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t365cs.sharepoint.com/sites/TS-WORK/DocLib1/HP更新用データ受渡/製品・サービス_申込・ダウンロードコンテンツ(旧サービスサイト)/220624_サービス申込書改訂(差替)/"/>
    </mc:Choice>
  </mc:AlternateContent>
  <xr:revisionPtr revIDLastSave="0" documentId="13_ncr:1_{74304488-BB8A-47E2-98B9-E5B7491CC21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【必須】基本情報" sheetId="12" r:id="rId1"/>
    <sheet name="【任意】基本情報 別紙" sheetId="13" r:id="rId2"/>
    <sheet name=" 【必須】サービス個別" sheetId="3" r:id="rId3"/>
    <sheet name="MDM②（注意事項）" sheetId="4" r:id="rId4"/>
    <sheet name="(記入例)基本情報" sheetId="14" r:id="rId5"/>
    <sheet name="(記入例)基本情報 別紙" sheetId="15" r:id="rId6"/>
    <sheet name="(記入例) 【必須】サービス個別" sheetId="7" r:id="rId7"/>
  </sheets>
  <externalReferences>
    <externalReference r:id="rId8"/>
  </externalReferences>
  <definedNames>
    <definedName name="_02" localSheetId="4" hidden="1">#REF!</definedName>
    <definedName name="_02" localSheetId="5" hidden="1">#REF!</definedName>
    <definedName name="_02" localSheetId="1" hidden="1">#REF!</definedName>
    <definedName name="_02" localSheetId="0" hidden="1">#REF!</definedName>
    <definedName name="_02" hidden="1">#REF!</definedName>
    <definedName name="_1" localSheetId="4" hidden="1">#REF!</definedName>
    <definedName name="_1" localSheetId="5" hidden="1">#REF!</definedName>
    <definedName name="_1" localSheetId="1" hidden="1">#REF!</definedName>
    <definedName name="_1" localSheetId="0" hidden="1">#REF!</definedName>
    <definedName name="_1" hidden="1">#REF!</definedName>
    <definedName name="_14DF401_" localSheetId="4" hidden="1">{"サーバ別",#N/A,FALSE,"業務改造"}</definedName>
    <definedName name="_14DF401_" localSheetId="5" hidden="1">{"サーバ別",#N/A,FALSE,"業務改造"}</definedName>
    <definedName name="_14DF401_" localSheetId="1" hidden="1">{"サーバ別",#N/A,FALSE,"業務改造"}</definedName>
    <definedName name="_14DF401_" localSheetId="0" hidden="1">{"サーバ別",#N/A,FALSE,"業務改造"}</definedName>
    <definedName name="_14DF401_" hidden="1">{"サーバ別",#N/A,FALSE,"業務改造"}</definedName>
    <definedName name="_7DF400_" localSheetId="4" hidden="1">{"サーバ別",#N/A,FALSE,"業務改造"}</definedName>
    <definedName name="_7DF400_" localSheetId="5" hidden="1">{"サーバ別",#N/A,FALSE,"業務改造"}</definedName>
    <definedName name="_7DF400_" localSheetId="1" hidden="1">{"サーバ別",#N/A,FALSE,"業務改造"}</definedName>
    <definedName name="_7DF400_" localSheetId="0" hidden="1">{"サーバ別",#N/A,FALSE,"業務改造"}</definedName>
    <definedName name="_7DF400_" hidden="1">{"サーバ別",#N/A,FALSE,"業務改造"}</definedName>
    <definedName name="_Key1" hidden="1">#REF!</definedName>
    <definedName name="a" localSheetId="4" hidden="1">{"'フローチャート'!$A$1:$AO$191"}</definedName>
    <definedName name="a" localSheetId="5" hidden="1">{"'フローチャート'!$A$1:$AO$191"}</definedName>
    <definedName name="a" localSheetId="1" hidden="1">{"'フローチャート'!$A$1:$AO$191"}</definedName>
    <definedName name="a" localSheetId="0" hidden="1">{"'フローチャート'!$A$1:$AO$191"}</definedName>
    <definedName name="a" hidden="1">{"'フローチャート'!$A$1:$AO$191"}</definedName>
    <definedName name="AS2DocOpenMode" hidden="1">"AS2DocumentEdit"</definedName>
    <definedName name="d" localSheetId="4" hidden="1">{"'フローチャート'!$A$1:$AO$191"}</definedName>
    <definedName name="d" localSheetId="5" hidden="1">{"'フローチャート'!$A$1:$AO$191"}</definedName>
    <definedName name="d" localSheetId="1" hidden="1">{"'フローチャート'!$A$1:$AO$191"}</definedName>
    <definedName name="d" localSheetId="0" hidden="1">{"'フローチャート'!$A$1:$AO$191"}</definedName>
    <definedName name="d" hidden="1">{"'フローチャート'!$A$1:$AO$191"}</definedName>
    <definedName name="HTML_CodePage" hidden="1">932</definedName>
    <definedName name="HTML_Control" localSheetId="4" hidden="1">{"'フローチャート'!$A$1:$AO$191"}</definedName>
    <definedName name="HTML_Control" localSheetId="5" hidden="1">{"'フローチャート'!$A$1:$AO$191"}</definedName>
    <definedName name="HTML_Control" localSheetId="1" hidden="1">{"'フローチャート'!$A$1:$AO$191"}</definedName>
    <definedName name="HTML_Control" localSheetId="0" hidden="1">{"'フローチャート'!$A$1:$AO$191"}</definedName>
    <definedName name="HTML_Control" hidden="1">{"'フローチャート'!$A$1:$AO$191"}</definedName>
    <definedName name="HTML_Control2" localSheetId="4" hidden="1">{"'フローチャート'!$A$1:$AO$191"}</definedName>
    <definedName name="HTML_Control2" localSheetId="5" hidden="1">{"'フローチャート'!$A$1:$AO$191"}</definedName>
    <definedName name="HTML_Control2" localSheetId="1" hidden="1">{"'フローチャート'!$A$1:$AO$191"}</definedName>
    <definedName name="HTML_Control2" localSheetId="0" hidden="1">{"'フローチャート'!$A$1:$AO$191"}</definedName>
    <definedName name="HTML_Control2" hidden="1">{"'フローチャート'!$A$1:$AO$191"}</definedName>
    <definedName name="HTML_Description" hidden="1">""</definedName>
    <definedName name="HTML_Email" hidden="1">""</definedName>
    <definedName name="HTML_Header" hidden="1">"フローチャート"</definedName>
    <definedName name="HTML_LastUpdate" hidden="1">"00/07/22"</definedName>
    <definedName name="HTML_LineAfter" hidden="1">FALSE</definedName>
    <definedName name="HTML_LineBefore" hidden="1">FALSE</definedName>
    <definedName name="HTML_Name" hidden="1">"三井貴司"</definedName>
    <definedName name="HTML_OBDlg2" hidden="1">TRUE</definedName>
    <definedName name="HTML_OBDlg4" hidden="1">TRUE</definedName>
    <definedName name="HTML_OS" hidden="1">0</definedName>
    <definedName name="HTML_PathFile" hidden="1">"G:\PROJECT\BlueShark\システムデザインシート\三井作成中\ｈｔｍｌ\MyHTML.htm"</definedName>
    <definedName name="HTML_Title" hidden="1">"フローチャート"</definedName>
    <definedName name="HTML1_1" hidden="1">"[フォーム.xls]用紙!$A$1:$J$198"</definedName>
    <definedName name="HTML1_10" hidden="1">""</definedName>
    <definedName name="HTML1_11" hidden="1">1</definedName>
    <definedName name="HTML1_12" hidden="1">"w:\MyHTML.htm"</definedName>
    <definedName name="HTML1_2" hidden="1">1</definedName>
    <definedName name="HTML1_3" hidden="1">"フォーム.xls"</definedName>
    <definedName name="HTML1_4" hidden="1">"用紙"</definedName>
    <definedName name="HTML1_5" hidden="1">""</definedName>
    <definedName name="HTML1_6" hidden="1">-4146</definedName>
    <definedName name="HTML1_7" hidden="1">-4146</definedName>
    <definedName name="HTML1_8" hidden="1">"98/06/16"</definedName>
    <definedName name="HTML1_9" hidden="1">"(Ｓ開本)市開セ"</definedName>
    <definedName name="HTMLCount" hidden="1">1</definedName>
    <definedName name="ｊｆｋｌだｊｌｋ" localSheetId="4" hidden="1">{"'フローチャート'!$A$1:$AO$191"}</definedName>
    <definedName name="ｊｆｋｌだｊｌｋ" localSheetId="5" hidden="1">{"'フローチャート'!$A$1:$AO$191"}</definedName>
    <definedName name="ｊｆｋｌだｊｌｋ" localSheetId="1" hidden="1">{"'フローチャート'!$A$1:$AO$191"}</definedName>
    <definedName name="ｊｆｋｌだｊｌｋ" localSheetId="0" hidden="1">{"'フローチャート'!$A$1:$AO$191"}</definedName>
    <definedName name="ｊｆｋｌだｊｌｋ" hidden="1">{"'フローチャート'!$A$1:$AO$191"}</definedName>
    <definedName name="_xlnm.Print_Area" localSheetId="2">' 【必須】サービス個別'!$A$1:$AL$77</definedName>
    <definedName name="_xlnm.Print_Area" localSheetId="6">'(記入例) 【必須】サービス個別'!$A$1:$AL$78</definedName>
    <definedName name="_xlnm.Print_Area" localSheetId="4">'(記入例)基本情報'!$A$1:$AL$118</definedName>
    <definedName name="_xlnm.Print_Area" localSheetId="5">'(記入例)基本情報 別紙'!$A$1:$AL$38</definedName>
    <definedName name="_xlnm.Print_Area" localSheetId="1">'【任意】基本情報 別紙'!$A$1:$AL$38</definedName>
    <definedName name="_xlnm.Print_Area" localSheetId="0">【必須】基本情報!$A$1:$AL$118</definedName>
    <definedName name="_xlnm.Print_Area" localSheetId="3">'MDM②（注意事項）'!$A$1:$Y$113</definedName>
    <definedName name="_xlnm.Print_Titles" localSheetId="3">'MDM②（注意事項）'!$1:$2</definedName>
    <definedName name="test1" localSheetId="4" hidden="1">{"'フローチャート'!$A$1:$AO$191"}</definedName>
    <definedName name="test1" localSheetId="5" hidden="1">{"'フローチャート'!$A$1:$AO$191"}</definedName>
    <definedName name="test1" localSheetId="1" hidden="1">{"'フローチャート'!$A$1:$AO$191"}</definedName>
    <definedName name="test1" localSheetId="0" hidden="1">{"'フローチャート'!$A$1:$AO$191"}</definedName>
    <definedName name="test1" hidden="1">{"'フローチャート'!$A$1:$AO$191"}</definedName>
    <definedName name="数量選択">[1]申込区分!$K$1:$K$3</definedName>
    <definedName name="数量選択2">[1]申込区分!$L$1:$L$4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6" i="15" l="1"/>
  <c r="AK6" i="13"/>
  <c r="K36" i="15" l="1"/>
  <c r="AP35" i="15"/>
  <c r="AO25" i="15"/>
  <c r="AO24" i="15"/>
  <c r="AO23" i="15"/>
  <c r="AO22" i="15"/>
  <c r="AO20" i="15"/>
  <c r="AO19" i="15"/>
  <c r="AO18" i="15"/>
  <c r="AO17" i="15"/>
  <c r="AO16" i="15"/>
  <c r="AO15" i="15"/>
  <c r="AO14" i="15"/>
  <c r="AO12" i="15"/>
  <c r="AO11" i="15"/>
  <c r="I112" i="14"/>
  <c r="AV111" i="14"/>
  <c r="AO101" i="14"/>
  <c r="AO100" i="14"/>
  <c r="AO99" i="14"/>
  <c r="AR98" i="14"/>
  <c r="AO98" i="14"/>
  <c r="AR96" i="14"/>
  <c r="AO96" i="14"/>
  <c r="K95" i="14"/>
  <c r="AV94" i="14"/>
  <c r="AO84" i="14"/>
  <c r="AO83" i="14"/>
  <c r="AO82" i="14"/>
  <c r="AO80" i="14"/>
  <c r="AO79" i="14"/>
  <c r="AO78" i="14"/>
  <c r="AO77" i="14"/>
  <c r="AO76" i="14"/>
  <c r="AO75" i="14"/>
  <c r="AO73" i="14"/>
  <c r="AO72" i="14"/>
  <c r="AO71" i="14"/>
  <c r="AO55" i="14"/>
  <c r="AQ54" i="14"/>
  <c r="AO54" i="14"/>
  <c r="AQ53" i="14"/>
  <c r="AO53" i="14"/>
  <c r="AR31" i="14"/>
  <c r="AO31" i="14"/>
  <c r="I30" i="14"/>
  <c r="AV29" i="14"/>
  <c r="AU13" i="14"/>
  <c r="AR13" i="14"/>
  <c r="AO13" i="14"/>
  <c r="K36" i="13"/>
  <c r="AP35" i="13"/>
  <c r="AO25" i="13"/>
  <c r="AO24" i="13"/>
  <c r="AO23" i="13"/>
  <c r="AO22" i="13"/>
  <c r="AO20" i="13"/>
  <c r="AO19" i="13"/>
  <c r="AO18" i="13"/>
  <c r="AO17" i="13"/>
  <c r="AO16" i="13"/>
  <c r="AO15" i="13"/>
  <c r="AO14" i="13"/>
  <c r="AO12" i="13"/>
  <c r="AO11" i="13"/>
  <c r="I112" i="12"/>
  <c r="AV111" i="12"/>
  <c r="AO101" i="12"/>
  <c r="AO100" i="12"/>
  <c r="AO99" i="12"/>
  <c r="AR98" i="12"/>
  <c r="AO98" i="12"/>
  <c r="AR96" i="12"/>
  <c r="AO96" i="12"/>
  <c r="K95" i="12"/>
  <c r="AV94" i="12"/>
  <c r="AO84" i="12"/>
  <c r="AO83" i="12"/>
  <c r="AO82" i="12"/>
  <c r="AO80" i="12"/>
  <c r="AO79" i="12"/>
  <c r="AO78" i="12"/>
  <c r="AO77" i="12"/>
  <c r="AO76" i="12"/>
  <c r="AO75" i="12"/>
  <c r="AO73" i="12"/>
  <c r="AO72" i="12"/>
  <c r="AO71" i="12"/>
  <c r="AO55" i="12"/>
  <c r="AQ54" i="12"/>
  <c r="AO54" i="12"/>
  <c r="AQ53" i="12"/>
  <c r="AO53" i="12"/>
  <c r="AR31" i="12"/>
  <c r="AO31" i="12"/>
  <c r="I30" i="12"/>
  <c r="AV29" i="12"/>
  <c r="AU13" i="12"/>
  <c r="AR13" i="12"/>
  <c r="AO13" i="12"/>
  <c r="BK41" i="7" l="1"/>
  <c r="BI41" i="7"/>
  <c r="AQ41" i="7"/>
  <c r="AO41" i="7"/>
  <c r="BK40" i="7"/>
  <c r="BI40" i="7"/>
  <c r="AQ40" i="7"/>
  <c r="AO40" i="7"/>
  <c r="BK38" i="7"/>
  <c r="BI38" i="7"/>
  <c r="BK37" i="7"/>
  <c r="BI37" i="7"/>
  <c r="BK36" i="7"/>
  <c r="BI36" i="7"/>
  <c r="AA36" i="7"/>
  <c r="BK35" i="7"/>
  <c r="BI35" i="7"/>
  <c r="BK34" i="7"/>
  <c r="BI34" i="7"/>
  <c r="BK33" i="7"/>
  <c r="BI33" i="7"/>
  <c r="BK32" i="7"/>
  <c r="BI32" i="7"/>
  <c r="AA32" i="7"/>
  <c r="BK31" i="7"/>
  <c r="BI31" i="7"/>
  <c r="BK30" i="7"/>
  <c r="BI30" i="7"/>
  <c r="BK29" i="7"/>
  <c r="BI29" i="7"/>
  <c r="BK28" i="7"/>
  <c r="BI28" i="7"/>
  <c r="BK27" i="7"/>
  <c r="BI27" i="7"/>
  <c r="BK26" i="7"/>
  <c r="BI26" i="7"/>
  <c r="BK25" i="7"/>
  <c r="BI25" i="7"/>
  <c r="AA25" i="7"/>
  <c r="BK24" i="7"/>
  <c r="BI24" i="7"/>
  <c r="AV22" i="7"/>
  <c r="AV25" i="7" s="1"/>
  <c r="AO13" i="7"/>
  <c r="AO10" i="7"/>
  <c r="AO9" i="7"/>
  <c r="Y2" i="4"/>
  <c r="BK41" i="3"/>
  <c r="BI41" i="3"/>
  <c r="AQ41" i="3"/>
  <c r="AO41" i="3"/>
  <c r="BK40" i="3"/>
  <c r="BI40" i="3"/>
  <c r="AQ40" i="3"/>
  <c r="AO40" i="3"/>
  <c r="BK38" i="3"/>
  <c r="BI38" i="3"/>
  <c r="BK37" i="3"/>
  <c r="BI37" i="3"/>
  <c r="BK36" i="3"/>
  <c r="BI36" i="3"/>
  <c r="AA36" i="3"/>
  <c r="BK35" i="3"/>
  <c r="BI35" i="3"/>
  <c r="BK34" i="3"/>
  <c r="BI34" i="3"/>
  <c r="BK33" i="3"/>
  <c r="BI33" i="3"/>
  <c r="BK32" i="3"/>
  <c r="BI32" i="3"/>
  <c r="AA32" i="3"/>
  <c r="BK31" i="3"/>
  <c r="BI31" i="3"/>
  <c r="BK30" i="3"/>
  <c r="BI30" i="3"/>
  <c r="BK29" i="3"/>
  <c r="BI29" i="3"/>
  <c r="BK28" i="3"/>
  <c r="BI28" i="3"/>
  <c r="BK27" i="3"/>
  <c r="BI27" i="3"/>
  <c r="BK26" i="3"/>
  <c r="BI26" i="3"/>
  <c r="BK25" i="3"/>
  <c r="BI25" i="3"/>
  <c r="AA25" i="3"/>
  <c r="BK24" i="3"/>
  <c r="BI24" i="3"/>
  <c r="AV22" i="3"/>
  <c r="AV25" i="3" s="1"/>
  <c r="AO13" i="3"/>
  <c r="AO10" i="3"/>
  <c r="AO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Terai Yuka</author>
    <author>Watanabe, Mayo/渡邊 真代</author>
  </authors>
  <commentList>
    <comment ref="F9" authorId="0" shapeId="0" xr:uid="{00000000-0006-0000-0000-000001000000}">
      <text>
        <r>
          <rPr>
            <b/>
            <sz val="10"/>
            <color indexed="62"/>
            <rFont val="Meiryo UI"/>
            <family val="3"/>
            <charset val="128"/>
          </rPr>
          <t>◆西暦で記入願います。
　例：2020/1/1
　※「2020年1月1日」と表示されます。</t>
        </r>
      </text>
    </comment>
    <comment ref="P13" authorId="0" shapeId="0" xr:uid="{00000000-0006-0000-0000-000002000000}">
      <text>
        <r>
          <rPr>
            <b/>
            <sz val="10"/>
            <color indexed="62"/>
            <rFont val="Meiryo UI"/>
            <family val="3"/>
            <charset val="128"/>
          </rPr>
          <t>◆お申込いただくサービス(②)について選択してください。
　新規：②を新しくご契約いただく場合
　変更：②を既にご契約いただいており、内容変更をご希望される場合
　解約：②を既にご契約いただいており、解約をご希望される場合
 ※サービスによっては詳細を 「サービス個別申込書」 にご記入いただきます。</t>
        </r>
      </text>
    </comment>
    <comment ref="F17" authorId="0" shapeId="0" xr:uid="{00000000-0006-0000-0000-000003000000}">
      <text>
        <r>
          <rPr>
            <b/>
            <sz val="10"/>
            <color indexed="62"/>
            <rFont val="Meiryo UI"/>
            <family val="3"/>
            <charset val="128"/>
          </rPr>
          <t>◆見積書未受領の場合は、ドロップダウンリストから --- を選択してください。</t>
        </r>
      </text>
    </comment>
    <comment ref="C20" authorId="1" shapeId="0" xr:uid="{00000000-0006-0000-0000-000004000000}">
      <text>
        <r>
          <rPr>
            <b/>
            <sz val="9"/>
            <color indexed="62"/>
            <rFont val="Meiryo UI"/>
            <family val="3"/>
            <charset val="128"/>
          </rPr>
          <t>　サービスを導入するにあたり会社を代表される方、
　もしくは⑦請求先 ⑧運用連絡先 を兼ねる方</t>
        </r>
      </text>
    </comment>
    <comment ref="AB23" authorId="1" shapeId="0" xr:uid="{00000000-0006-0000-0000-000005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◆いずれかの方法で押印・記入ください
　押印：申込者名の個人印または会社印（スタンプ印、電子印可）
　署名：申込者の自筆署名
</t>
        </r>
      </text>
    </comment>
    <comment ref="I31" authorId="1" shapeId="0" xr:uid="{00000000-0006-0000-0000-000006000000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◆該当契約で登録中の「申込者」と今回の⑥「申込者」が異なっていた場合、
　どちらの情報を優先するか選択ください。
　【変更しない】　現在該当契約で登録中の「申込者」から変更しない
　【変更する】　　今回ご記入いただく⑥「申込者」へ契約登録情報を変更する</t>
        </r>
      </text>
    </comment>
    <comment ref="C70" authorId="1" shapeId="0" xr:uid="{00000000-0006-0000-0000-000007000000}">
      <text>
        <r>
          <rPr>
            <b/>
            <sz val="9"/>
            <color indexed="62"/>
            <rFont val="Meiryo UI"/>
            <family val="3"/>
            <charset val="128"/>
          </rPr>
          <t>　請求書の発行方法、支払方法、送付先をご指定ください。</t>
        </r>
      </text>
    </comment>
    <comment ref="AM70" authorId="0" shapeId="0" xr:uid="{00000000-0006-0000-0000-000008000000}">
      <text>
        <r>
          <rPr>
            <b/>
            <sz val="10"/>
            <color indexed="12"/>
            <rFont val="Meiryo UI"/>
            <family val="3"/>
            <charset val="128"/>
          </rPr>
          <t>★請求先変更をご希望の場合★
  ① 部署名・担当者名・TEL・FAX・Mail変更の場合は
　　　 メール等で受付可能です。
　② ①以外(※)の場合は 「サービス情報変更申込書」が必要となります。
 　　　※ ・会社名・住所の変更を伴う場合
　　　　　 ・お支払方法を変更される場合
　　　　　 ・本申込以外の契約についても変更される場合 等</t>
        </r>
      </text>
    </comment>
    <comment ref="I71" authorId="1" shapeId="0" xr:uid="{00000000-0006-0000-0000-000009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「当契約番号のみで個別発行」　
　　　今回のお申込み単独で請求書発行をご希望の場合
　「他契約番号に合算して発行」
　　　これまでに契約いただいている他サービスがあり、
　　　今回お申込み契約とまとめて請求書発行をご希望の場合
　　　（弊社発行請求書記載の契約番号を記入ください）
　「その他」
　　　上記に当てはまらない場合（弊社担当までご連絡願います）
</t>
        </r>
      </text>
    </comment>
    <comment ref="I75" authorId="1" shapeId="0" xr:uid="{00000000-0006-0000-0000-00000A000000}">
      <text>
        <r>
          <rPr>
            <b/>
            <sz val="9"/>
            <color indexed="62"/>
            <rFont val="Meiryo UI"/>
            <family val="3"/>
            <charset val="128"/>
          </rPr>
          <t>◆請求書の送付方法を選択ください
　「原紙郵送」　　請求月の第4営業日以降に順次発送
　「データ送付」　 請求月の第2営業日頃に「C 請求書送付先」でご指定のE-Mailアドレスへ送付
　　※祝日または長期休暇(G/W・年末年始等)により送付時期が変動する場合がございます。</t>
        </r>
      </text>
    </comment>
    <comment ref="L78" authorId="1" shapeId="0" xr:uid="{00000000-0006-0000-0000-00000B000000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82" authorId="1" shapeId="0" xr:uid="{00000000-0006-0000-0000-00000C000000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  <comment ref="I98" authorId="1" shapeId="0" xr:uid="{00000000-0006-0000-0000-00000D000000}">
      <text>
        <r>
          <rPr>
            <b/>
            <sz val="9"/>
            <color indexed="62"/>
            <rFont val="Meiryo UI"/>
            <family val="3"/>
            <charset val="128"/>
          </rPr>
          <t>◆当契約で登録中の「運用連絡先」と今回の⑧「運用連絡先」が異なっていた場合、
　どちらの情報を優先するか選択ください。
　【変更しない】　現在該当契約で登録中の「運用連絡先」から変更しない
　【変更する】　　今回ご記入いただく⑧「運用連絡先」へ契約登録情報を変更する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Watanabe, Mayo/渡邊 真代</author>
  </authors>
  <commentList>
    <comment ref="I11" authorId="0" shapeId="0" xr:uid="{00000000-0006-0000-0200-000001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「一時費用のみで個別発行」
　　　月額費用と一時費用の請求書を分割し発行したい場合
　　　※月額費用の請求先は「【必須】基本情報」シート⑦請求先 に記入ください
　「その他」
　　　その他ご要望を記入ください
</t>
        </r>
      </text>
    </comment>
    <comment ref="I14" authorId="0" shapeId="0" xr:uid="{00000000-0006-0000-0200-000002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「弊社請求書発行」
　　　弊社請求書を発行します
　「弊社請求書発行 + お客様指定帳票」
　　　弊社請求書に加えて、お客様にてご準備した帳票への対応が必要な場合
　「弊社請求書発行不要」
　　　お客様にてご準備した帳票への対応のみ必要な場合
</t>
        </r>
      </text>
    </comment>
    <comment ref="L18" authorId="0" shapeId="0" xr:uid="{00000000-0006-0000-0200-000003000000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22" authorId="0" shapeId="0" xr:uid="{00000000-0006-0000-0200-000004000000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Terai Yuka</author>
    <author>Watanabe, Mayo/渡邊 真代</author>
  </authors>
  <commentList>
    <comment ref="F9" authorId="0" shapeId="0" xr:uid="{00000000-0006-0000-0100-000001000000}">
      <text>
        <r>
          <rPr>
            <b/>
            <sz val="10"/>
            <color indexed="62"/>
            <rFont val="Meiryo UI"/>
            <family val="3"/>
            <charset val="128"/>
          </rPr>
          <t>◆西暦で記入願います。
　例：2020/1/1
　※「2020年1月1日」と表示されます。</t>
        </r>
      </text>
    </comment>
    <comment ref="P13" authorId="0" shapeId="0" xr:uid="{00000000-0006-0000-0100-000002000000}">
      <text>
        <r>
          <rPr>
            <b/>
            <sz val="10"/>
            <color indexed="62"/>
            <rFont val="Meiryo UI"/>
            <family val="3"/>
            <charset val="128"/>
          </rPr>
          <t>◆お申込いただくサービス(②)について選択してください。
　新規：②を新しくご契約いただく場合
　変更：②を既にご契約いただいており、内容変更をご希望される場合
　解約：②を既にご契約いただいており、解約をご希望される場合
 ※サービスによっては詳細を 「サービス個別申込書」 にご記入いただきます。</t>
        </r>
      </text>
    </comment>
    <comment ref="F17" authorId="0" shapeId="0" xr:uid="{00000000-0006-0000-0100-000003000000}">
      <text>
        <r>
          <rPr>
            <b/>
            <sz val="10"/>
            <color indexed="62"/>
            <rFont val="Meiryo UI"/>
            <family val="3"/>
            <charset val="128"/>
          </rPr>
          <t>◆見積書未受領の場合は、ドロップダウンリストから --- を選択してください。</t>
        </r>
      </text>
    </comment>
    <comment ref="C20" authorId="1" shapeId="0" xr:uid="{00000000-0006-0000-0100-000004000000}">
      <text>
        <r>
          <rPr>
            <b/>
            <sz val="9"/>
            <color indexed="62"/>
            <rFont val="Meiryo UI"/>
            <family val="3"/>
            <charset val="128"/>
          </rPr>
          <t>　サービスを導入するにあたり会社を代表される方、
　もしくは⑦請求先 ⑧運用連絡先 を兼ねる方</t>
        </r>
      </text>
    </comment>
    <comment ref="AB23" authorId="1" shapeId="0" xr:uid="{00000000-0006-0000-0100-000005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◆いずれかの方法で押印・記入ください
　押印：申込者名の個人印または会社印（スタンプ印、電子印可）
　署名：申込者の自筆署名
</t>
        </r>
      </text>
    </comment>
    <comment ref="I31" authorId="1" shapeId="0" xr:uid="{00000000-0006-0000-0100-000006000000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◆該当契約で登録中の「申込者」と今回の⑥「申込者」が異なっていた場合、
　どちらの情報を優先するか選択ください。
　【変更しない】　現在該当契約で登録中の「申込者」から変更しない
　【変更する】　　今回ご記入いただく⑥「申込者」へ契約登録情報を変更する</t>
        </r>
      </text>
    </comment>
    <comment ref="C70" authorId="1" shapeId="0" xr:uid="{00000000-0006-0000-0100-000007000000}">
      <text>
        <r>
          <rPr>
            <b/>
            <sz val="9"/>
            <color indexed="62"/>
            <rFont val="Meiryo UI"/>
            <family val="3"/>
            <charset val="128"/>
          </rPr>
          <t>　請求書の発行方法、支払方法、送付先をご指定ください。</t>
        </r>
      </text>
    </comment>
    <comment ref="AM70" authorId="0" shapeId="0" xr:uid="{00000000-0006-0000-0100-000008000000}">
      <text>
        <r>
          <rPr>
            <b/>
            <sz val="10"/>
            <color indexed="12"/>
            <rFont val="Meiryo UI"/>
            <family val="3"/>
            <charset val="128"/>
          </rPr>
          <t>★請求先変更をご希望の場合★
  ① 部署名・担当者名・TEL・FAX・Mail変更の場合は
　　　 メール等で受付可能です。
　② ①以外(※)の場合は 「サービス情報変更申込書」が必要となります。
 　　　※ ・会社名・住所の変更を伴う場合
　　　　　 ・お支払方法を変更される場合
　　　　　 ・本申込以外の契約についても変更される場合 等</t>
        </r>
      </text>
    </comment>
    <comment ref="I71" authorId="1" shapeId="0" xr:uid="{00000000-0006-0000-0100-000009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「当契約番号のみで個別発行」　
　　　今回のお申込み単独で請求書発行をご希望の場合
　「他契約番号に合算して発行」
　　　これまでに契約いただいている他サービスがあり、
　　　今回お申込み契約とまとめて請求書発行をご希望の場合
　　　（弊社発行請求書記載の契約番号を記入ください）
　「その他」
　　　上記に当てはまらない場合（弊社担当までご連絡願います）
</t>
        </r>
      </text>
    </comment>
    <comment ref="I75" authorId="1" shapeId="0" xr:uid="{00000000-0006-0000-0100-00000A000000}">
      <text>
        <r>
          <rPr>
            <b/>
            <sz val="9"/>
            <color indexed="62"/>
            <rFont val="Meiryo UI"/>
            <family val="3"/>
            <charset val="128"/>
          </rPr>
          <t>◆請求書の送付方法を選択ください
　「原紙郵送」　　請求月の第4営業日以降に順次発送
　「データ送付」　 請求月の第2営業日頃に「C 請求書送付先」でご指定のE-Mailアドレスへ送付
　　※祝日または長期休暇(G/W・年末年始等)により送付時期が変動する場合がございます。</t>
        </r>
      </text>
    </comment>
    <comment ref="L78" authorId="1" shapeId="0" xr:uid="{00000000-0006-0000-0100-00000B000000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82" authorId="1" shapeId="0" xr:uid="{00000000-0006-0000-0100-00000C000000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  <comment ref="I98" authorId="1" shapeId="0" xr:uid="{00000000-0006-0000-0100-00000D000000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◆該当契約で登録中の「運用連絡先」と今回の⑥「運用連絡先」が異なっていた場合、
　どちらの情報を優先するか選択ください。
　【変更しない】　現在該当契約で登録中の「運用連絡先」から変更しない
　【変更する】　　今回ご記入いただく⑧「運用連絡先」へ契約登録情報を変更する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Watanabe, Mayo/渡邊 真代</author>
  </authors>
  <commentList>
    <comment ref="I11" authorId="0" shapeId="0" xr:uid="{00000000-0006-0000-0300-000001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「一時費用のみで個別発行」
　　　月額費用と一時費用の請求書を分割し発行したい場合
　　　※月額費用の請求先は「【必須】基本情報」シート⑦請求先 に記入ください
　「その他」
　　　その他ご要望を記入ください
</t>
        </r>
      </text>
    </comment>
    <comment ref="I14" authorId="0" shapeId="0" xr:uid="{00000000-0006-0000-0300-000002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「弊社請求書発行」
　　　弊社請求書を発行します
　「弊社請求書発行 + お客様指定帳票」
　　　弊社請求書に加えて、お客様にてご準備した帳票への対応が必要な場合
　「弊社請求書発行不要」
　　　お客様にてご準備した帳票への対応のみ必要な場合
</t>
        </r>
      </text>
    </comment>
    <comment ref="L18" authorId="0" shapeId="0" xr:uid="{00000000-0006-0000-0300-000003000000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22" authorId="0" shapeId="0" xr:uid="{00000000-0006-0000-0300-000004000000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</commentList>
</comments>
</file>

<file path=xl/sharedStrings.xml><?xml version="1.0" encoding="utf-8"?>
<sst xmlns="http://schemas.openxmlformats.org/spreadsheetml/2006/main" count="1313" uniqueCount="368">
  <si>
    <t>申込書のご提出方法は 「サービス個別申込書」 をご参照ください。</t>
    <phoneticPr fontId="7"/>
  </si>
  <si>
    <r>
      <t>サービス申込書　</t>
    </r>
    <r>
      <rPr>
        <b/>
        <sz val="18"/>
        <rFont val="Meiryo UI"/>
        <family val="3"/>
        <charset val="128"/>
      </rPr>
      <t>【基本情報】</t>
    </r>
    <phoneticPr fontId="10"/>
  </si>
  <si>
    <t>株式会社　トヨタシステムズ　御中</t>
    <rPh sb="0" eb="4">
      <t>カブシキガイシャ</t>
    </rPh>
    <rPh sb="14" eb="16">
      <t>オンチュウ</t>
    </rPh>
    <phoneticPr fontId="12"/>
  </si>
  <si>
    <t>①</t>
    <phoneticPr fontId="10"/>
  </si>
  <si>
    <t>申込日</t>
    <rPh sb="0" eb="2">
      <t>モウシコミ</t>
    </rPh>
    <rPh sb="2" eb="3">
      <t>ヒ</t>
    </rPh>
    <phoneticPr fontId="10"/>
  </si>
  <si>
    <t>②</t>
    <phoneticPr fontId="10"/>
  </si>
  <si>
    <t>サービス名</t>
  </si>
  <si>
    <t>③</t>
    <phoneticPr fontId="10"/>
  </si>
  <si>
    <t>申込区分</t>
  </si>
  <si>
    <t>□</t>
  </si>
  <si>
    <t>新規</t>
    <rPh sb="0" eb="2">
      <t>シンキ</t>
    </rPh>
    <phoneticPr fontId="1"/>
  </si>
  <si>
    <t>変更</t>
    <rPh sb="0" eb="2">
      <t>ヘンコウ</t>
    </rPh>
    <phoneticPr fontId="1"/>
  </si>
  <si>
    <t>解約</t>
    <rPh sb="0" eb="2">
      <t>カイヤク</t>
    </rPh>
    <phoneticPr fontId="1"/>
  </si>
  <si>
    <t>□</t>
    <phoneticPr fontId="10"/>
  </si>
  <si>
    <t>④</t>
    <phoneticPr fontId="10"/>
  </si>
  <si>
    <t>契約番号</t>
    <rPh sb="0" eb="2">
      <t>ケイヤク</t>
    </rPh>
    <rPh sb="2" eb="4">
      <t>バンゴウ</t>
    </rPh>
    <phoneticPr fontId="10"/>
  </si>
  <si>
    <t>⑤</t>
    <phoneticPr fontId="10"/>
  </si>
  <si>
    <t>見積書番号</t>
  </si>
  <si>
    <t>---</t>
    <phoneticPr fontId="10"/>
  </si>
  <si>
    <t>⑥</t>
    <phoneticPr fontId="10"/>
  </si>
  <si>
    <t>申込者</t>
    <phoneticPr fontId="20"/>
  </si>
  <si>
    <t>住所</t>
    <rPh sb="0" eb="2">
      <t>ジュウショ</t>
    </rPh>
    <phoneticPr fontId="10"/>
  </si>
  <si>
    <t>〒</t>
    <phoneticPr fontId="10"/>
  </si>
  <si>
    <t>-</t>
  </si>
  <si>
    <t>ﾌﾘｶﾞﾅ</t>
  </si>
  <si>
    <t>押印または署名</t>
    <rPh sb="0" eb="2">
      <t>オウイン</t>
    </rPh>
    <rPh sb="5" eb="7">
      <t>ショメイ</t>
    </rPh>
    <phoneticPr fontId="10"/>
  </si>
  <si>
    <t>法人名</t>
    <rPh sb="0" eb="2">
      <t>ホウジン</t>
    </rPh>
    <rPh sb="2" eb="3">
      <t>メイ</t>
    </rPh>
    <phoneticPr fontId="10"/>
  </si>
  <si>
    <t>お名前</t>
    <rPh sb="0" eb="3">
      <t>オナマエ</t>
    </rPh>
    <phoneticPr fontId="10"/>
  </si>
  <si>
    <t>部署</t>
    <rPh sb="0" eb="2">
      <t>ブショ</t>
    </rPh>
    <phoneticPr fontId="10"/>
  </si>
  <si>
    <t>役職</t>
    <rPh sb="0" eb="2">
      <t>ヤクショク</t>
    </rPh>
    <phoneticPr fontId="10"/>
  </si>
  <si>
    <t>TEL</t>
    <phoneticPr fontId="10"/>
  </si>
  <si>
    <t>FAX</t>
    <phoneticPr fontId="10"/>
  </si>
  <si>
    <t>E-Mailコピー(社内利用)</t>
    <rPh sb="10" eb="12">
      <t>シャナイ</t>
    </rPh>
    <rPh sb="12" eb="14">
      <t>リヨウ</t>
    </rPh>
    <phoneticPr fontId="4"/>
  </si>
  <si>
    <t>E-Mail</t>
    <phoneticPr fontId="10"/>
  </si>
  <si>
    <t>@</t>
    <phoneticPr fontId="4"/>
  </si>
  <si>
    <t>申込区分
【変更】【解約】</t>
    <rPh sb="0" eb="2">
      <t>モウシコミ</t>
    </rPh>
    <rPh sb="2" eb="4">
      <t>クブン</t>
    </rPh>
    <rPh sb="6" eb="8">
      <t>ヘンコウ</t>
    </rPh>
    <rPh sb="10" eb="12">
      <t>カイヤク</t>
    </rPh>
    <phoneticPr fontId="10"/>
  </si>
  <si>
    <t>情報更新</t>
    <rPh sb="0" eb="2">
      <t>ジョウホウ</t>
    </rPh>
    <rPh sb="2" eb="4">
      <t>コウシン</t>
    </rPh>
    <phoneticPr fontId="10"/>
  </si>
  <si>
    <t>申込者の契約登録情報を上記へ変更しますか？</t>
    <rPh sb="0" eb="2">
      <t>モウシコミ</t>
    </rPh>
    <rPh sb="2" eb="3">
      <t>シャ</t>
    </rPh>
    <rPh sb="4" eb="6">
      <t>ケイヤク</t>
    </rPh>
    <rPh sb="6" eb="8">
      <t>トウロク</t>
    </rPh>
    <rPh sb="8" eb="10">
      <t>ジョウホウ</t>
    </rPh>
    <rPh sb="11" eb="13">
      <t>ジョウキ</t>
    </rPh>
    <rPh sb="14" eb="16">
      <t>ヘンコウ</t>
    </rPh>
    <phoneticPr fontId="10"/>
  </si>
  <si>
    <t>変更しない</t>
    <phoneticPr fontId="4"/>
  </si>
  <si>
    <t>変更する</t>
    <phoneticPr fontId="10"/>
  </si>
  <si>
    <t>※次頁へ続く</t>
    <rPh sb="1" eb="3">
      <t>ジページ</t>
    </rPh>
    <rPh sb="4" eb="5">
      <t>ツヅ</t>
    </rPh>
    <phoneticPr fontId="20"/>
  </si>
  <si>
    <t>社内記入欄</t>
    <rPh sb="0" eb="2">
      <t>シャナイ</t>
    </rPh>
    <phoneticPr fontId="12"/>
  </si>
  <si>
    <t>サービス備考欄</t>
    <rPh sb="4" eb="6">
      <t>ビコウ</t>
    </rPh>
    <rPh sb="6" eb="7">
      <t>ラン</t>
    </rPh>
    <phoneticPr fontId="10"/>
  </si>
  <si>
    <t>契約番号　-　検収連番</t>
    <rPh sb="7" eb="9">
      <t>ケンシュウ</t>
    </rPh>
    <rPh sb="9" eb="11">
      <t>レンバン</t>
    </rPh>
    <phoneticPr fontId="10"/>
  </si>
  <si>
    <t>課金開始日/変更/停止日（yyyy/m/d）</t>
    <rPh sb="9" eb="11">
      <t>テイシ</t>
    </rPh>
    <phoneticPr fontId="10"/>
  </si>
  <si>
    <t>開始</t>
    <rPh sb="0" eb="2">
      <t>カイシ</t>
    </rPh>
    <phoneticPr fontId="10"/>
  </si>
  <si>
    <t>停止</t>
    <rPh sb="0" eb="2">
      <t>テイシ</t>
    </rPh>
    <phoneticPr fontId="10"/>
  </si>
  <si>
    <t>添付資料貼付欄</t>
    <rPh sb="0" eb="2">
      <t>テンプ</t>
    </rPh>
    <rPh sb="2" eb="4">
      <t>シリョウ</t>
    </rPh>
    <rPh sb="4" eb="6">
      <t>ハリツ</t>
    </rPh>
    <rPh sb="6" eb="7">
      <t>ラン</t>
    </rPh>
    <phoneticPr fontId="10"/>
  </si>
  <si>
    <t>備考欄</t>
    <rPh sb="0" eb="2">
      <t>ビコウ</t>
    </rPh>
    <rPh sb="2" eb="3">
      <t>ラン</t>
    </rPh>
    <phoneticPr fontId="7"/>
  </si>
  <si>
    <t>営業サポート　/営業部署</t>
    <rPh sb="0" eb="2">
      <t>エイギョウ</t>
    </rPh>
    <rPh sb="8" eb="10">
      <t>エイギョウ</t>
    </rPh>
    <rPh sb="10" eb="12">
      <t>ブショ</t>
    </rPh>
    <phoneticPr fontId="10"/>
  </si>
  <si>
    <t>（営業サポート）</t>
    <rPh sb="1" eb="3">
      <t>エイギョウ</t>
    </rPh>
    <phoneticPr fontId="10"/>
  </si>
  <si>
    <t>営業部署</t>
    <rPh sb="0" eb="2">
      <t>エイギョウ</t>
    </rPh>
    <rPh sb="2" eb="4">
      <t>ブショ</t>
    </rPh>
    <phoneticPr fontId="10"/>
  </si>
  <si>
    <t>口座振替案内</t>
    <rPh sb="0" eb="2">
      <t>コウザ</t>
    </rPh>
    <rPh sb="2" eb="4">
      <t>フリカエ</t>
    </rPh>
    <rPh sb="4" eb="6">
      <t>アンナイ</t>
    </rPh>
    <phoneticPr fontId="7"/>
  </si>
  <si>
    <t>受注登録</t>
    <rPh sb="0" eb="2">
      <t>ジュチュウ</t>
    </rPh>
    <rPh sb="2" eb="4">
      <t>トウロク</t>
    </rPh>
    <phoneticPr fontId="7"/>
  </si>
  <si>
    <t>システム受付担当者情報</t>
    <rPh sb="4" eb="6">
      <t>ウケツケ</t>
    </rPh>
    <rPh sb="6" eb="8">
      <t>タントウ</t>
    </rPh>
    <rPh sb="8" eb="9">
      <t>シャ</t>
    </rPh>
    <rPh sb="9" eb="11">
      <t>ジョウホウ</t>
    </rPh>
    <phoneticPr fontId="7"/>
  </si>
  <si>
    <t>担当</t>
    <rPh sb="0" eb="2">
      <t>タントウ</t>
    </rPh>
    <phoneticPr fontId="10"/>
  </si>
  <si>
    <t>必要 (案内済)</t>
    <phoneticPr fontId="7"/>
  </si>
  <si>
    <t>対応済</t>
    <rPh sb="0" eb="2">
      <t>タイオウ</t>
    </rPh>
    <rPh sb="2" eb="3">
      <t>スミ</t>
    </rPh>
    <phoneticPr fontId="7"/>
  </si>
  <si>
    <t>＜部署名＞</t>
    <rPh sb="1" eb="3">
      <t>ブショ</t>
    </rPh>
    <rPh sb="3" eb="4">
      <t>メイ</t>
    </rPh>
    <phoneticPr fontId="4"/>
  </si>
  <si>
    <t>必要 (案内未対応)</t>
    <rPh sb="6" eb="9">
      <t>ミタイオウ</t>
    </rPh>
    <phoneticPr fontId="7"/>
  </si>
  <si>
    <t>不要（見積なし）</t>
    <rPh sb="0" eb="2">
      <t>フヨウ</t>
    </rPh>
    <rPh sb="3" eb="5">
      <t>ミツモリ</t>
    </rPh>
    <phoneticPr fontId="7"/>
  </si>
  <si>
    <t>＜担当者名＞</t>
    <rPh sb="1" eb="4">
      <t>タントウシャ</t>
    </rPh>
    <rPh sb="4" eb="5">
      <t>メイ</t>
    </rPh>
    <phoneticPr fontId="4"/>
  </si>
  <si>
    <t>不要</t>
    <rPh sb="0" eb="2">
      <t>フヨウ</t>
    </rPh>
    <phoneticPr fontId="7"/>
  </si>
  <si>
    <t>SE部署</t>
    <phoneticPr fontId="10"/>
  </si>
  <si>
    <t>営業事務</t>
    <phoneticPr fontId="10"/>
  </si>
  <si>
    <t>運用・登録部署①</t>
    <phoneticPr fontId="10"/>
  </si>
  <si>
    <t>運用・登録部署②</t>
    <rPh sb="0" eb="2">
      <t>ウンヨウ</t>
    </rPh>
    <rPh sb="3" eb="5">
      <t>トウロク</t>
    </rPh>
    <rPh sb="5" eb="7">
      <t>ブショ</t>
    </rPh>
    <phoneticPr fontId="10"/>
  </si>
  <si>
    <t>＜帳票ルート＞</t>
    <rPh sb="1" eb="3">
      <t>チョウヒョウ</t>
    </rPh>
    <phoneticPr fontId="10"/>
  </si>
  <si>
    <t>サービス個別申込書を参照 (回付不要な場合は斜線)</t>
    <rPh sb="10" eb="12">
      <t>サンショウ</t>
    </rPh>
    <rPh sb="14" eb="16">
      <t>カイフ</t>
    </rPh>
    <rPh sb="16" eb="18">
      <t>フヨウ</t>
    </rPh>
    <rPh sb="19" eb="21">
      <t>バアイ</t>
    </rPh>
    <rPh sb="22" eb="24">
      <t>シャセン</t>
    </rPh>
    <phoneticPr fontId="10"/>
  </si>
  <si>
    <t>⑦</t>
    <phoneticPr fontId="20"/>
  </si>
  <si>
    <t>請求先</t>
    <phoneticPr fontId="10"/>
  </si>
  <si>
    <r>
      <t>現在の契約登録情報の変更をご希望の場合、弊社営業担当までご連絡願います。</t>
    </r>
    <r>
      <rPr>
        <sz val="9"/>
        <rFont val="Meiryo UI"/>
        <family val="3"/>
        <charset val="128"/>
      </rPr>
      <t>（別途申請書が必要になる場合がございます）</t>
    </r>
    <rPh sb="14" eb="16">
      <t>キボウ</t>
    </rPh>
    <rPh sb="17" eb="19">
      <t>バアイ</t>
    </rPh>
    <rPh sb="20" eb="22">
      <t>ヘイシャ</t>
    </rPh>
    <rPh sb="22" eb="24">
      <t>エイギョウ</t>
    </rPh>
    <rPh sb="24" eb="26">
      <t>タントウ</t>
    </rPh>
    <rPh sb="29" eb="31">
      <t>レンラク</t>
    </rPh>
    <rPh sb="31" eb="32">
      <t>ネガ</t>
    </rPh>
    <rPh sb="37" eb="39">
      <t>ベット</t>
    </rPh>
    <rPh sb="39" eb="41">
      <t>シンセイ</t>
    </rPh>
    <rPh sb="41" eb="42">
      <t>ショ</t>
    </rPh>
    <rPh sb="43" eb="45">
      <t>ヒツヨウ</t>
    </rPh>
    <rPh sb="48" eb="50">
      <t>バアイ</t>
    </rPh>
    <phoneticPr fontId="4"/>
  </si>
  <si>
    <t>A</t>
  </si>
  <si>
    <t>請求書
発行方法</t>
    <rPh sb="0" eb="3">
      <t>セイキュウショ</t>
    </rPh>
    <rPh sb="4" eb="6">
      <t>ハッコウ</t>
    </rPh>
    <rPh sb="6" eb="8">
      <t>ホウホウ</t>
    </rPh>
    <phoneticPr fontId="10"/>
  </si>
  <si>
    <t>発行単位</t>
    <rPh sb="0" eb="2">
      <t>ハッコウ</t>
    </rPh>
    <rPh sb="2" eb="4">
      <t>タンイ</t>
    </rPh>
    <phoneticPr fontId="10"/>
  </si>
  <si>
    <t>当契約番号のみで個別発行</t>
    <phoneticPr fontId="10"/>
  </si>
  <si>
    <t>⇒　</t>
    <phoneticPr fontId="10"/>
  </si>
  <si>
    <t>B・C・D欄をご記入願います</t>
    <rPh sb="5" eb="6">
      <t>ラン</t>
    </rPh>
    <rPh sb="10" eb="11">
      <t>ネガ</t>
    </rPh>
    <phoneticPr fontId="10"/>
  </si>
  <si>
    <t>他契約番号に合算して発行</t>
    <rPh sb="3" eb="5">
      <t>バンゴウ</t>
    </rPh>
    <phoneticPr fontId="10"/>
  </si>
  <si>
    <t>⇒</t>
    <phoneticPr fontId="10"/>
  </si>
  <si>
    <t>【 合算先契約番号</t>
    <rPh sb="2" eb="4">
      <t>ガッサン</t>
    </rPh>
    <rPh sb="4" eb="5">
      <t>サキ</t>
    </rPh>
    <phoneticPr fontId="10"/>
  </si>
  <si>
    <t>(</t>
    <phoneticPr fontId="10"/>
  </si>
  <si>
    <t>） 】</t>
    <phoneticPr fontId="10"/>
  </si>
  <si>
    <t>B・C欄は記入不要です</t>
    <phoneticPr fontId="4"/>
  </si>
  <si>
    <t>その他</t>
    <rPh sb="2" eb="3">
      <t>タ</t>
    </rPh>
    <phoneticPr fontId="4"/>
  </si>
  <si>
    <t>⇒</t>
    <phoneticPr fontId="4"/>
  </si>
  <si>
    <t>以下に発行単位の詳細内容をご記入の上、B・C・D欄をご記入願います</t>
    <rPh sb="0" eb="2">
      <t>イカ</t>
    </rPh>
    <rPh sb="3" eb="5">
      <t>ハッコウ</t>
    </rPh>
    <rPh sb="5" eb="7">
      <t>タンイ</t>
    </rPh>
    <rPh sb="8" eb="10">
      <t>ショウサイ</t>
    </rPh>
    <rPh sb="10" eb="12">
      <t>ナイヨウ</t>
    </rPh>
    <rPh sb="14" eb="16">
      <t>キニュウ</t>
    </rPh>
    <rPh sb="17" eb="18">
      <t>ウエ</t>
    </rPh>
    <rPh sb="24" eb="25">
      <t>ラン</t>
    </rPh>
    <rPh sb="29" eb="30">
      <t>ネガ</t>
    </rPh>
    <phoneticPr fontId="10"/>
  </si>
  <si>
    <t>【</t>
    <phoneticPr fontId="10"/>
  </si>
  <si>
    <t>】</t>
    <phoneticPr fontId="4"/>
  </si>
  <si>
    <t>B</t>
    <phoneticPr fontId="10"/>
  </si>
  <si>
    <t>支払方法</t>
    <phoneticPr fontId="10"/>
  </si>
  <si>
    <t>支払方法</t>
    <rPh sb="0" eb="2">
      <t>シハライ</t>
    </rPh>
    <rPh sb="2" eb="4">
      <t>ホウホウ</t>
    </rPh>
    <phoneticPr fontId="10"/>
  </si>
  <si>
    <r>
      <t>口座振替</t>
    </r>
    <r>
      <rPr>
        <sz val="9"/>
        <rFont val="ＭＳ Ｐゴシック"/>
        <family val="3"/>
        <charset val="128"/>
      </rPr>
      <t/>
    </r>
    <rPh sb="0" eb="2">
      <t>コウザ</t>
    </rPh>
    <rPh sb="2" eb="4">
      <t>フリカエ</t>
    </rPh>
    <phoneticPr fontId="10"/>
  </si>
  <si>
    <t>他契約で利用している口座より振替</t>
    <phoneticPr fontId="10"/>
  </si>
  <si>
    <t>⇒</t>
  </si>
  <si>
    <t>【口座振替を利用している契約番号 (</t>
    <phoneticPr fontId="10"/>
  </si>
  <si>
    <t>）】</t>
    <phoneticPr fontId="10"/>
  </si>
  <si>
    <t>新規口座より振替</t>
    <phoneticPr fontId="10"/>
  </si>
  <si>
    <t>※別途口座振替手続きが必要です。手続完了まで2ヶ月程度のお時間を要します。</t>
    <phoneticPr fontId="7"/>
  </si>
  <si>
    <t>※口座振替開始までは銀行振込にてご対応願います。振込手数料はお客様にてご負担願います。</t>
    <phoneticPr fontId="7"/>
  </si>
  <si>
    <t>※一時費用のみの場合、新規口座はご利用いただけません。</t>
    <phoneticPr fontId="7"/>
  </si>
  <si>
    <t>銀行振込</t>
    <rPh sb="0" eb="2">
      <t>ギンコウ</t>
    </rPh>
    <rPh sb="2" eb="3">
      <t>フ</t>
    </rPh>
    <rPh sb="3" eb="4">
      <t>コ</t>
    </rPh>
    <phoneticPr fontId="10"/>
  </si>
  <si>
    <t>※振込手数料はお客様にてご負担願います。</t>
    <phoneticPr fontId="7"/>
  </si>
  <si>
    <t>C</t>
    <phoneticPr fontId="10"/>
  </si>
  <si>
    <t>請求書
送付先</t>
    <rPh sb="0" eb="3">
      <t>セイキュウショ</t>
    </rPh>
    <rPh sb="4" eb="6">
      <t>ソウフ</t>
    </rPh>
    <rPh sb="6" eb="7">
      <t>サキ</t>
    </rPh>
    <phoneticPr fontId="10"/>
  </si>
  <si>
    <t>送付先</t>
    <rPh sb="0" eb="2">
      <t>ソウフ</t>
    </rPh>
    <rPh sb="2" eb="3">
      <t>サキ</t>
    </rPh>
    <phoneticPr fontId="10"/>
  </si>
  <si>
    <t>⑥申込者 と同じ</t>
    <phoneticPr fontId="7"/>
  </si>
  <si>
    <t>以下のとおり</t>
    <rPh sb="0" eb="2">
      <t>イカ</t>
    </rPh>
    <phoneticPr fontId="10"/>
  </si>
  <si>
    <t>-</t>
    <phoneticPr fontId="10"/>
  </si>
  <si>
    <t>D</t>
    <phoneticPr fontId="4"/>
  </si>
  <si>
    <t>個別要望</t>
    <rPh sb="0" eb="2">
      <t>コベツ</t>
    </rPh>
    <rPh sb="2" eb="4">
      <t>ヨウボウ</t>
    </rPh>
    <phoneticPr fontId="4"/>
  </si>
  <si>
    <t>なし</t>
    <phoneticPr fontId="4"/>
  </si>
  <si>
    <t>あり（当契約番号内で請求先を複数設定 等）</t>
    <rPh sb="3" eb="4">
      <t>トウ</t>
    </rPh>
    <rPh sb="4" eb="6">
      <t>ケイヤク</t>
    </rPh>
    <rPh sb="6" eb="8">
      <t>バンゴウ</t>
    </rPh>
    <rPh sb="8" eb="9">
      <t>ナイ</t>
    </rPh>
    <rPh sb="10" eb="12">
      <t>セイキュウ</t>
    </rPh>
    <rPh sb="12" eb="13">
      <t>サキ</t>
    </rPh>
    <rPh sb="14" eb="16">
      <t>フクスウ</t>
    </rPh>
    <rPh sb="16" eb="18">
      <t>セッテイ</t>
    </rPh>
    <rPh sb="19" eb="20">
      <t>ナド</t>
    </rPh>
    <phoneticPr fontId="4"/>
  </si>
  <si>
    <t>請求分割指定シート 【基本情報(別紙)】 を
ご記入ください。</t>
    <rPh sb="0" eb="2">
      <t>セイキュウ</t>
    </rPh>
    <rPh sb="2" eb="4">
      <t>ブンカツ</t>
    </rPh>
    <rPh sb="4" eb="6">
      <t>シテイ</t>
    </rPh>
    <rPh sb="11" eb="13">
      <t>キホン</t>
    </rPh>
    <rPh sb="13" eb="15">
      <t>ジョウホウ</t>
    </rPh>
    <rPh sb="16" eb="18">
      <t>ベッシ</t>
    </rPh>
    <rPh sb="24" eb="26">
      <t>キニュウ</t>
    </rPh>
    <phoneticPr fontId="4"/>
  </si>
  <si>
    <t>⑧</t>
    <phoneticPr fontId="20"/>
  </si>
  <si>
    <t>運用連絡先
*各種
 ご案内の
 送付先
*障害時の
 連絡先</t>
    <phoneticPr fontId="10"/>
  </si>
  <si>
    <t>連絡先の契約登録情報を変更しますか？</t>
    <rPh sb="0" eb="3">
      <t>レンラクサキ</t>
    </rPh>
    <rPh sb="4" eb="6">
      <t>ケイヤク</t>
    </rPh>
    <rPh sb="6" eb="8">
      <t>トウロク</t>
    </rPh>
    <rPh sb="8" eb="10">
      <t>ジョウホウ</t>
    </rPh>
    <rPh sb="11" eb="13">
      <t>ヘンコウ</t>
    </rPh>
    <phoneticPr fontId="10"/>
  </si>
  <si>
    <t>変更しない</t>
    <phoneticPr fontId="10"/>
  </si>
  <si>
    <t>変更後の情報を以下へご記入ください。</t>
    <rPh sb="0" eb="2">
      <t>ヘンコウ</t>
    </rPh>
    <rPh sb="2" eb="3">
      <t>ゴ</t>
    </rPh>
    <rPh sb="4" eb="6">
      <t>ジョウホウ</t>
    </rPh>
    <rPh sb="7" eb="9">
      <t>イカ</t>
    </rPh>
    <rPh sb="11" eb="13">
      <t>キニュウ</t>
    </rPh>
    <phoneticPr fontId="10"/>
  </si>
  <si>
    <t>⑦請求先 と同じ</t>
    <phoneticPr fontId="10"/>
  </si>
  <si>
    <t>◆複数の方にご確認いただける
　 同報メールの登録を推奨致します</t>
    <rPh sb="1" eb="3">
      <t>フクスウ</t>
    </rPh>
    <rPh sb="4" eb="5">
      <t>カタ</t>
    </rPh>
    <rPh sb="7" eb="9">
      <t>カクニン</t>
    </rPh>
    <rPh sb="17" eb="19">
      <t>ドウホウ</t>
    </rPh>
    <rPh sb="23" eb="25">
      <t>トウロク</t>
    </rPh>
    <rPh sb="26" eb="28">
      <t>スイショウ</t>
    </rPh>
    <rPh sb="28" eb="29">
      <t>イタ</t>
    </rPh>
    <phoneticPr fontId="10"/>
  </si>
  <si>
    <t>特記事項</t>
    <rPh sb="0" eb="2">
      <t>トッキ</t>
    </rPh>
    <rPh sb="2" eb="4">
      <t>ジコウ</t>
    </rPh>
    <phoneticPr fontId="10"/>
  </si>
  <si>
    <t>※引き続き 「サービス個別申込書」 をご記入ください。</t>
    <rPh sb="1" eb="2">
      <t>ヒ</t>
    </rPh>
    <rPh sb="3" eb="4">
      <t>ツヅ</t>
    </rPh>
    <rPh sb="11" eb="13">
      <t>コベツ</t>
    </rPh>
    <rPh sb="13" eb="16">
      <t>モウシコミショ</t>
    </rPh>
    <rPh sb="20" eb="22">
      <t>キニュウ</t>
    </rPh>
    <phoneticPr fontId="20"/>
  </si>
  <si>
    <r>
      <t>サービス申込書　請求分割指定シート　</t>
    </r>
    <r>
      <rPr>
        <b/>
        <sz val="18"/>
        <rFont val="Meiryo UI"/>
        <family val="3"/>
        <charset val="128"/>
      </rPr>
      <t>【基本情報(別紙)】</t>
    </r>
    <phoneticPr fontId="10"/>
  </si>
  <si>
    <t>当契約番号内で発行される請求書を 2枚に分割したい 場合、2枚目の請求先をご記入願います。</t>
    <rPh sb="0" eb="1">
      <t>トウ</t>
    </rPh>
    <rPh sb="1" eb="3">
      <t>ケイヤク</t>
    </rPh>
    <rPh sb="3" eb="5">
      <t>バンゴウ</t>
    </rPh>
    <rPh sb="5" eb="6">
      <t>ナイ</t>
    </rPh>
    <rPh sb="7" eb="9">
      <t>ハッコウ</t>
    </rPh>
    <rPh sb="12" eb="15">
      <t>セイキュウショ</t>
    </rPh>
    <rPh sb="18" eb="19">
      <t>マイ</t>
    </rPh>
    <rPh sb="20" eb="22">
      <t>ブンカツ</t>
    </rPh>
    <rPh sb="26" eb="28">
      <t>バアイ</t>
    </rPh>
    <rPh sb="30" eb="32">
      <t>マイメ</t>
    </rPh>
    <rPh sb="33" eb="35">
      <t>セイキュウ</t>
    </rPh>
    <rPh sb="35" eb="36">
      <t>サキ</t>
    </rPh>
    <rPh sb="38" eb="41">
      <t>キニュウネガ</t>
    </rPh>
    <phoneticPr fontId="4"/>
  </si>
  <si>
    <t>※「⑦請求先」は当契約の基本請求先（原則、月額費用の請求先）となります。</t>
    <rPh sb="8" eb="9">
      <t>トウ</t>
    </rPh>
    <rPh sb="9" eb="11">
      <t>ケイヤク</t>
    </rPh>
    <rPh sb="12" eb="14">
      <t>キホン</t>
    </rPh>
    <rPh sb="14" eb="16">
      <t>セイキュウ</t>
    </rPh>
    <rPh sb="16" eb="17">
      <t>サキ</t>
    </rPh>
    <rPh sb="18" eb="20">
      <t>ゲンソク</t>
    </rPh>
    <rPh sb="21" eb="23">
      <t>ゲツガク</t>
    </rPh>
    <rPh sb="23" eb="25">
      <t>ヒヨウ</t>
    </rPh>
    <rPh sb="26" eb="28">
      <t>セイキュウ</t>
    </rPh>
    <rPh sb="28" eb="29">
      <t>サキ</t>
    </rPh>
    <phoneticPr fontId="4"/>
  </si>
  <si>
    <t>⑨</t>
    <phoneticPr fontId="10"/>
  </si>
  <si>
    <t>請求先
分割</t>
    <rPh sb="4" eb="6">
      <t>ブンカツ</t>
    </rPh>
    <phoneticPr fontId="10"/>
  </si>
  <si>
    <t>A</t>
    <phoneticPr fontId="10"/>
  </si>
  <si>
    <t>一時費用のみで個別発行</t>
    <phoneticPr fontId="4"/>
  </si>
  <si>
    <t>発行区分・B・C欄をご記入願います。</t>
    <phoneticPr fontId="4"/>
  </si>
  <si>
    <t>以下に発行単位の詳細内容をご記入の上、発行区分・B・C・D欄をご記入願います</t>
    <rPh sb="0" eb="2">
      <t>イカ</t>
    </rPh>
    <rPh sb="3" eb="5">
      <t>ハッコウ</t>
    </rPh>
    <rPh sb="5" eb="7">
      <t>タンイ</t>
    </rPh>
    <rPh sb="8" eb="10">
      <t>ショウサイ</t>
    </rPh>
    <rPh sb="10" eb="12">
      <t>ナイヨウ</t>
    </rPh>
    <rPh sb="14" eb="16">
      <t>キニュウ</t>
    </rPh>
    <rPh sb="17" eb="18">
      <t>ウエ</t>
    </rPh>
    <rPh sb="19" eb="21">
      <t>ハッコウ</t>
    </rPh>
    <rPh sb="21" eb="23">
      <t>クブン</t>
    </rPh>
    <rPh sb="29" eb="30">
      <t>ラン</t>
    </rPh>
    <rPh sb="34" eb="35">
      <t>ネガ</t>
    </rPh>
    <phoneticPr fontId="10"/>
  </si>
  <si>
    <t>発行区分</t>
    <rPh sb="0" eb="2">
      <t>ハッコウ</t>
    </rPh>
    <rPh sb="2" eb="4">
      <t>クブン</t>
    </rPh>
    <phoneticPr fontId="4"/>
  </si>
  <si>
    <t>弊社請求書発行＋お客様指定帳票</t>
    <phoneticPr fontId="4"/>
  </si>
  <si>
    <t>弊社請求書発行不要（お客様指定帳票のみ）</t>
    <phoneticPr fontId="4"/>
  </si>
  <si>
    <t>)】</t>
  </si>
  <si>
    <t>※別途口座振替手続きが必要です。手続完了まで2ヶ月程度のお時間を要します。</t>
    <phoneticPr fontId="10"/>
  </si>
  <si>
    <t>※口座振替開始までは銀行振込にてご対応願います。振込手数料はお客様にてご負担願います。</t>
    <phoneticPr fontId="10"/>
  </si>
  <si>
    <t>※一時費用のみの場合、新規口座はご利用いただけません。</t>
    <phoneticPr fontId="10"/>
  </si>
  <si>
    <t>※振込手数料はお客様にてご負担願います。</t>
    <phoneticPr fontId="10"/>
  </si>
  <si>
    <t>⑥申込者 と同じ</t>
    <phoneticPr fontId="10"/>
  </si>
  <si>
    <t>ﾌﾘｶﾞﾅ</t>
    <phoneticPr fontId="10"/>
  </si>
  <si>
    <t>その他
ご要望等</t>
    <rPh sb="2" eb="3">
      <t>タ</t>
    </rPh>
    <rPh sb="5" eb="7">
      <t>ヨウボウ</t>
    </rPh>
    <rPh sb="7" eb="8">
      <t>トウ</t>
    </rPh>
    <phoneticPr fontId="4"/>
  </si>
  <si>
    <t>「サービス申込書」に添付しご提出ください。</t>
    <rPh sb="10" eb="12">
      <t>テンプ</t>
    </rPh>
    <rPh sb="14" eb="16">
      <t>テイシュツ</t>
    </rPh>
    <phoneticPr fontId="4"/>
  </si>
  <si>
    <t>サービス個別申込書</t>
    <rPh sb="4" eb="6">
      <t>コベツ</t>
    </rPh>
    <phoneticPr fontId="10"/>
  </si>
  <si>
    <t>【</t>
    <phoneticPr fontId="4"/>
  </si>
  <si>
    <t>サービス名：</t>
    <phoneticPr fontId="4"/>
  </si>
  <si>
    <t>MDMサービス</t>
    <phoneticPr fontId="4"/>
  </si>
  <si>
    <t>【記入必須】該当する申込区分を選択してください。</t>
    <rPh sb="1" eb="3">
      <t>キニュウ</t>
    </rPh>
    <rPh sb="3" eb="5">
      <t>ヒッス</t>
    </rPh>
    <rPh sb="6" eb="8">
      <t>ガイトウ</t>
    </rPh>
    <rPh sb="10" eb="12">
      <t>モウシコ</t>
    </rPh>
    <rPh sb="12" eb="14">
      <t>クブン</t>
    </rPh>
    <rPh sb="15" eb="17">
      <t>センタク</t>
    </rPh>
    <phoneticPr fontId="4"/>
  </si>
  <si>
    <t>申込区分</t>
    <rPh sb="0" eb="2">
      <t>モウシコミ</t>
    </rPh>
    <rPh sb="2" eb="4">
      <t>クブン</t>
    </rPh>
    <phoneticPr fontId="4"/>
  </si>
  <si>
    <t>区分</t>
    <rPh sb="0" eb="2">
      <t>クブン</t>
    </rPh>
    <phoneticPr fontId="4"/>
  </si>
  <si>
    <t>記入項目</t>
    <rPh sb="0" eb="2">
      <t>キニュウ</t>
    </rPh>
    <rPh sb="2" eb="4">
      <t>コウモク</t>
    </rPh>
    <phoneticPr fontId="4"/>
  </si>
  <si>
    <t>新規</t>
    <phoneticPr fontId="4"/>
  </si>
  <si>
    <t>①</t>
  </si>
  <si>
    <t>②</t>
  </si>
  <si>
    <t>③</t>
    <phoneticPr fontId="4"/>
  </si>
  <si>
    <r>
      <t>変更：ID(ライセンス)数</t>
    </r>
    <r>
      <rPr>
        <sz val="9"/>
        <rFont val="Meiryo UI"/>
        <family val="3"/>
        <charset val="128"/>
      </rPr>
      <t xml:space="preserve"> ※1</t>
    </r>
    <phoneticPr fontId="4"/>
  </si>
  <si>
    <t>変更：利用機能</t>
    <phoneticPr fontId="4"/>
  </si>
  <si>
    <r>
      <t xml:space="preserve">変更：リモートロック代行/リモートワイプ代行 </t>
    </r>
    <r>
      <rPr>
        <sz val="9"/>
        <rFont val="Meiryo UI"/>
        <family val="3"/>
        <charset val="128"/>
      </rPr>
      <t>※2</t>
    </r>
    <phoneticPr fontId="4"/>
  </si>
  <si>
    <r>
      <t>解約</t>
    </r>
    <r>
      <rPr>
        <sz val="9"/>
        <rFont val="Meiryo UI"/>
        <family val="3"/>
        <charset val="128"/>
      </rPr>
      <t xml:space="preserve"> ※1</t>
    </r>
    <rPh sb="0" eb="2">
      <t>カイヤク</t>
    </rPh>
    <phoneticPr fontId="4"/>
  </si>
  <si>
    <t>①</t>
    <phoneticPr fontId="4"/>
  </si>
  <si>
    <t>※1</t>
    <phoneticPr fontId="4"/>
  </si>
  <si>
    <t>「[別紙] MDMサービス　ご利用に際しての注意事項」をご覧下さい。</t>
    <rPh sb="2" eb="4">
      <t>ベッシ</t>
    </rPh>
    <rPh sb="15" eb="17">
      <t>リヨウ</t>
    </rPh>
    <rPh sb="18" eb="19">
      <t>サイ</t>
    </rPh>
    <rPh sb="22" eb="24">
      <t>チュウイ</t>
    </rPh>
    <rPh sb="24" eb="26">
      <t>ジコウ</t>
    </rPh>
    <rPh sb="29" eb="30">
      <t>ラン</t>
    </rPh>
    <rPh sb="30" eb="31">
      <t>クダ</t>
    </rPh>
    <phoneticPr fontId="4"/>
  </si>
  <si>
    <t>※2</t>
    <phoneticPr fontId="4"/>
  </si>
  <si>
    <t>リモートロック代行/リモートワイプ代行の「なし⇔あり」の変更のみの場合はこちらにチェックを記入願います。</t>
    <rPh sb="28" eb="30">
      <t>ヘンコウ</t>
    </rPh>
    <rPh sb="33" eb="35">
      <t>バアイ</t>
    </rPh>
    <rPh sb="45" eb="47">
      <t>キニュウ</t>
    </rPh>
    <rPh sb="47" eb="48">
      <t>ネガ</t>
    </rPh>
    <phoneticPr fontId="4"/>
  </si>
  <si>
    <t>サービス開始/変更/解約</t>
    <rPh sb="4" eb="6">
      <t>カイシ</t>
    </rPh>
    <rPh sb="7" eb="9">
      <t>ヘンコウ</t>
    </rPh>
    <rPh sb="10" eb="12">
      <t>カイヤク</t>
    </rPh>
    <phoneticPr fontId="4"/>
  </si>
  <si>
    <t>サービス反映希望日</t>
    <phoneticPr fontId="4"/>
  </si>
  <si>
    <r>
      <t xml:space="preserve">・西暦で記入願います。 (例：2020/1/1　※「2020年1月1日(水)」と表示されます。)
</t>
    </r>
    <r>
      <rPr>
        <b/>
        <sz val="9"/>
        <rFont val="Meiryo UI"/>
        <family val="3"/>
        <charset val="128"/>
      </rPr>
      <t>・TS休日＆月末3営業日は原則ご指定いただけません。</t>
    </r>
    <r>
      <rPr>
        <sz val="9"/>
        <rFont val="Meiryo UI"/>
        <family val="3"/>
        <charset val="128"/>
      </rPr>
      <t xml:space="preserve">
・ID数削減の場合は、反映希望日前日までにお客様管理画面にてIDを削除してください。
・解約の場合は、反映希望日前日までに機器ライセンス(使用数)を０にしてください。</t>
    </r>
    <rPh sb="36" eb="37">
      <t>スイ</t>
    </rPh>
    <rPh sb="83" eb="85">
      <t>バアイ</t>
    </rPh>
    <rPh sb="89" eb="91">
      <t>キボウ</t>
    </rPh>
    <rPh sb="91" eb="92">
      <t>ビ</t>
    </rPh>
    <rPh sb="120" eb="122">
      <t>カイヤク</t>
    </rPh>
    <rPh sb="123" eb="125">
      <t>バアイ</t>
    </rPh>
    <rPh sb="127" eb="129">
      <t>ハンエイ</t>
    </rPh>
    <rPh sb="132" eb="134">
      <t>ゼンジツ</t>
    </rPh>
    <phoneticPr fontId="4"/>
  </si>
  <si>
    <t>②</t>
    <phoneticPr fontId="4"/>
  </si>
  <si>
    <t>契約内容</t>
    <rPh sb="0" eb="2">
      <t>ケイヤク</t>
    </rPh>
    <rPh sb="2" eb="4">
      <t>ナイヨウ</t>
    </rPh>
    <phoneticPr fontId="4"/>
  </si>
  <si>
    <t>【登録作業用】</t>
    <rPh sb="1" eb="3">
      <t>トウロク</t>
    </rPh>
    <rPh sb="3" eb="5">
      <t>サギョウ</t>
    </rPh>
    <rPh sb="5" eb="6">
      <t>ヨウ</t>
    </rPh>
    <phoneticPr fontId="31"/>
  </si>
  <si>
    <t>基本</t>
    <rPh sb="0" eb="2">
      <t>キホン</t>
    </rPh>
    <phoneticPr fontId="4"/>
  </si>
  <si>
    <t>　ﾕｰｻﾞｰﾗｲｾﾝｽ数</t>
    <rPh sb="11" eb="12">
      <t>スウ</t>
    </rPh>
    <phoneticPr fontId="31"/>
  </si>
  <si>
    <t>ご利用OS</t>
  </si>
  <si>
    <t>新規/現状</t>
    <rPh sb="0" eb="2">
      <t>シンキ</t>
    </rPh>
    <rPh sb="3" eb="5">
      <t>ゲンジョウ</t>
    </rPh>
    <phoneticPr fontId="4"/>
  </si>
  <si>
    <t>変更後</t>
    <rPh sb="0" eb="2">
      <t>ヘンコウ</t>
    </rPh>
    <rPh sb="2" eb="3">
      <t>ゴ</t>
    </rPh>
    <phoneticPr fontId="4"/>
  </si>
  <si>
    <t>【売管登録用】</t>
    <rPh sb="1" eb="3">
      <t>ウリカン</t>
    </rPh>
    <rPh sb="3" eb="5">
      <t>トウロク</t>
    </rPh>
    <rPh sb="5" eb="6">
      <t>ヨウ</t>
    </rPh>
    <phoneticPr fontId="31"/>
  </si>
  <si>
    <t>基本機能</t>
    <phoneticPr fontId="4"/>
  </si>
  <si>
    <t>個別追加機能</t>
    <phoneticPr fontId="4"/>
  </si>
  <si>
    <t>新規/現状</t>
    <phoneticPr fontId="4"/>
  </si>
  <si>
    <t>変更後</t>
    <phoneticPr fontId="4"/>
  </si>
  <si>
    <t>ID(ライセンス)数</t>
    <rPh sb="9" eb="10">
      <t>スウ</t>
    </rPh>
    <phoneticPr fontId="4"/>
  </si>
  <si>
    <t>差</t>
    <rPh sb="0" eb="1">
      <t>サ</t>
    </rPh>
    <phoneticPr fontId="4"/>
  </si>
  <si>
    <t>Android</t>
    <phoneticPr fontId="4"/>
  </si>
  <si>
    <t>基本セット</t>
    <rPh sb="0" eb="2">
      <t>キホン</t>
    </rPh>
    <phoneticPr fontId="4"/>
  </si>
  <si>
    <t>Android</t>
  </si>
  <si>
    <t>□</t>
    <phoneticPr fontId="4"/>
  </si>
  <si>
    <t>基本機能(必須)</t>
    <rPh sb="0" eb="2">
      <t>キホン</t>
    </rPh>
    <rPh sb="2" eb="4">
      <t>キノウ</t>
    </rPh>
    <rPh sb="5" eb="7">
      <t>ヒッス</t>
    </rPh>
    <phoneticPr fontId="4"/>
  </si>
  <si>
    <r>
      <t xml:space="preserve">メッセージ
通知
</t>
    </r>
    <r>
      <rPr>
        <sz val="9"/>
        <rFont val="Meiryo UI"/>
        <family val="3"/>
        <charset val="128"/>
      </rPr>
      <t>※5</t>
    </r>
    <phoneticPr fontId="4"/>
  </si>
  <si>
    <t>■</t>
  </si>
  <si>
    <t>デバイス管理</t>
    <phoneticPr fontId="4"/>
  </si>
  <si>
    <t>アプリ管理</t>
    <phoneticPr fontId="4"/>
  </si>
  <si>
    <t>インターネット管理</t>
    <phoneticPr fontId="4"/>
  </si>
  <si>
    <t>バックアップ</t>
    <phoneticPr fontId="4"/>
  </si>
  <si>
    <t>ウィルス対策連携</t>
    <phoneticPr fontId="4"/>
  </si>
  <si>
    <t>Webフィルタリング</t>
    <phoneticPr fontId="4"/>
  </si>
  <si>
    <r>
      <t xml:space="preserve">iOS
</t>
    </r>
    <r>
      <rPr>
        <sz val="9"/>
        <rFont val="Meiryo UI"/>
        <family val="3"/>
        <charset val="128"/>
      </rPr>
      <t>※3</t>
    </r>
    <phoneticPr fontId="4"/>
  </si>
  <si>
    <t>iOS</t>
    <phoneticPr fontId="4"/>
  </si>
  <si>
    <r>
      <t xml:space="preserve">API機能 </t>
    </r>
    <r>
      <rPr>
        <sz val="9"/>
        <rFont val="Meiryo UI"/>
        <family val="3"/>
        <charset val="128"/>
      </rPr>
      <t>※4</t>
    </r>
    <phoneticPr fontId="4"/>
  </si>
  <si>
    <t>API機能</t>
    <phoneticPr fontId="4"/>
  </si>
  <si>
    <t>Web フィルタリング</t>
    <phoneticPr fontId="4"/>
  </si>
  <si>
    <r>
      <t xml:space="preserve">Windows
</t>
    </r>
    <r>
      <rPr>
        <sz val="9"/>
        <rFont val="Meiryo UI"/>
        <family val="3"/>
        <charset val="128"/>
      </rPr>
      <t>※4</t>
    </r>
    <phoneticPr fontId="4"/>
  </si>
  <si>
    <t>Windows</t>
    <phoneticPr fontId="4"/>
  </si>
  <si>
    <t>オプション</t>
    <phoneticPr fontId="4"/>
  </si>
  <si>
    <t>メッセージ通知</t>
    <phoneticPr fontId="4"/>
  </si>
  <si>
    <r>
      <t xml:space="preserve">リモートロック代行
リモートワイプ代行
</t>
    </r>
    <r>
      <rPr>
        <sz val="9"/>
        <rFont val="Meiryo UI"/>
        <family val="3"/>
        <charset val="128"/>
      </rPr>
      <t>※3 ※6</t>
    </r>
    <phoneticPr fontId="4"/>
  </si>
  <si>
    <t>利用機能</t>
    <rPh sb="0" eb="2">
      <t>リヨウ</t>
    </rPh>
    <rPh sb="2" eb="4">
      <t>キノウ</t>
    </rPh>
    <phoneticPr fontId="4"/>
  </si>
  <si>
    <t>リモートロック代行</t>
    <phoneticPr fontId="4"/>
  </si>
  <si>
    <t>あり</t>
  </si>
  <si>
    <t>リモートワイプ代行</t>
    <phoneticPr fontId="4"/>
  </si>
  <si>
    <t>※3</t>
    <phoneticPr fontId="4"/>
  </si>
  <si>
    <t>※4</t>
    <phoneticPr fontId="4"/>
  </si>
  <si>
    <t>既存でSMSM版をご利用のお客様はご利用いただけません。（OptimalBiz版への移行が必要）</t>
    <rPh sb="0" eb="2">
      <t>キソン</t>
    </rPh>
    <rPh sb="7" eb="8">
      <t>バン</t>
    </rPh>
    <rPh sb="10" eb="12">
      <t>リヨウ</t>
    </rPh>
    <rPh sb="14" eb="16">
      <t>キャクサマ</t>
    </rPh>
    <rPh sb="18" eb="20">
      <t>リヨウ</t>
    </rPh>
    <rPh sb="39" eb="40">
      <t>バン</t>
    </rPh>
    <rPh sb="42" eb="44">
      <t>イコウ</t>
    </rPh>
    <rPh sb="45" eb="47">
      <t>ヒツヨウ</t>
    </rPh>
    <phoneticPr fontId="4"/>
  </si>
  <si>
    <t>※5</t>
    <phoneticPr fontId="4"/>
  </si>
  <si>
    <t>Android と iOS の基本機能ID 合計数でのご契約となります。</t>
    <rPh sb="15" eb="17">
      <t>キホン</t>
    </rPh>
    <rPh sb="17" eb="19">
      <t>キノウ</t>
    </rPh>
    <rPh sb="22" eb="25">
      <t>ゴウケイスウ</t>
    </rPh>
    <rPh sb="28" eb="30">
      <t>ケイヤク</t>
    </rPh>
    <phoneticPr fontId="4"/>
  </si>
  <si>
    <t>※6</t>
    <phoneticPr fontId="4"/>
  </si>
  <si>
    <t>契約ID 合計数でのご契約となります。</t>
    <rPh sb="0" eb="2">
      <t>ケイヤク</t>
    </rPh>
    <rPh sb="5" eb="8">
      <t>ゴウケイスウ</t>
    </rPh>
    <rPh sb="11" eb="13">
      <t>ケイヤク</t>
    </rPh>
    <phoneticPr fontId="4"/>
  </si>
  <si>
    <t>ログイン情報</t>
    <phoneticPr fontId="4"/>
  </si>
  <si>
    <t>企業コード</t>
    <phoneticPr fontId="4"/>
  </si>
  <si>
    <t>第1希望</t>
    <rPh sb="0" eb="1">
      <t>ダイ</t>
    </rPh>
    <rPh sb="2" eb="4">
      <t>キボウ</t>
    </rPh>
    <phoneticPr fontId="4"/>
  </si>
  <si>
    <t>・企業コードは4以上20文字以下の半角英数字と「_」「-」が設定可能です。
・１文字目は半角英字で設定してください。
・必ず第3希望までご記入下さい。
・変更または解約の場合は、既存企業コードを第1希望にご記入ください。</t>
    <rPh sb="77" eb="79">
      <t>ヘンコウ</t>
    </rPh>
    <rPh sb="82" eb="84">
      <t>カイヤク</t>
    </rPh>
    <rPh sb="85" eb="87">
      <t>バアイ</t>
    </rPh>
    <rPh sb="89" eb="91">
      <t>キゾン</t>
    </rPh>
    <rPh sb="91" eb="93">
      <t>キギョウ</t>
    </rPh>
    <rPh sb="97" eb="98">
      <t>ダイ</t>
    </rPh>
    <rPh sb="99" eb="101">
      <t>キボウ</t>
    </rPh>
    <rPh sb="103" eb="105">
      <t>キニュウ</t>
    </rPh>
    <phoneticPr fontId="4"/>
  </si>
  <si>
    <t>第2希望</t>
    <rPh sb="0" eb="1">
      <t>ダイ</t>
    </rPh>
    <rPh sb="2" eb="4">
      <t>キボウ</t>
    </rPh>
    <phoneticPr fontId="4"/>
  </si>
  <si>
    <t>第3希望</t>
    <rPh sb="0" eb="1">
      <t>ダイ</t>
    </rPh>
    <rPh sb="2" eb="4">
      <t>キボウ</t>
    </rPh>
    <phoneticPr fontId="4"/>
  </si>
  <si>
    <t>メールアドレス</t>
    <phoneticPr fontId="4"/>
  </si>
  <si>
    <t>・管理サイトへのログインIDとして利用します。</t>
    <phoneticPr fontId="4"/>
  </si>
  <si>
    <t>その他ご要望</t>
    <phoneticPr fontId="4"/>
  </si>
  <si>
    <t>＜ご確認事項＞</t>
    <rPh sb="2" eb="4">
      <t>カクニン</t>
    </rPh>
    <rPh sb="4" eb="6">
      <t>ジコウ</t>
    </rPh>
    <phoneticPr fontId="4"/>
  </si>
  <si>
    <t>標準納期</t>
    <phoneticPr fontId="4"/>
  </si>
  <si>
    <t>全区分共通</t>
    <rPh sb="0" eb="1">
      <t>ゼン</t>
    </rPh>
    <rPh sb="1" eb="3">
      <t>クブン</t>
    </rPh>
    <rPh sb="3" eb="5">
      <t>キョウツウ</t>
    </rPh>
    <phoneticPr fontId="4"/>
  </si>
  <si>
    <t>サービス反映希望日の</t>
    <rPh sb="4" eb="6">
      <t>ハンエイ</t>
    </rPh>
    <rPh sb="6" eb="9">
      <t>キボウビ</t>
    </rPh>
    <phoneticPr fontId="4"/>
  </si>
  <si>
    <r>
      <t>営業日前まで</t>
    </r>
    <r>
      <rPr>
        <sz val="9"/>
        <rFont val="Meiryo UI"/>
        <family val="3"/>
        <charset val="128"/>
      </rPr>
      <t xml:space="preserve"> (土日を除く)</t>
    </r>
    <rPh sb="0" eb="3">
      <t>エイギョウビ</t>
    </rPh>
    <rPh sb="3" eb="4">
      <t>マエ</t>
    </rPh>
    <phoneticPr fontId="4"/>
  </si>
  <si>
    <t>※反映希望日が標準納期より短い、もしくは長期連休(G/W・年末年始等)を
　 跨ぐ場合は、予め弊社営業担当までご連絡願います。
※サービス反映希望日に、TS休日＆月末3営業日は原則ご指定いただけません。
※サービス反映希望日中に設定反映いたします。</t>
    <rPh sb="69" eb="71">
      <t>ハンエイ</t>
    </rPh>
    <rPh sb="71" eb="74">
      <t>キボウビ</t>
    </rPh>
    <phoneticPr fontId="4"/>
  </si>
  <si>
    <t>申込書提出方法</t>
    <rPh sb="0" eb="2">
      <t>モウシコミ</t>
    </rPh>
    <rPh sb="2" eb="3">
      <t>ショ</t>
    </rPh>
    <rPh sb="3" eb="5">
      <t>テイシュツ</t>
    </rPh>
    <rPh sb="5" eb="7">
      <t>ホウホウ</t>
    </rPh>
    <phoneticPr fontId="4"/>
  </si>
  <si>
    <t>提出書式</t>
    <rPh sb="0" eb="2">
      <t>テイシュツ</t>
    </rPh>
    <rPh sb="2" eb="4">
      <t>ショシキ</t>
    </rPh>
    <phoneticPr fontId="4"/>
  </si>
  <si>
    <t>押印/サイン済の [原紙] または [PDF等の画像ファイル]　＋　[Excelファイル]</t>
    <phoneticPr fontId="4"/>
  </si>
  <si>
    <t>押印/サイン済の [原紙] または [PDF等の画像ファイル]</t>
    <phoneticPr fontId="4"/>
  </si>
  <si>
    <t>押印/サイン済の [原紙] または [PDF等の画像ファイル]　＋　[Excelファイル]</t>
    <rPh sb="0" eb="2">
      <t>オウイン</t>
    </rPh>
    <rPh sb="6" eb="7">
      <t>ズミ</t>
    </rPh>
    <rPh sb="10" eb="12">
      <t>ゲンシ</t>
    </rPh>
    <rPh sb="22" eb="23">
      <t>ナド</t>
    </rPh>
    <rPh sb="24" eb="26">
      <t>ガゾウ</t>
    </rPh>
    <phoneticPr fontId="4"/>
  </si>
  <si>
    <t>提出方法</t>
    <rPh sb="0" eb="2">
      <t>テイシュツ</t>
    </rPh>
    <rPh sb="2" eb="4">
      <t>ホウホウ</t>
    </rPh>
    <phoneticPr fontId="4"/>
  </si>
  <si>
    <t>E-mail</t>
    <phoneticPr fontId="4"/>
  </si>
  <si>
    <t>営業担当 または 営業ヘルプデスク (helpdesk01@tns.toyotasystems.com)</t>
    <phoneticPr fontId="4"/>
  </si>
  <si>
    <t>郵送</t>
    <phoneticPr fontId="4"/>
  </si>
  <si>
    <t>営業ヘルプデスク (〒461-0001 愛知県名古屋市東区泉1-23-22 トヨタホーム栄ビル4F)</t>
    <rPh sb="0" eb="2">
      <t>エイギョウ</t>
    </rPh>
    <phoneticPr fontId="4"/>
  </si>
  <si>
    <t>FAX</t>
    <phoneticPr fontId="4"/>
  </si>
  <si>
    <t>052-951-8514</t>
    <phoneticPr fontId="4"/>
  </si>
  <si>
    <t>※FAX受信確認後、弊社担当者よりご連絡致します。
　 連絡がない場合は恐れ入りますが、営業ヘルプデスク（TEL：050-3142-7889）までご一報願います。</t>
    <phoneticPr fontId="4"/>
  </si>
  <si>
    <t>契約期間</t>
    <phoneticPr fontId="4"/>
  </si>
  <si>
    <t>最低利用期間</t>
    <rPh sb="0" eb="2">
      <t>サイテイ</t>
    </rPh>
    <rPh sb="2" eb="4">
      <t>リヨウ</t>
    </rPh>
    <rPh sb="4" eb="6">
      <t>キカン</t>
    </rPh>
    <phoneticPr fontId="4"/>
  </si>
  <si>
    <t>サービス開始月から1ヶ月</t>
    <rPh sb="4" eb="6">
      <t>カイシ</t>
    </rPh>
    <rPh sb="6" eb="7">
      <t>ヅキ</t>
    </rPh>
    <rPh sb="9" eb="12">
      <t>イッカゲツ</t>
    </rPh>
    <phoneticPr fontId="4"/>
  </si>
  <si>
    <t>解約金について</t>
    <rPh sb="0" eb="2">
      <t>カイヤク</t>
    </rPh>
    <rPh sb="2" eb="3">
      <t>キン</t>
    </rPh>
    <phoneticPr fontId="4"/>
  </si>
  <si>
    <t>特になし</t>
    <rPh sb="0" eb="1">
      <t>トク</t>
    </rPh>
    <phoneticPr fontId="4"/>
  </si>
  <si>
    <t>社内記入欄</t>
    <rPh sb="0" eb="2">
      <t>シャナイ</t>
    </rPh>
    <phoneticPr fontId="10"/>
  </si>
  <si>
    <t>営業部署</t>
    <phoneticPr fontId="4"/>
  </si>
  <si>
    <t>納期</t>
    <phoneticPr fontId="4"/>
  </si>
  <si>
    <t>理由</t>
    <phoneticPr fontId="4"/>
  </si>
  <si>
    <t>事前調整状況</t>
    <rPh sb="0" eb="2">
      <t>ジゼン</t>
    </rPh>
    <phoneticPr fontId="4"/>
  </si>
  <si>
    <t>調整部署</t>
    <rPh sb="2" eb="4">
      <t>ブショ</t>
    </rPh>
    <phoneticPr fontId="4"/>
  </si>
  <si>
    <t>調整先担当者</t>
    <rPh sb="2" eb="3">
      <t>サキ</t>
    </rPh>
    <rPh sb="3" eb="6">
      <t>タントウシャ</t>
    </rPh>
    <phoneticPr fontId="4"/>
  </si>
  <si>
    <t>調整日</t>
    <rPh sb="0" eb="2">
      <t>チョウセイ</t>
    </rPh>
    <rPh sb="2" eb="3">
      <t>ビ</t>
    </rPh>
    <phoneticPr fontId="4"/>
  </si>
  <si>
    <t>調整内容</t>
    <rPh sb="2" eb="4">
      <t>ナイヨウ</t>
    </rPh>
    <phoneticPr fontId="4"/>
  </si>
  <si>
    <t>Excel回付
(社内)</t>
    <rPh sb="9" eb="11">
      <t>シャナイ</t>
    </rPh>
    <phoneticPr fontId="4"/>
  </si>
  <si>
    <t>回付方法</t>
    <rPh sb="0" eb="2">
      <t>カイフ</t>
    </rPh>
    <rPh sb="2" eb="4">
      <t>ホウホウ</t>
    </rPh>
    <phoneticPr fontId="4"/>
  </si>
  <si>
    <t>PDF添付</t>
    <rPh sb="3" eb="5">
      <t>テンプ</t>
    </rPh>
    <phoneticPr fontId="4"/>
  </si>
  <si>
    <t>メール添付</t>
    <rPh sb="3" eb="5">
      <t>テンプ</t>
    </rPh>
    <phoneticPr fontId="4"/>
  </si>
  <si>
    <t>ファイルサーバ保管</t>
    <rPh sb="7" eb="9">
      <t>ホカン</t>
    </rPh>
    <phoneticPr fontId="4"/>
  </si>
  <si>
    <t>D.e-Share</t>
    <phoneticPr fontId="4"/>
  </si>
  <si>
    <t>↑上記リスト以外は直接入力してください</t>
    <rPh sb="1" eb="3">
      <t>ジョウキ</t>
    </rPh>
    <rPh sb="6" eb="8">
      <t>イガイ</t>
    </rPh>
    <rPh sb="9" eb="11">
      <t>チョクセツ</t>
    </rPh>
    <rPh sb="11" eb="13">
      <t>ニュウリョク</t>
    </rPh>
    <phoneticPr fontId="4"/>
  </si>
  <si>
    <t xml:space="preserve">お客様 → （営業サポート →） 営業部署［申請内容確認］ → 営業事務［売管登録］ → </t>
    <phoneticPr fontId="10"/>
  </si>
  <si>
    <t>運用・登録部署①(ライセンス)［確認・登録］ →  運用・登録部署②(リモートロック/ワイプ)［確認・登録］ → 営業事務［開始案内・検収登録・申込書保管］</t>
    <phoneticPr fontId="10"/>
  </si>
  <si>
    <t>[別紙] MDMサービス　ご利用に際しての注意事項　2/2</t>
    <rPh sb="1" eb="3">
      <t>ベッシ</t>
    </rPh>
    <phoneticPr fontId="10"/>
  </si>
  <si>
    <t>【 リモートロック代行 / リモートワイプ代行　オプション】</t>
    <rPh sb="9" eb="11">
      <t>ダイコウ</t>
    </rPh>
    <rPh sb="21" eb="23">
      <t>ダイコウ</t>
    </rPh>
    <phoneticPr fontId="10"/>
  </si>
  <si>
    <t>「リモートロック代行オプション」及び「リモートワイプ代行オプション」をご利用希望のお客様は、</t>
    <rPh sb="8" eb="10">
      <t>ダイコウ</t>
    </rPh>
    <rPh sb="16" eb="17">
      <t>オヨ</t>
    </rPh>
    <rPh sb="26" eb="28">
      <t>ダイコウ</t>
    </rPh>
    <rPh sb="36" eb="38">
      <t>リヨウ</t>
    </rPh>
    <rPh sb="38" eb="40">
      <t>キボウ</t>
    </rPh>
    <rPh sb="42" eb="43">
      <t>キャク</t>
    </rPh>
    <rPh sb="43" eb="44">
      <t>サマ</t>
    </rPh>
    <phoneticPr fontId="38"/>
  </si>
  <si>
    <t>必ず本紙記載内容をご確認いただき、お申込み頂きますよう、お願い申し上げます。</t>
    <rPh sb="18" eb="20">
      <t>モウシコミ</t>
    </rPh>
    <rPh sb="21" eb="22">
      <t>イタダ</t>
    </rPh>
    <rPh sb="29" eb="30">
      <t>ネガ</t>
    </rPh>
    <rPh sb="31" eb="32">
      <t>モウ</t>
    </rPh>
    <rPh sb="33" eb="34">
      <t>ア</t>
    </rPh>
    <phoneticPr fontId="38"/>
  </si>
  <si>
    <t>「MDM管理サイト」の認証項目から本人確認、端末確認が出来なかった場合、リモートロック作業や</t>
    <rPh sb="4" eb="6">
      <t>カンリ</t>
    </rPh>
    <rPh sb="11" eb="13">
      <t>ニンショウ</t>
    </rPh>
    <rPh sb="13" eb="15">
      <t>コウモク</t>
    </rPh>
    <rPh sb="17" eb="19">
      <t>ホンニン</t>
    </rPh>
    <rPh sb="19" eb="21">
      <t>カクニン</t>
    </rPh>
    <rPh sb="22" eb="24">
      <t>タンマツ</t>
    </rPh>
    <rPh sb="24" eb="26">
      <t>カクニン</t>
    </rPh>
    <rPh sb="27" eb="29">
      <t>デキ</t>
    </rPh>
    <rPh sb="33" eb="35">
      <t>バアイ</t>
    </rPh>
    <rPh sb="43" eb="45">
      <t>サギョウ</t>
    </rPh>
    <phoneticPr fontId="38"/>
  </si>
  <si>
    <t>リモートワイプ作業を実施しないもとのします。お客様にて登録頂く項目は必ず事前の登録をお願い致します。</t>
    <rPh sb="7" eb="9">
      <t>サギョウ</t>
    </rPh>
    <rPh sb="10" eb="12">
      <t>ジッシ</t>
    </rPh>
    <rPh sb="23" eb="25">
      <t>キャクサマ</t>
    </rPh>
    <rPh sb="27" eb="29">
      <t>トウロク</t>
    </rPh>
    <rPh sb="29" eb="30">
      <t>イタダ</t>
    </rPh>
    <rPh sb="31" eb="33">
      <t>コウモク</t>
    </rPh>
    <rPh sb="34" eb="35">
      <t>カナラ</t>
    </rPh>
    <rPh sb="36" eb="38">
      <t>ジゼン</t>
    </rPh>
    <rPh sb="39" eb="41">
      <t>トウロク</t>
    </rPh>
    <rPh sb="43" eb="44">
      <t>ネガ</t>
    </rPh>
    <rPh sb="45" eb="46">
      <t>イタ</t>
    </rPh>
    <phoneticPr fontId="10"/>
  </si>
  <si>
    <t xml:space="preserve"> 1. 「リモートロック代行オプション」 / 「リモートワイプ代行オプション」フロー</t>
    <rPh sb="12" eb="14">
      <t>ダイコウ</t>
    </rPh>
    <phoneticPr fontId="10"/>
  </si>
  <si>
    <t>※　a.リモートロック/リモートワイプのご依頼は、認証項目が分かる代理人でも問題ございません。</t>
    <rPh sb="21" eb="23">
      <t>イライ</t>
    </rPh>
    <rPh sb="25" eb="27">
      <t>ニンショウ</t>
    </rPh>
    <rPh sb="27" eb="29">
      <t>コウモク</t>
    </rPh>
    <rPh sb="30" eb="31">
      <t>ワ</t>
    </rPh>
    <rPh sb="33" eb="36">
      <t>ダイリニン</t>
    </rPh>
    <rPh sb="38" eb="40">
      <t>モンダイ</t>
    </rPh>
    <phoneticPr fontId="10"/>
  </si>
  <si>
    <t>※　b.本人確認は、「MDM 管理サイト」に登録されているお客様情報（認証項目）を弊社にて確認します。</t>
    <phoneticPr fontId="10"/>
  </si>
  <si>
    <r>
      <t>　　 認証項目は①『会社名』、②『企業コード』、③『ユーザー』、④『電話番号』あるいは『端末</t>
    </r>
    <r>
      <rPr>
        <sz val="11"/>
        <color theme="1"/>
        <rFont val="Meiryo UI"/>
        <family val="3"/>
        <charset val="128"/>
      </rPr>
      <t>ID』と</t>
    </r>
    <phoneticPr fontId="10"/>
  </si>
  <si>
    <r>
      <t xml:space="preserve"> </t>
    </r>
    <r>
      <rPr>
        <sz val="11"/>
        <color theme="1"/>
        <rFont val="Meiryo UI"/>
        <family val="3"/>
        <charset val="128"/>
      </rPr>
      <t xml:space="preserve">    なります。（①～④全ての項目）</t>
    </r>
    <phoneticPr fontId="10"/>
  </si>
  <si>
    <r>
      <t xml:space="preserve">     </t>
    </r>
    <r>
      <rPr>
        <b/>
        <u/>
        <sz val="11"/>
        <color indexed="10"/>
        <rFont val="Meiryo UI"/>
        <family val="3"/>
        <charset val="128"/>
      </rPr>
      <t>本人と確認出来なかった場合にはリモートロック作業/リモートワイプ作業は実施しないものとします。</t>
    </r>
    <rPh sb="37" eb="39">
      <t>サギョウ</t>
    </rPh>
    <phoneticPr fontId="10"/>
  </si>
  <si>
    <t>※　f.端末の電源がオフ・圏外などにより、リモートロック/リモートワイプが必ずしも成功するものでは</t>
    <phoneticPr fontId="10"/>
  </si>
  <si>
    <t>　　 ございません。</t>
    <phoneticPr fontId="10"/>
  </si>
  <si>
    <t>※　g.実施連絡は、f.リモートロック / リモートワイプを実施したことを通知致します。</t>
    <phoneticPr fontId="10"/>
  </si>
  <si>
    <t>※　g.利用者様への連絡は電話での実施連絡を行います。</t>
  </si>
  <si>
    <t>※　h.お客様責任者様への実施連絡はメールでの報告をします。</t>
  </si>
  <si>
    <t>　2. 認証項目（「MDM 管理サイト」情報）</t>
    <rPh sb="4" eb="6">
      <t>ニンショウ</t>
    </rPh>
    <rPh sb="6" eb="8">
      <t>コウモク</t>
    </rPh>
    <rPh sb="20" eb="22">
      <t>ジョウホウ</t>
    </rPh>
    <phoneticPr fontId="10"/>
  </si>
  <si>
    <t>(1)「トップ」画面</t>
    <rPh sb="8" eb="10">
      <t>ガメン</t>
    </rPh>
    <phoneticPr fontId="10"/>
  </si>
  <si>
    <t>(2)「機器」画面（機器毎）</t>
    <rPh sb="4" eb="6">
      <t>キキ</t>
    </rPh>
    <rPh sb="7" eb="9">
      <t>ガメン</t>
    </rPh>
    <rPh sb="10" eb="12">
      <t>キキ</t>
    </rPh>
    <rPh sb="12" eb="13">
      <t>ゴト</t>
    </rPh>
    <phoneticPr fontId="10"/>
  </si>
  <si>
    <t>No</t>
    <phoneticPr fontId="10"/>
  </si>
  <si>
    <t>項目</t>
    <rPh sb="0" eb="2">
      <t>コウモク</t>
    </rPh>
    <phoneticPr fontId="10"/>
  </si>
  <si>
    <t>登録</t>
    <rPh sb="0" eb="2">
      <t>トウロク</t>
    </rPh>
    <phoneticPr fontId="10"/>
  </si>
  <si>
    <t>備考</t>
    <rPh sb="0" eb="2">
      <t>ビコウ</t>
    </rPh>
    <phoneticPr fontId="10"/>
  </si>
  <si>
    <t>会社名</t>
    <rPh sb="0" eb="3">
      <t>カイシャメイ</t>
    </rPh>
    <phoneticPr fontId="10"/>
  </si>
  <si>
    <t>弊社（TS)</t>
    <rPh sb="0" eb="2">
      <t>ヘイシャ</t>
    </rPh>
    <phoneticPr fontId="10"/>
  </si>
  <si>
    <t>企業コード</t>
    <rPh sb="0" eb="2">
      <t>キギョウ</t>
    </rPh>
    <phoneticPr fontId="10"/>
  </si>
  <si>
    <t>お客様指定のため、分かりやすいものを推奨します。</t>
    <rPh sb="1" eb="3">
      <t>キャクサマ</t>
    </rPh>
    <rPh sb="3" eb="5">
      <t>シテイ</t>
    </rPh>
    <rPh sb="9" eb="10">
      <t>ワ</t>
    </rPh>
    <rPh sb="18" eb="20">
      <t>スイショウ</t>
    </rPh>
    <phoneticPr fontId="10"/>
  </si>
  <si>
    <t>ユーザー</t>
    <phoneticPr fontId="10"/>
  </si>
  <si>
    <t>お客様</t>
    <rPh sb="1" eb="3">
      <t>キャクサマ</t>
    </rPh>
    <phoneticPr fontId="10"/>
  </si>
  <si>
    <t>端末毎に登録する「ユーザー」名称です。お客様にて
ご登録下さい。　※「ユーザー」は重複しても問題ございません。</t>
    <rPh sb="0" eb="2">
      <t>タンマツ</t>
    </rPh>
    <rPh sb="2" eb="3">
      <t>ゴト</t>
    </rPh>
    <rPh sb="4" eb="6">
      <t>トウロク</t>
    </rPh>
    <rPh sb="14" eb="16">
      <t>メイショウ</t>
    </rPh>
    <rPh sb="20" eb="22">
      <t>キャクサマ</t>
    </rPh>
    <rPh sb="26" eb="28">
      <t>トウロク</t>
    </rPh>
    <rPh sb="28" eb="29">
      <t>クダ</t>
    </rPh>
    <rPh sb="41" eb="43">
      <t>チョウフク</t>
    </rPh>
    <rPh sb="46" eb="48">
      <t>モンダイ</t>
    </rPh>
    <phoneticPr fontId="10"/>
  </si>
  <si>
    <t>④
*</t>
    <phoneticPr fontId="10"/>
  </si>
  <si>
    <t>電話番号</t>
    <rPh sb="0" eb="2">
      <t>デンワ</t>
    </rPh>
    <rPh sb="2" eb="4">
      <t>バンゴウ</t>
    </rPh>
    <phoneticPr fontId="10"/>
  </si>
  <si>
    <t>システム自動登録</t>
    <rPh sb="4" eb="6">
      <t>ジドウ</t>
    </rPh>
    <rPh sb="6" eb="8">
      <t>トウロク</t>
    </rPh>
    <phoneticPr fontId="10"/>
  </si>
  <si>
    <t>端末ID</t>
    <rPh sb="0" eb="2">
      <t>タンマツ</t>
    </rPh>
    <phoneticPr fontId="10"/>
  </si>
  <si>
    <r>
      <t xml:space="preserve">電話番号がない端末（WiFiモデル等）の認証項目となります。
</t>
    </r>
    <r>
      <rPr>
        <b/>
        <u/>
        <sz val="11"/>
        <color indexed="10"/>
        <rFont val="Meiryo UI"/>
        <family val="3"/>
        <charset val="128"/>
      </rPr>
      <t>端末毎に任意の一意のID</t>
    </r>
    <r>
      <rPr>
        <sz val="11"/>
        <color theme="1"/>
        <rFont val="Meiryo UI"/>
        <family val="3"/>
        <charset val="128"/>
      </rPr>
      <t>をお客様にてご登録下さい。
（</t>
    </r>
    <r>
      <rPr>
        <b/>
        <u/>
        <sz val="11"/>
        <color indexed="10"/>
        <rFont val="Meiryo UI"/>
        <family val="3"/>
        <charset val="128"/>
      </rPr>
      <t>重複すると端末を特定できません</t>
    </r>
    <r>
      <rPr>
        <sz val="11"/>
        <color theme="1"/>
        <rFont val="Meiryo UI"/>
        <family val="3"/>
        <charset val="128"/>
      </rPr>
      <t>）</t>
    </r>
    <rPh sb="0" eb="2">
      <t>デンワ</t>
    </rPh>
    <rPh sb="2" eb="4">
      <t>バンゴウ</t>
    </rPh>
    <rPh sb="7" eb="9">
      <t>タンマツ</t>
    </rPh>
    <rPh sb="20" eb="22">
      <t>ニンショウ</t>
    </rPh>
    <rPh sb="22" eb="24">
      <t>コウモク</t>
    </rPh>
    <rPh sb="31" eb="33">
      <t>タンマツ</t>
    </rPh>
    <rPh sb="33" eb="34">
      <t>ゴト</t>
    </rPh>
    <rPh sb="45" eb="47">
      <t>キャクサマ</t>
    </rPh>
    <phoneticPr fontId="10"/>
  </si>
  <si>
    <t>*「電話番号」あるいは「端末ID」のどちらかが弊社にて確認できれば問題ございません。</t>
    <rPh sb="2" eb="4">
      <t>デンワ</t>
    </rPh>
    <rPh sb="4" eb="6">
      <t>バンゴウ</t>
    </rPh>
    <rPh sb="12" eb="14">
      <t>タンマツ</t>
    </rPh>
    <rPh sb="23" eb="25">
      <t>ヘイシャ</t>
    </rPh>
    <rPh sb="27" eb="29">
      <t>カクニン</t>
    </rPh>
    <rPh sb="33" eb="35">
      <t>モンダイ</t>
    </rPh>
    <phoneticPr fontId="10"/>
  </si>
  <si>
    <r>
      <rPr>
        <b/>
        <sz val="14"/>
        <rFont val="Meiryo UI"/>
        <family val="3"/>
        <charset val="128"/>
      </rPr>
      <t>1</t>
    </r>
    <r>
      <rPr>
        <sz val="11"/>
        <color theme="1"/>
        <rFont val="Meiryo UI"/>
        <family val="3"/>
        <charset val="128"/>
      </rPr>
      <t>/2</t>
    </r>
    <phoneticPr fontId="10"/>
  </si>
  <si>
    <r>
      <rPr>
        <b/>
        <sz val="12"/>
        <color indexed="10"/>
        <rFont val="Meiryo UI"/>
        <family val="3"/>
        <charset val="128"/>
      </rPr>
      <t>　</t>
    </r>
    <r>
      <rPr>
        <b/>
        <u/>
        <sz val="12"/>
        <color indexed="10"/>
        <rFont val="Meiryo UI"/>
        <family val="3"/>
        <charset val="128"/>
      </rPr>
      <t>3. 「リモートワイプ作業代行」での注意事項</t>
    </r>
    <rPh sb="12" eb="14">
      <t>サギョウ</t>
    </rPh>
    <rPh sb="14" eb="16">
      <t>ダイコウ</t>
    </rPh>
    <rPh sb="19" eb="21">
      <t>チュウイ</t>
    </rPh>
    <rPh sb="21" eb="23">
      <t>ジコウ</t>
    </rPh>
    <phoneticPr fontId="10"/>
  </si>
  <si>
    <t>データ復旧不可（端末とSDカード）</t>
    <rPh sb="3" eb="5">
      <t>フッキュウ</t>
    </rPh>
    <rPh sb="5" eb="7">
      <t>フカ</t>
    </rPh>
    <rPh sb="8" eb="10">
      <t>タンマツ</t>
    </rPh>
    <phoneticPr fontId="10"/>
  </si>
  <si>
    <t xml:space="preserve">⇒ リモートワイプ作業では、端末とSDカードが初期化されます。作業後はデータ復旧出来ません。 </t>
    <rPh sb="9" eb="11">
      <t>サギョウ</t>
    </rPh>
    <rPh sb="14" eb="16">
      <t>タンマツ</t>
    </rPh>
    <rPh sb="23" eb="26">
      <t>ショキカ</t>
    </rPh>
    <rPh sb="31" eb="33">
      <t>サギョウ</t>
    </rPh>
    <rPh sb="33" eb="34">
      <t>ゴ</t>
    </rPh>
    <rPh sb="38" eb="40">
      <t>フッキュウ</t>
    </rPh>
    <rPh sb="40" eb="42">
      <t>デキ</t>
    </rPh>
    <phoneticPr fontId="10"/>
  </si>
  <si>
    <t>　  予め、お客様にてデータ等のバックアップを行って頂くことを推奨します。</t>
    <phoneticPr fontId="10"/>
  </si>
  <si>
    <t xml:space="preserve"> 　 （弊社にてデータバックアップは行っておりません。）</t>
    <phoneticPr fontId="10"/>
  </si>
  <si>
    <t xml:space="preserve"> 　 ※なお、第三者からの認証項目の虚偽申告（なりすまし）を含む、いかなる場合も、</t>
    <rPh sb="7" eb="8">
      <t>ダイ</t>
    </rPh>
    <rPh sb="8" eb="10">
      <t>３シャ</t>
    </rPh>
    <rPh sb="13" eb="15">
      <t>ニンショウ</t>
    </rPh>
    <phoneticPr fontId="10"/>
  </si>
  <si>
    <t xml:space="preserve"> 　    端末データの復旧・修復等について弊社は一切の責任を負いません。</t>
    <rPh sb="12" eb="14">
      <t>フッキュウ</t>
    </rPh>
    <rPh sb="15" eb="17">
      <t>シュウフク</t>
    </rPh>
    <rPh sb="17" eb="18">
      <t>トウ</t>
    </rPh>
    <rPh sb="22" eb="24">
      <t>ヘイシャ</t>
    </rPh>
    <rPh sb="25" eb="27">
      <t>イッサイ</t>
    </rPh>
    <rPh sb="28" eb="30">
      <t>セキニン</t>
    </rPh>
    <rPh sb="31" eb="32">
      <t>オ</t>
    </rPh>
    <phoneticPr fontId="10"/>
  </si>
  <si>
    <t>【 ご解約時の注意事項 】</t>
    <rPh sb="3" eb="5">
      <t>カイヤク</t>
    </rPh>
    <rPh sb="5" eb="6">
      <t>ジ</t>
    </rPh>
    <rPh sb="7" eb="9">
      <t>チュウイ</t>
    </rPh>
    <rPh sb="9" eb="11">
      <t>ジコウ</t>
    </rPh>
    <phoneticPr fontId="10"/>
  </si>
  <si>
    <t>ご解約時、弊社にてお客様の「MDM管理サイト」を削除後、設定されている端末の設定を</t>
    <rPh sb="1" eb="3">
      <t>カイヤク</t>
    </rPh>
    <rPh sb="3" eb="4">
      <t>ジ</t>
    </rPh>
    <rPh sb="5" eb="7">
      <t>ヘイシャ</t>
    </rPh>
    <rPh sb="10" eb="12">
      <t>キャクサマ</t>
    </rPh>
    <rPh sb="24" eb="26">
      <t>サクジョ</t>
    </rPh>
    <rPh sb="26" eb="27">
      <t>ゴ</t>
    </rPh>
    <rPh sb="28" eb="30">
      <t>セッテイ</t>
    </rPh>
    <rPh sb="35" eb="37">
      <t>タンマツ</t>
    </rPh>
    <rPh sb="38" eb="40">
      <t>セッテイ</t>
    </rPh>
    <phoneticPr fontId="10"/>
  </si>
  <si>
    <r>
      <t>解除できない場合があります。</t>
    </r>
    <r>
      <rPr>
        <sz val="11"/>
        <color theme="1"/>
        <rFont val="Meiryo UI"/>
        <family val="3"/>
        <charset val="128"/>
      </rPr>
      <t>そのため、ご解約前には下記のご対応をお願い致します。</t>
    </r>
    <rPh sb="6" eb="8">
      <t>バアイ</t>
    </rPh>
    <rPh sb="22" eb="23">
      <t>マエ</t>
    </rPh>
    <phoneticPr fontId="10"/>
  </si>
  <si>
    <t>(1)「MDM管理サイト」から端末の設定を全て解除</t>
    <rPh sb="15" eb="17">
      <t>タンマツ</t>
    </rPh>
    <rPh sb="18" eb="20">
      <t>セッテイ</t>
    </rPh>
    <rPh sb="21" eb="22">
      <t>スベ</t>
    </rPh>
    <rPh sb="23" eb="25">
      <t>カイジョ</t>
    </rPh>
    <phoneticPr fontId="10"/>
  </si>
  <si>
    <t xml:space="preserve">  ※なお、リモートロック解除は、「MDM管理サイト」削除後でも端末にて可能です。したがって、</t>
    <rPh sb="32" eb="34">
      <t>タンマツ</t>
    </rPh>
    <rPh sb="36" eb="38">
      <t>カノウ</t>
    </rPh>
    <phoneticPr fontId="10"/>
  </si>
  <si>
    <r>
      <t>　　</t>
    </r>
    <r>
      <rPr>
        <b/>
        <u/>
        <sz val="9"/>
        <rFont val="Meiryo UI"/>
        <family val="3"/>
        <charset val="128"/>
      </rPr>
      <t>ご解約前に解除コードを控えて頂くようお願い致します。</t>
    </r>
    <r>
      <rPr>
        <sz val="9"/>
        <rFont val="Meiryo UI"/>
        <family val="3"/>
        <charset val="128"/>
      </rPr>
      <t>（「端末でのリモートロックの解除方法」での設定） 。</t>
    </r>
    <phoneticPr fontId="10"/>
  </si>
  <si>
    <t>(2)端末のエージェントのアンインストール</t>
    <rPh sb="3" eb="5">
      <t>タンマツ</t>
    </rPh>
    <phoneticPr fontId="10"/>
  </si>
  <si>
    <r>
      <t xml:space="preserve">  ※</t>
    </r>
    <r>
      <rPr>
        <b/>
        <u/>
        <sz val="9"/>
        <rFont val="Meiryo UI"/>
        <family val="3"/>
        <charset val="128"/>
      </rPr>
      <t>エージェントアンインストールのパスワードを設定している場合、</t>
    </r>
    <rPh sb="24" eb="26">
      <t>セッテイ</t>
    </rPh>
    <rPh sb="30" eb="32">
      <t>バアイ</t>
    </rPh>
    <phoneticPr fontId="10"/>
  </si>
  <si>
    <r>
      <t xml:space="preserve">  　 </t>
    </r>
    <r>
      <rPr>
        <b/>
        <u/>
        <sz val="9"/>
        <rFont val="Meiryo UI"/>
        <family val="3"/>
        <charset val="128"/>
      </rPr>
      <t>アンインストールするにはそのパスワードが必要です</t>
    </r>
    <rPh sb="24" eb="26">
      <t>ヒツヨウ</t>
    </rPh>
    <phoneticPr fontId="10"/>
  </si>
  <si>
    <t xml:space="preserve">    （「端末でのエージェント停止・ライセンス解除・アンインストールの制限」での設定） 。パスワードを入力すれば、</t>
    <phoneticPr fontId="10"/>
  </si>
  <si>
    <t>　　「MDM管理サイト」削除後でもエージェントアンインスートールは可能ですが、パスワードが不明の場合、</t>
    <rPh sb="12" eb="14">
      <t>サクジョ</t>
    </rPh>
    <rPh sb="14" eb="15">
      <t>ゴ</t>
    </rPh>
    <phoneticPr fontId="10"/>
  </si>
  <si>
    <t>　  エージェントをアンインストールできません。</t>
    <phoneticPr fontId="10"/>
  </si>
  <si>
    <r>
      <t>　  したがって、</t>
    </r>
    <r>
      <rPr>
        <b/>
        <u/>
        <sz val="9"/>
        <rFont val="Meiryo UI"/>
        <family val="3"/>
        <charset val="128"/>
      </rPr>
      <t>ご解約前にパスワードを控えて頂くようお願い致します</t>
    </r>
    <r>
      <rPr>
        <sz val="9"/>
        <rFont val="Meiryo UI"/>
        <family val="3"/>
        <charset val="128"/>
      </rPr>
      <t>。</t>
    </r>
    <rPh sb="23" eb="24">
      <t>イタダ</t>
    </rPh>
    <rPh sb="28" eb="29">
      <t>ネガ</t>
    </rPh>
    <rPh sb="30" eb="31">
      <t>イタ</t>
    </rPh>
    <phoneticPr fontId="10"/>
  </si>
  <si>
    <t>【 iOS利用時の注意事項 】</t>
    <rPh sb="5" eb="7">
      <t>リヨウ</t>
    </rPh>
    <rPh sb="7" eb="8">
      <t>ジ</t>
    </rPh>
    <rPh sb="9" eb="11">
      <t>チュウイ</t>
    </rPh>
    <rPh sb="11" eb="13">
      <t>ジコウ</t>
    </rPh>
    <phoneticPr fontId="10"/>
  </si>
  <si>
    <t>iOSを利用する場合、「iOS ID」の登録が必要になります。「iOS ID」の有効期間は1年間のため</t>
    <rPh sb="4" eb="6">
      <t>リヨウ</t>
    </rPh>
    <rPh sb="8" eb="10">
      <t>バアイ</t>
    </rPh>
    <rPh sb="20" eb="22">
      <t>トウロク</t>
    </rPh>
    <rPh sb="23" eb="25">
      <t>ヒツヨウ</t>
    </rPh>
    <rPh sb="40" eb="42">
      <t>ユウコウ</t>
    </rPh>
    <rPh sb="42" eb="44">
      <t>キカン</t>
    </rPh>
    <rPh sb="46" eb="47">
      <t>ネン</t>
    </rPh>
    <rPh sb="47" eb="48">
      <t>カン</t>
    </rPh>
    <phoneticPr fontId="10"/>
  </si>
  <si>
    <r>
      <rPr>
        <b/>
        <u/>
        <sz val="11"/>
        <color indexed="10"/>
        <rFont val="Meiryo UI"/>
        <family val="3"/>
        <charset val="128"/>
      </rPr>
      <t>有効期限が過ぎる前に「iOS ID」変更（更新）</t>
    </r>
    <r>
      <rPr>
        <sz val="11"/>
        <color theme="1"/>
        <rFont val="Meiryo UI"/>
        <family val="3"/>
        <charset val="128"/>
      </rPr>
      <t>をお願い致します。</t>
    </r>
    <rPh sb="0" eb="2">
      <t>ユウコウ</t>
    </rPh>
    <rPh sb="2" eb="4">
      <t>キゲン</t>
    </rPh>
    <rPh sb="5" eb="6">
      <t>ス</t>
    </rPh>
    <rPh sb="8" eb="9">
      <t>マエ</t>
    </rPh>
    <rPh sb="18" eb="20">
      <t>ヘンコウ</t>
    </rPh>
    <rPh sb="21" eb="23">
      <t>コウシン</t>
    </rPh>
    <rPh sb="26" eb="27">
      <t>ネガ</t>
    </rPh>
    <rPh sb="28" eb="29">
      <t>イタ</t>
    </rPh>
    <phoneticPr fontId="10"/>
  </si>
  <si>
    <t>「iOS ID」の有効期間が過ぎた場合、下記の状態となります。</t>
    <rPh sb="20" eb="22">
      <t>カキ</t>
    </rPh>
    <rPh sb="23" eb="25">
      <t>ジョウタイ</t>
    </rPh>
    <phoneticPr fontId="10"/>
  </si>
  <si>
    <t>・エージェント（プロファイル）の新規登録時のライセンス認証不可</t>
    <phoneticPr fontId="10"/>
  </si>
  <si>
    <t>・機器（端末）の設定変更不可</t>
    <rPh sb="1" eb="3">
      <t>キキ</t>
    </rPh>
    <rPh sb="4" eb="6">
      <t>タンマツ</t>
    </rPh>
    <rPh sb="8" eb="10">
      <t>セッテイ</t>
    </rPh>
    <rPh sb="10" eb="12">
      <t>ヘンコウ</t>
    </rPh>
    <rPh sb="12" eb="14">
      <t>フカ</t>
    </rPh>
    <phoneticPr fontId="10"/>
  </si>
  <si>
    <r>
      <rPr>
        <b/>
        <sz val="14"/>
        <rFont val="Meiryo UI"/>
        <family val="3"/>
        <charset val="128"/>
      </rPr>
      <t>2</t>
    </r>
    <r>
      <rPr>
        <sz val="11"/>
        <color theme="1"/>
        <rFont val="Meiryo UI"/>
        <family val="3"/>
        <charset val="128"/>
      </rPr>
      <t>/2</t>
    </r>
    <phoneticPr fontId="10"/>
  </si>
  <si>
    <t>○○</t>
    <phoneticPr fontId="4"/>
  </si>
  <si>
    <t>xxxxxxx-xxxx</t>
    <phoneticPr fontId="4"/>
  </si>
  <si>
    <t>xxx</t>
    <phoneticPr fontId="4"/>
  </si>
  <si>
    <t>xxxx</t>
    <phoneticPr fontId="4"/>
  </si>
  <si>
    <t>○○県○○市○○区○○町 x丁目x番地x</t>
    <phoneticPr fontId="4"/>
  </si>
  <si>
    <t>○○ビル x階</t>
    <phoneticPr fontId="4"/>
  </si>
  <si>
    <t>ｶﾌﾞｼｷｶﾞｲｼｬ ﾏﾙﾏﾙ</t>
    <phoneticPr fontId="4"/>
  </si>
  <si>
    <t>株式会社　○○</t>
    <phoneticPr fontId="4"/>
  </si>
  <si>
    <t>ｼｽﾃﾑ ﾀﾛｳ</t>
    <phoneticPr fontId="4"/>
  </si>
  <si>
    <t>システム　太郎</t>
    <phoneticPr fontId="4"/>
  </si>
  <si>
    <t>xxx-xxx-xxxx</t>
    <phoneticPr fontId="4"/>
  </si>
  <si>
    <t>system-taro</t>
    <phoneticPr fontId="4"/>
  </si>
  <si>
    <t>aaaaa.co.jp</t>
    <phoneticPr fontId="4"/>
  </si>
  <si>
    <t>xxxxxxxxxx</t>
    <phoneticPr fontId="4"/>
  </si>
  <si>
    <r>
      <t xml:space="preserve">・西暦で記入願います。 (例：2020/1/1　※「2020年1月1日(水)」と表示されます。)
</t>
    </r>
    <r>
      <rPr>
        <b/>
        <sz val="9"/>
        <rFont val="Meiryo UI"/>
        <family val="3"/>
        <charset val="128"/>
      </rPr>
      <t>・TS休日＆月末3営業日は原則ご指定いただけません。</t>
    </r>
    <r>
      <rPr>
        <sz val="9"/>
        <rFont val="Meiryo UI"/>
        <family val="3"/>
        <charset val="128"/>
      </rPr>
      <t xml:space="preserve">
・ID数削減の場合は、反映希望日前日までにお客様管理画面にてIDを削除してください。
・解約の場合は、反映希望日前日までに機器ライセンス(使用数)を０にしてください。</t>
    </r>
    <rPh sb="83" eb="85">
      <t>バアイ</t>
    </rPh>
    <rPh sb="89" eb="91">
      <t>キボウ</t>
    </rPh>
    <rPh sb="91" eb="92">
      <t>ビ</t>
    </rPh>
    <rPh sb="120" eb="122">
      <t>カイヤク</t>
    </rPh>
    <rPh sb="123" eb="125">
      <t>バアイ</t>
    </rPh>
    <rPh sb="127" eb="129">
      <t>ハンエイ</t>
    </rPh>
    <rPh sb="132" eb="134">
      <t>ゼンジツ</t>
    </rPh>
    <phoneticPr fontId="4"/>
  </si>
  <si>
    <t>リモートワイプ代行</t>
  </si>
  <si>
    <t>toyota</t>
    <phoneticPr fontId="4"/>
  </si>
  <si>
    <t>toyota1</t>
    <phoneticPr fontId="4"/>
  </si>
  <si>
    <t>toyota2</t>
    <phoneticPr fontId="4"/>
  </si>
  <si>
    <t>digicru-taro@toyotasystems.com</t>
    <phoneticPr fontId="4"/>
  </si>
  <si>
    <t>2022/4/1　Ver2.2</t>
    <phoneticPr fontId="4"/>
  </si>
  <si>
    <t>下記②サービス契約約款等の各定めに同意し、申込みを行います。［約款等はこちらのサイトにございます。https://www.toyotasystems.com/product-service/］</t>
    <rPh sb="0" eb="2">
      <t>カキ</t>
    </rPh>
    <rPh sb="11" eb="12">
      <t>トウ</t>
    </rPh>
    <phoneticPr fontId="13"/>
  </si>
  <si>
    <t>MDMサービス</t>
    <phoneticPr fontId="4"/>
  </si>
  <si>
    <t>*任意</t>
    <rPh sb="1" eb="3">
      <t>ニンイ</t>
    </rPh>
    <phoneticPr fontId="4"/>
  </si>
  <si>
    <t>※2ページ目があります</t>
    <rPh sb="5" eb="6">
      <t>メ</t>
    </rPh>
    <phoneticPr fontId="20"/>
  </si>
  <si>
    <t>送付方法</t>
    <rPh sb="0" eb="2">
      <t>ソウフ</t>
    </rPh>
    <rPh sb="2" eb="4">
      <t>ホウホウ</t>
    </rPh>
    <phoneticPr fontId="4"/>
  </si>
  <si>
    <t>原紙郵送</t>
    <rPh sb="0" eb="2">
      <t>ゲンシ</t>
    </rPh>
    <rPh sb="2" eb="4">
      <t>ユウソウ</t>
    </rPh>
    <phoneticPr fontId="4"/>
  </si>
  <si>
    <t>原紙郵送 + データ送付 (E-Mail)</t>
    <rPh sb="0" eb="2">
      <t>ゲンシ</t>
    </rPh>
    <rPh sb="2" eb="4">
      <t>ユウソウ</t>
    </rPh>
    <rPh sb="10" eb="12">
      <t>ソウフ</t>
    </rPh>
    <phoneticPr fontId="4"/>
  </si>
  <si>
    <t>※データ送付は月額及び月額合算請求の一時費用が対象です。</t>
    <phoneticPr fontId="4"/>
  </si>
  <si>
    <t>データ送付 (E-Mail)</t>
    <rPh sb="3" eb="5">
      <t>ソウフ</t>
    </rPh>
    <phoneticPr fontId="4"/>
  </si>
  <si>
    <t>◆複数の方にご確認いただける
　 同報メールの登録を推奨致します</t>
    <phoneticPr fontId="4"/>
  </si>
  <si>
    <r>
      <t>弊社請求書発行　</t>
    </r>
    <r>
      <rPr>
        <sz val="9"/>
        <rFont val="Meiryo UI"/>
        <family val="3"/>
        <charset val="128"/>
      </rPr>
      <t xml:space="preserve"> *サービスの請求タイミングに準じて発行</t>
    </r>
    <rPh sb="15" eb="17">
      <t>セイキュウ</t>
    </rPh>
    <rPh sb="23" eb="24">
      <t>ジュン</t>
    </rPh>
    <rPh sb="26" eb="28">
      <t>ハッコウ</t>
    </rPh>
    <phoneticPr fontId="4"/>
  </si>
  <si>
    <t>〇〇部</t>
    <rPh sb="2" eb="3">
      <t>ブ</t>
    </rPh>
    <phoneticPr fontId="4"/>
  </si>
  <si>
    <t>〇〇</t>
    <phoneticPr fontId="4"/>
  </si>
  <si>
    <t>2022/4/1　Ver2.0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</si>
</sst>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$-F800]dddd\,\ mmmm\ dd\,\ yyyy"/>
    <numFmt numFmtId="177" formatCode="yyyy&quot;年&quot;m&quot;月&quot;d&quot;日&quot;\(aaa\)"/>
    <numFmt numFmtId="178" formatCode="h&quot;時&quot;mm&quot;分&quot;;@"/>
    <numFmt numFmtId="179" formatCode="\+#;\-#;0"/>
  </numFmts>
  <fonts count="5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9"/>
      <name val="Times New Roman"/>
      <family val="1"/>
    </font>
    <font>
      <b/>
      <sz val="20"/>
      <name val="Meiryo UI"/>
      <family val="3"/>
      <charset val="128"/>
    </font>
    <font>
      <b/>
      <sz val="18"/>
      <name val="Meiryo UI"/>
      <family val="3"/>
      <charset val="128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b/>
      <sz val="12"/>
      <name val="Meiryo UI"/>
      <family val="3"/>
      <charset val="128"/>
    </font>
    <font>
      <sz val="6"/>
      <name val="Meiryo UI"/>
      <family val="2"/>
      <charset val="128"/>
    </font>
    <font>
      <sz val="14"/>
      <color rgb="FF00206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 tint="0.34998626667073579"/>
      <name val="游ゴシック"/>
      <family val="2"/>
      <charset val="128"/>
      <scheme val="minor"/>
    </font>
    <font>
      <b/>
      <sz val="10"/>
      <color indexed="62"/>
      <name val="Meiryo UI"/>
      <family val="3"/>
      <charset val="128"/>
    </font>
    <font>
      <b/>
      <sz val="10"/>
      <color indexed="12"/>
      <name val="Meiryo UI"/>
      <family val="3"/>
      <charset val="128"/>
    </font>
    <font>
      <b/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name val="Meiryo UI"/>
      <family val="3"/>
      <charset val="128"/>
    </font>
    <font>
      <sz val="16"/>
      <name val="Meiryo UI"/>
      <family val="3"/>
      <charset val="128"/>
    </font>
    <font>
      <sz val="14"/>
      <color theme="1"/>
      <name val="Meiryo UI"/>
      <family val="3"/>
      <charset val="128"/>
    </font>
    <font>
      <b/>
      <u/>
      <sz val="16"/>
      <name val="Meiryo UI"/>
      <family val="3"/>
      <charset val="128"/>
    </font>
    <font>
      <sz val="11"/>
      <color indexed="8"/>
      <name val="Meiryo UI"/>
      <family val="3"/>
      <charset val="128"/>
    </font>
    <font>
      <sz val="10"/>
      <color indexed="8"/>
      <name val="Arial"/>
      <family val="2"/>
    </font>
    <font>
      <sz val="12"/>
      <color indexed="12"/>
      <name val="Meiryo UI"/>
      <family val="3"/>
      <charset val="128"/>
    </font>
    <font>
      <b/>
      <u/>
      <sz val="11"/>
      <color indexed="10"/>
      <name val="Meiryo UI"/>
      <family val="3"/>
      <charset val="128"/>
    </font>
    <font>
      <b/>
      <u/>
      <sz val="12"/>
      <color indexed="10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u/>
      <sz val="9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6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9"/>
      <color indexed="62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65">
    <border>
      <left/>
      <right/>
      <top/>
      <bottom/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hair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dotted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 diagonalUp="1"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medium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medium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hair">
        <color indexed="64"/>
      </right>
      <top style="medium">
        <color theme="1" tint="0.499984740745262"/>
      </top>
      <bottom/>
      <diagonal/>
    </border>
    <border>
      <left style="hair">
        <color indexed="64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hair">
        <color theme="1" tint="0.499984740745262"/>
      </left>
      <right/>
      <top style="medium">
        <color theme="1" tint="0.499984740745262"/>
      </top>
      <bottom/>
      <diagonal/>
    </border>
    <border>
      <left/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medium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/>
      <right style="medium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/>
      <right style="medium">
        <color theme="1" tint="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hair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</cellStyleXfs>
  <cellXfs count="1021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top"/>
    </xf>
    <xf numFmtId="0" fontId="6" fillId="0" borderId="0" xfId="1" applyFont="1" applyFill="1" applyAlignment="1">
      <alignment vertical="top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top"/>
    </xf>
    <xf numFmtId="6" fontId="12" fillId="0" borderId="0" xfId="2" applyFont="1" applyFill="1" applyAlignment="1">
      <alignment horizontal="right" vertical="top"/>
    </xf>
    <xf numFmtId="0" fontId="3" fillId="0" borderId="0" xfId="1" applyFont="1" applyFill="1" applyBorder="1" applyAlignment="1" applyProtection="1">
      <alignment vertical="center"/>
    </xf>
    <xf numFmtId="0" fontId="14" fillId="0" borderId="0" xfId="1" applyFont="1" applyFill="1" applyAlignment="1">
      <alignment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5" fillId="0" borderId="0" xfId="1" applyFont="1" applyFill="1" applyBorder="1" applyAlignment="1" applyProtection="1">
      <alignment vertical="center"/>
    </xf>
    <xf numFmtId="0" fontId="17" fillId="0" borderId="0" xfId="1" applyFont="1" applyFill="1" applyAlignment="1">
      <alignment vertical="center"/>
    </xf>
    <xf numFmtId="0" fontId="11" fillId="2" borderId="6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center" vertical="center"/>
    </xf>
    <xf numFmtId="0" fontId="14" fillId="0" borderId="2" xfId="3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>
      <alignment vertic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Border="1" applyAlignment="1">
      <alignment horizontal="left" vertical="top"/>
    </xf>
    <xf numFmtId="0" fontId="5" fillId="0" borderId="0" xfId="1" quotePrefix="1" applyFont="1" applyFill="1" applyAlignment="1">
      <alignment vertical="top"/>
    </xf>
    <xf numFmtId="0" fontId="3" fillId="0" borderId="0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 shrinkToFit="1"/>
    </xf>
    <xf numFmtId="0" fontId="21" fillId="0" borderId="0" xfId="1" applyFont="1" applyFill="1" applyAlignment="1">
      <alignment vertical="center"/>
    </xf>
    <xf numFmtId="49" fontId="21" fillId="0" borderId="0" xfId="1" applyNumberFormat="1" applyFont="1" applyFill="1" applyAlignment="1">
      <alignment vertical="center"/>
    </xf>
    <xf numFmtId="0" fontId="17" fillId="0" borderId="31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31" xfId="1" applyNumberFormat="1" applyFont="1" applyFill="1" applyBorder="1" applyAlignment="1">
      <alignment horizontal="center" vertical="center" shrinkToFit="1"/>
    </xf>
    <xf numFmtId="49" fontId="16" fillId="0" borderId="36" xfId="1" applyNumberFormat="1" applyFont="1" applyFill="1" applyBorder="1" applyAlignment="1">
      <alignment vertical="center" shrinkToFit="1"/>
    </xf>
    <xf numFmtId="0" fontId="16" fillId="0" borderId="0" xfId="1" applyFont="1" applyFill="1" applyAlignme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0" fontId="5" fillId="0" borderId="37" xfId="1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vertical="center"/>
    </xf>
    <xf numFmtId="0" fontId="17" fillId="0" borderId="7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12" fillId="0" borderId="24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center"/>
    </xf>
    <xf numFmtId="0" fontId="17" fillId="0" borderId="0" xfId="3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/>
    </xf>
    <xf numFmtId="0" fontId="17" fillId="0" borderId="18" xfId="3" applyNumberFormat="1" applyFont="1" applyFill="1" applyBorder="1" applyAlignment="1" applyProtection="1">
      <alignment horizontal="center" vertical="center"/>
      <protection locked="0"/>
    </xf>
    <xf numFmtId="49" fontId="16" fillId="0" borderId="0" xfId="1" applyNumberFormat="1" applyFont="1" applyFill="1" applyBorder="1" applyAlignment="1">
      <alignment horizontal="left" vertical="center" shrinkToFit="1"/>
    </xf>
    <xf numFmtId="49" fontId="16" fillId="0" borderId="0" xfId="1" applyNumberFormat="1" applyFont="1" applyFill="1" applyBorder="1" applyAlignment="1">
      <alignment horizontal="right" vertical="center"/>
    </xf>
    <xf numFmtId="49" fontId="16" fillId="0" borderId="0" xfId="1" applyNumberFormat="1" applyFont="1" applyFill="1" applyBorder="1" applyAlignment="1">
      <alignment horizontal="left" vertical="center"/>
    </xf>
    <xf numFmtId="49" fontId="16" fillId="0" borderId="0" xfId="1" applyNumberFormat="1" applyFont="1" applyFill="1" applyBorder="1" applyAlignment="1">
      <alignment vertical="center" wrapText="1"/>
    </xf>
    <xf numFmtId="0" fontId="17" fillId="0" borderId="18" xfId="3" applyNumberFormat="1" applyFont="1" applyFill="1" applyBorder="1" applyAlignment="1">
      <alignment horizontal="center" vertical="center"/>
    </xf>
    <xf numFmtId="49" fontId="16" fillId="0" borderId="0" xfId="1" applyNumberFormat="1" applyFont="1" applyFill="1" applyBorder="1" applyAlignment="1">
      <alignment vertical="center" shrinkToFit="1"/>
    </xf>
    <xf numFmtId="49" fontId="3" fillId="0" borderId="19" xfId="1" applyNumberFormat="1" applyFont="1" applyFill="1" applyBorder="1" applyAlignment="1">
      <alignment vertical="center" shrinkToFit="1"/>
    </xf>
    <xf numFmtId="0" fontId="17" fillId="0" borderId="27" xfId="3" applyNumberFormat="1" applyFont="1" applyFill="1" applyBorder="1" applyAlignment="1" applyProtection="1">
      <alignment horizontal="center" vertical="center"/>
      <protection locked="0"/>
    </xf>
    <xf numFmtId="0" fontId="17" fillId="0" borderId="24" xfId="3" applyNumberFormat="1" applyFont="1" applyFill="1" applyBorder="1" applyAlignment="1" applyProtection="1">
      <alignment horizontal="center" vertical="center"/>
      <protection locked="0"/>
    </xf>
    <xf numFmtId="49" fontId="16" fillId="0" borderId="24" xfId="1" applyNumberFormat="1" applyFont="1" applyFill="1" applyBorder="1" applyAlignment="1">
      <alignment vertical="center"/>
    </xf>
    <xf numFmtId="49" fontId="16" fillId="0" borderId="28" xfId="1" applyNumberFormat="1" applyFont="1" applyFill="1" applyBorder="1" applyAlignment="1">
      <alignment horizontal="left" vertical="center" shrinkToFit="1"/>
    </xf>
    <xf numFmtId="0" fontId="17" fillId="0" borderId="81" xfId="3" applyNumberFormat="1" applyFont="1" applyFill="1" applyBorder="1" applyAlignment="1" applyProtection="1">
      <alignment horizontal="center" vertical="center"/>
      <protection locked="0"/>
    </xf>
    <xf numFmtId="0" fontId="17" fillId="0" borderId="89" xfId="3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horizontal="center" vertical="center"/>
    </xf>
    <xf numFmtId="0" fontId="17" fillId="0" borderId="20" xfId="3" applyNumberFormat="1" applyFont="1" applyFill="1" applyBorder="1" applyAlignment="1" applyProtection="1">
      <alignment horizontal="center" vertical="center"/>
      <protection locked="0"/>
    </xf>
    <xf numFmtId="0" fontId="17" fillId="0" borderId="21" xfId="3" applyNumberFormat="1" applyFont="1" applyFill="1" applyBorder="1" applyAlignment="1">
      <alignment horizontal="center" vertical="center"/>
    </xf>
    <xf numFmtId="49" fontId="16" fillId="0" borderId="21" xfId="1" applyNumberFormat="1" applyFont="1" applyFill="1" applyBorder="1" applyAlignment="1">
      <alignment vertical="center" shrinkToFit="1"/>
    </xf>
    <xf numFmtId="49" fontId="6" fillId="0" borderId="21" xfId="3" applyNumberFormat="1" applyFont="1" applyFill="1" applyBorder="1" applyAlignment="1">
      <alignment horizontal="center" vertical="center"/>
    </xf>
    <xf numFmtId="49" fontId="16" fillId="0" borderId="23" xfId="1" applyNumberFormat="1" applyFont="1" applyFill="1" applyBorder="1" applyAlignment="1">
      <alignment vertical="center" shrinkToFit="1"/>
    </xf>
    <xf numFmtId="49" fontId="5" fillId="0" borderId="24" xfId="1" applyNumberFormat="1" applyFont="1" applyFill="1" applyBorder="1" applyAlignment="1">
      <alignment horizontal="center" vertical="center"/>
    </xf>
    <xf numFmtId="49" fontId="6" fillId="0" borderId="24" xfId="1" applyNumberFormat="1" applyFont="1" applyFill="1" applyBorder="1" applyAlignment="1">
      <alignment vertical="center"/>
    </xf>
    <xf numFmtId="49" fontId="5" fillId="0" borderId="24" xfId="1" applyNumberFormat="1" applyFont="1" applyFill="1" applyBorder="1" applyAlignment="1">
      <alignment vertical="center"/>
    </xf>
    <xf numFmtId="49" fontId="5" fillId="0" borderId="24" xfId="1" applyNumberFormat="1" applyFont="1" applyFill="1" applyBorder="1" applyAlignment="1">
      <alignment horizontal="left" vertical="center" shrinkToFit="1"/>
    </xf>
    <xf numFmtId="49" fontId="5" fillId="0" borderId="28" xfId="1" applyNumberFormat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indent="1"/>
    </xf>
    <xf numFmtId="0" fontId="5" fillId="0" borderId="0" xfId="1" applyFont="1" applyFill="1" applyBorder="1" applyAlignment="1">
      <alignment horizontal="left" vertical="center" indent="1" shrinkToFit="1"/>
    </xf>
    <xf numFmtId="0" fontId="5" fillId="0" borderId="0" xfId="1" applyNumberFormat="1" applyFont="1" applyFill="1" applyBorder="1" applyAlignment="1">
      <alignment horizontal="left" vertical="center" indent="1" shrinkToFit="1"/>
    </xf>
    <xf numFmtId="49" fontId="3" fillId="2" borderId="93" xfId="1" applyNumberFormat="1" applyFont="1" applyFill="1" applyBorder="1" applyAlignment="1">
      <alignment horizontal="center" vertical="center" wrapText="1"/>
    </xf>
    <xf numFmtId="49" fontId="3" fillId="3" borderId="95" xfId="1" applyNumberFormat="1" applyFont="1" applyFill="1" applyBorder="1" applyAlignment="1">
      <alignment horizontal="center" vertical="center" shrinkToFit="1"/>
    </xf>
    <xf numFmtId="49" fontId="3" fillId="3" borderId="32" xfId="1" applyNumberFormat="1" applyFont="1" applyFill="1" applyBorder="1" applyAlignment="1">
      <alignment horizontal="center" vertical="center" shrinkToFit="1"/>
    </xf>
    <xf numFmtId="49" fontId="17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31" xfId="1" applyNumberFormat="1" applyFont="1" applyFill="1" applyBorder="1" applyAlignment="1">
      <alignment vertical="center" wrapText="1"/>
    </xf>
    <xf numFmtId="49" fontId="16" fillId="0" borderId="35" xfId="1" applyNumberFormat="1" applyFont="1" applyFill="1" applyBorder="1" applyAlignment="1">
      <alignment vertical="center" shrinkToFit="1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left" vertical="center"/>
    </xf>
    <xf numFmtId="0" fontId="17" fillId="0" borderId="12" xfId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2" xfId="1" applyNumberFormat="1" applyFont="1" applyFill="1" applyBorder="1" applyAlignment="1">
      <alignment horizontal="center" vertical="center" shrinkToFit="1"/>
    </xf>
    <xf numFmtId="49" fontId="16" fillId="0" borderId="24" xfId="1" applyNumberFormat="1" applyFont="1" applyFill="1" applyBorder="1" applyAlignment="1">
      <alignment vertical="center" shrinkToFit="1"/>
    </xf>
    <xf numFmtId="0" fontId="17" fillId="0" borderId="24" xfId="1" applyFont="1" applyFill="1" applyBorder="1" applyAlignment="1">
      <alignment vertical="center"/>
    </xf>
    <xf numFmtId="0" fontId="17" fillId="0" borderId="24" xfId="3" applyNumberFormat="1" applyFont="1" applyFill="1" applyBorder="1" applyAlignment="1">
      <alignment horizontal="center" vertical="center"/>
    </xf>
    <xf numFmtId="49" fontId="6" fillId="0" borderId="28" xfId="3" applyNumberFormat="1" applyFont="1" applyFill="1" applyBorder="1" applyAlignment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49" fontId="6" fillId="0" borderId="19" xfId="3" applyNumberFormat="1" applyFont="1" applyFill="1" applyBorder="1" applyAlignment="1">
      <alignment horizontal="center" vertical="center"/>
    </xf>
    <xf numFmtId="49" fontId="16" fillId="0" borderId="21" xfId="1" applyNumberFormat="1" applyFont="1" applyFill="1" applyBorder="1" applyAlignment="1">
      <alignment horizontal="left" vertical="center" shrinkToFit="1"/>
    </xf>
    <xf numFmtId="49" fontId="6" fillId="0" borderId="23" xfId="3" applyNumberFormat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7" fillId="0" borderId="14" xfId="3" applyNumberFormat="1" applyFont="1" applyFill="1" applyBorder="1" applyAlignment="1" applyProtection="1">
      <alignment horizontal="center" vertical="center"/>
      <protection locked="0"/>
    </xf>
    <xf numFmtId="49" fontId="16" fillId="0" borderId="12" xfId="1" applyNumberFormat="1" applyFont="1" applyFill="1" applyBorder="1" applyAlignment="1">
      <alignment horizontal="left" vertical="center" shrinkToFit="1"/>
    </xf>
    <xf numFmtId="0" fontId="17" fillId="0" borderId="20" xfId="3" applyNumberFormat="1" applyFont="1" applyFill="1" applyBorder="1" applyAlignment="1">
      <alignment horizontal="center" vertical="center"/>
    </xf>
    <xf numFmtId="49" fontId="3" fillId="0" borderId="23" xfId="1" applyNumberFormat="1" applyFont="1" applyFill="1" applyBorder="1" applyAlignment="1">
      <alignment vertical="center" shrinkToFit="1"/>
    </xf>
    <xf numFmtId="0" fontId="17" fillId="0" borderId="103" xfId="1" applyNumberFormat="1" applyFont="1" applyFill="1" applyBorder="1" applyAlignment="1" applyProtection="1">
      <alignment horizontal="center" vertical="center"/>
      <protection locked="0"/>
    </xf>
    <xf numFmtId="0" fontId="17" fillId="0" borderId="19" xfId="1" applyFont="1" applyFill="1" applyBorder="1" applyAlignment="1">
      <alignment vertical="center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NumberFormat="1" applyFont="1" applyFill="1" applyBorder="1" applyAlignment="1">
      <alignment horizontal="center" vertical="center"/>
    </xf>
    <xf numFmtId="0" fontId="17" fillId="0" borderId="20" xfId="1" applyNumberFormat="1" applyFont="1" applyFill="1" applyBorder="1" applyAlignment="1" applyProtection="1">
      <alignment horizontal="center" vertical="center"/>
      <protection locked="0"/>
    </xf>
    <xf numFmtId="0" fontId="17" fillId="0" borderId="21" xfId="1" applyNumberFormat="1" applyFont="1" applyFill="1" applyBorder="1" applyAlignment="1">
      <alignment horizontal="center" vertical="center"/>
    </xf>
    <xf numFmtId="49" fontId="16" fillId="0" borderId="19" xfId="1" applyNumberFormat="1" applyFont="1" applyFill="1" applyBorder="1" applyAlignment="1">
      <alignment vertical="center" shrinkToFit="1"/>
    </xf>
    <xf numFmtId="49" fontId="3" fillId="2" borderId="110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30" fillId="0" borderId="0" xfId="1" applyFont="1" applyFill="1" applyAlignment="1">
      <alignment vertical="center"/>
    </xf>
    <xf numFmtId="0" fontId="17" fillId="0" borderId="84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>
      <alignment horizontal="center" vertical="center"/>
    </xf>
    <xf numFmtId="0" fontId="5" fillId="0" borderId="85" xfId="0" applyFont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0" fontId="17" fillId="0" borderId="114" xfId="0" applyFont="1" applyBorder="1" applyAlignment="1" applyProtection="1">
      <alignment horizontal="center" vertical="center"/>
      <protection locked="0"/>
    </xf>
    <xf numFmtId="0" fontId="5" fillId="0" borderId="115" xfId="0" applyFont="1" applyBorder="1" applyAlignment="1">
      <alignment horizontal="center" vertical="center"/>
    </xf>
    <xf numFmtId="0" fontId="5" fillId="0" borderId="115" xfId="0" applyFont="1" applyBorder="1" applyAlignment="1">
      <alignment vertical="center"/>
    </xf>
    <xf numFmtId="0" fontId="5" fillId="0" borderId="117" xfId="0" applyFont="1" applyBorder="1" applyAlignment="1">
      <alignment horizontal="center" vertical="center"/>
    </xf>
    <xf numFmtId="0" fontId="17" fillId="0" borderId="118" xfId="0" applyFont="1" applyBorder="1" applyAlignment="1" applyProtection="1">
      <alignment horizontal="center" vertical="center"/>
      <protection locked="0"/>
    </xf>
    <xf numFmtId="0" fontId="5" fillId="0" borderId="119" xfId="0" applyFont="1" applyBorder="1" applyAlignment="1">
      <alignment horizontal="center" vertical="center"/>
    </xf>
    <xf numFmtId="0" fontId="5" fillId="0" borderId="119" xfId="0" applyFont="1" applyBorder="1" applyAlignment="1">
      <alignment vertical="center"/>
    </xf>
    <xf numFmtId="0" fontId="5" fillId="0" borderId="121" xfId="0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right" vertical="center" shrinkToFit="1"/>
    </xf>
    <xf numFmtId="0" fontId="32" fillId="0" borderId="0" xfId="0" applyFont="1">
      <alignment vertical="center"/>
    </xf>
    <xf numFmtId="0" fontId="32" fillId="0" borderId="0" xfId="0" quotePrefix="1" applyFont="1">
      <alignment vertical="center"/>
    </xf>
    <xf numFmtId="49" fontId="5" fillId="2" borderId="99" xfId="0" applyNumberFormat="1" applyFont="1" applyFill="1" applyBorder="1" applyAlignment="1">
      <alignment horizontal="center" vertical="center" shrinkToFit="1"/>
    </xf>
    <xf numFmtId="49" fontId="5" fillId="2" borderId="100" xfId="0" applyNumberFormat="1" applyFont="1" applyFill="1" applyBorder="1" applyAlignment="1">
      <alignment horizontal="center" vertical="center" shrinkToFit="1"/>
    </xf>
    <xf numFmtId="0" fontId="5" fillId="2" borderId="95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49" fontId="5" fillId="2" borderId="10" xfId="0" applyNumberFormat="1" applyFont="1" applyFill="1" applyBorder="1" applyAlignment="1">
      <alignment horizontal="center" vertical="center" shrinkToFit="1"/>
    </xf>
    <xf numFmtId="49" fontId="5" fillId="2" borderId="18" xfId="0" applyNumberFormat="1" applyFont="1" applyFill="1" applyBorder="1" applyAlignment="1">
      <alignment vertical="center" shrinkToFit="1"/>
    </xf>
    <xf numFmtId="49" fontId="16" fillId="3" borderId="27" xfId="0" applyNumberFormat="1" applyFont="1" applyFill="1" applyBorder="1" applyAlignment="1">
      <alignment vertical="center"/>
    </xf>
    <xf numFmtId="49" fontId="16" fillId="3" borderId="24" xfId="0" applyNumberFormat="1" applyFont="1" applyFill="1" applyBorder="1" applyAlignment="1">
      <alignment vertical="center"/>
    </xf>
    <xf numFmtId="49" fontId="16" fillId="3" borderId="29" xfId="0" applyNumberFormat="1" applyFont="1" applyFill="1" applyBorder="1" applyAlignment="1">
      <alignment vertical="center"/>
    </xf>
    <xf numFmtId="49" fontId="16" fillId="3" borderId="18" xfId="0" applyNumberFormat="1" applyFont="1" applyFill="1" applyBorder="1" applyAlignment="1">
      <alignment vertical="center"/>
    </xf>
    <xf numFmtId="0" fontId="5" fillId="2" borderId="125" xfId="0" applyNumberFormat="1" applyFont="1" applyFill="1" applyBorder="1" applyAlignment="1">
      <alignment vertical="center" shrinkToFit="1"/>
    </xf>
    <xf numFmtId="0" fontId="5" fillId="2" borderId="18" xfId="0" applyFont="1" applyFill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2" fillId="0" borderId="38" xfId="0" applyFont="1" applyBorder="1">
      <alignment vertical="center"/>
    </xf>
    <xf numFmtId="0" fontId="32" fillId="0" borderId="39" xfId="0" applyFont="1" applyBorder="1">
      <alignment vertical="center"/>
    </xf>
    <xf numFmtId="0" fontId="32" fillId="0" borderId="40" xfId="0" applyFont="1" applyBorder="1">
      <alignment vertical="center"/>
    </xf>
    <xf numFmtId="49" fontId="16" fillId="3" borderId="127" xfId="0" applyNumberFormat="1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vertical="center"/>
    </xf>
    <xf numFmtId="0" fontId="17" fillId="0" borderId="13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17" fillId="0" borderId="42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vertical="center"/>
    </xf>
    <xf numFmtId="0" fontId="5" fillId="0" borderId="42" xfId="0" applyFont="1" applyBorder="1">
      <alignment vertical="center"/>
    </xf>
    <xf numFmtId="0" fontId="5" fillId="0" borderId="42" xfId="0" applyFont="1" applyBorder="1" applyAlignment="1">
      <alignment vertical="center"/>
    </xf>
    <xf numFmtId="0" fontId="17" fillId="0" borderId="43" xfId="0" applyFont="1" applyFill="1" applyBorder="1" applyAlignment="1">
      <alignment vertical="center"/>
    </xf>
    <xf numFmtId="0" fontId="5" fillId="0" borderId="141" xfId="0" applyFont="1" applyBorder="1" applyAlignment="1">
      <alignment vertical="center"/>
    </xf>
    <xf numFmtId="0" fontId="16" fillId="3" borderId="20" xfId="0" applyFont="1" applyFill="1" applyBorder="1" applyAlignment="1">
      <alignment vertical="center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7" fillId="0" borderId="142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6" fillId="3" borderId="135" xfId="0" applyFont="1" applyFill="1" applyBorder="1" applyAlignment="1">
      <alignment vertical="center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5" fillId="2" borderId="146" xfId="0" applyNumberFormat="1" applyFont="1" applyFill="1" applyBorder="1" applyAlignment="1">
      <alignment vertical="center" shrinkToFit="1"/>
    </xf>
    <xf numFmtId="0" fontId="5" fillId="2" borderId="95" xfId="0" applyFont="1" applyFill="1" applyBorder="1" applyAlignment="1">
      <alignment vertical="center"/>
    </xf>
    <xf numFmtId="0" fontId="16" fillId="3" borderId="95" xfId="0" applyFont="1" applyFill="1" applyBorder="1" applyAlignment="1">
      <alignment vertical="center"/>
    </xf>
    <xf numFmtId="0" fontId="17" fillId="0" borderId="95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shrinkToFit="1"/>
    </xf>
    <xf numFmtId="0" fontId="5" fillId="2" borderId="148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indent="1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49" fontId="35" fillId="0" borderId="7" xfId="0" applyNumberFormat="1" applyFont="1" applyBorder="1" applyAlignment="1" applyProtection="1">
      <alignment horizontal="left" vertical="center" indent="1" shrinkToFit="1"/>
      <protection locked="0"/>
    </xf>
    <xf numFmtId="49" fontId="35" fillId="0" borderId="8" xfId="0" applyNumberFormat="1" applyFont="1" applyBorder="1" applyAlignment="1" applyProtection="1">
      <alignment horizontal="left" vertical="center" indent="1" shrinkToFit="1"/>
      <protection locked="0"/>
    </xf>
    <xf numFmtId="0" fontId="12" fillId="0" borderId="0" xfId="1" applyFont="1" applyFill="1" applyBorder="1" applyAlignment="1">
      <alignment vertical="center" shrinkToFit="1"/>
    </xf>
    <xf numFmtId="0" fontId="5" fillId="6" borderId="0" xfId="5" applyFont="1" applyFill="1">
      <alignment vertical="center"/>
    </xf>
    <xf numFmtId="6" fontId="3" fillId="6" borderId="0" xfId="5" applyNumberFormat="1" applyFont="1" applyFill="1" applyAlignment="1">
      <alignment horizontal="right" vertical="center"/>
    </xf>
    <xf numFmtId="0" fontId="36" fillId="6" borderId="0" xfId="5" applyFont="1" applyFill="1">
      <alignment vertical="center"/>
    </xf>
    <xf numFmtId="0" fontId="37" fillId="6" borderId="0" xfId="5" applyFont="1" applyFill="1">
      <alignment vertical="center"/>
    </xf>
    <xf numFmtId="0" fontId="5" fillId="6" borderId="0" xfId="4" applyFont="1" applyFill="1" applyAlignment="1">
      <alignment vertical="center"/>
    </xf>
    <xf numFmtId="0" fontId="37" fillId="6" borderId="0" xfId="4" applyFont="1" applyFill="1" applyAlignment="1">
      <alignment vertical="center"/>
    </xf>
    <xf numFmtId="0" fontId="39" fillId="6" borderId="0" xfId="4" applyFont="1" applyFill="1" applyAlignment="1">
      <alignment vertical="center"/>
    </xf>
    <xf numFmtId="0" fontId="19" fillId="6" borderId="0" xfId="5" applyFont="1" applyFill="1">
      <alignment vertical="center"/>
    </xf>
    <xf numFmtId="0" fontId="32" fillId="6" borderId="0" xfId="5" applyFont="1" applyFill="1">
      <alignment vertical="center"/>
    </xf>
    <xf numFmtId="0" fontId="5" fillId="6" borderId="0" xfId="5" applyFont="1" applyFill="1" applyAlignment="1">
      <alignment horizontal="center" vertical="center"/>
    </xf>
    <xf numFmtId="0" fontId="11" fillId="6" borderId="0" xfId="5" applyFont="1" applyFill="1">
      <alignment vertical="center"/>
    </xf>
    <xf numFmtId="0" fontId="5" fillId="7" borderId="154" xfId="5" applyFont="1" applyFill="1" applyBorder="1" applyAlignment="1">
      <alignment horizontal="center" vertical="center"/>
    </xf>
    <xf numFmtId="0" fontId="5" fillId="6" borderId="154" xfId="5" applyFont="1" applyFill="1" applyBorder="1" applyAlignment="1">
      <alignment horizontal="center" vertical="center"/>
    </xf>
    <xf numFmtId="0" fontId="41" fillId="6" borderId="0" xfId="5" applyFont="1" applyFill="1">
      <alignment vertical="center"/>
    </xf>
    <xf numFmtId="0" fontId="40" fillId="6" borderId="0" xfId="5" applyFont="1" applyFill="1">
      <alignment vertical="center"/>
    </xf>
    <xf numFmtId="56" fontId="32" fillId="6" borderId="0" xfId="5" quotePrefix="1" applyNumberFormat="1" applyFont="1" applyFill="1" applyAlignment="1">
      <alignment horizontal="center" vertical="center"/>
    </xf>
    <xf numFmtId="0" fontId="3" fillId="6" borderId="0" xfId="5" applyFont="1" applyFill="1">
      <alignment vertical="center"/>
    </xf>
    <xf numFmtId="0" fontId="44" fillId="0" borderId="2" xfId="3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 shrinkToFit="1"/>
    </xf>
    <xf numFmtId="49" fontId="17" fillId="0" borderId="7" xfId="1" applyNumberFormat="1" applyFont="1" applyFill="1" applyBorder="1" applyAlignment="1">
      <alignment horizontal="center" vertical="center"/>
    </xf>
    <xf numFmtId="49" fontId="6" fillId="0" borderId="24" xfId="1" applyNumberFormat="1" applyFont="1" applyFill="1" applyBorder="1" applyAlignment="1">
      <alignment horizontal="center" vertical="center" shrinkToFit="1"/>
    </xf>
    <xf numFmtId="49" fontId="17" fillId="0" borderId="7" xfId="1" applyNumberFormat="1" applyFont="1" applyFill="1" applyBorder="1" applyAlignment="1">
      <alignment horizontal="center" vertical="center" shrinkToFit="1"/>
    </xf>
    <xf numFmtId="49" fontId="17" fillId="0" borderId="24" xfId="1" applyNumberFormat="1" applyFont="1" applyFill="1" applyBorder="1" applyAlignment="1">
      <alignment horizontal="center" vertical="center" shrinkToFit="1"/>
    </xf>
    <xf numFmtId="0" fontId="46" fillId="0" borderId="84" xfId="0" applyFont="1" applyBorder="1" applyAlignment="1" applyProtection="1">
      <alignment horizontal="center" vertical="center"/>
      <protection locked="0"/>
    </xf>
    <xf numFmtId="0" fontId="46" fillId="0" borderId="133" xfId="0" applyFont="1" applyFill="1" applyBorder="1" applyAlignment="1" applyProtection="1">
      <alignment horizontal="center" vertical="center"/>
      <protection locked="0"/>
    </xf>
    <xf numFmtId="0" fontId="46" fillId="0" borderId="42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6" fillId="0" borderId="95" xfId="0" applyFont="1" applyFill="1" applyBorder="1" applyAlignment="1" applyProtection="1">
      <alignment horizontal="center" vertical="center"/>
      <protection locked="0"/>
    </xf>
    <xf numFmtId="0" fontId="17" fillId="0" borderId="8" xfId="1" applyFont="1" applyFill="1" applyBorder="1" applyAlignment="1" applyProtection="1">
      <alignment horizontal="left" vertical="top" shrinkToFit="1"/>
      <protection locked="0"/>
    </xf>
    <xf numFmtId="0" fontId="17" fillId="0" borderId="29" xfId="1" applyFont="1" applyFill="1" applyBorder="1" applyAlignment="1" applyProtection="1">
      <alignment vertical="top" shrinkToFit="1"/>
      <protection locked="0"/>
    </xf>
    <xf numFmtId="49" fontId="17" fillId="0" borderId="29" xfId="1" applyNumberFormat="1" applyFont="1" applyFill="1" applyBorder="1" applyAlignment="1" applyProtection="1">
      <alignment vertical="top" shrinkToFit="1"/>
      <protection locked="0"/>
    </xf>
    <xf numFmtId="0" fontId="5" fillId="8" borderId="0" xfId="1" applyFont="1" applyFill="1">
      <alignment vertical="center"/>
    </xf>
    <xf numFmtId="0" fontId="11" fillId="8" borderId="0" xfId="1" applyFont="1" applyFill="1" applyAlignment="1">
      <alignment horizontal="right" vertical="center"/>
    </xf>
    <xf numFmtId="49" fontId="6" fillId="0" borderId="24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28" xfId="1" applyNumberFormat="1" applyFont="1" applyFill="1" applyBorder="1" applyAlignment="1">
      <alignment vertical="center" shrinkToFit="1"/>
    </xf>
    <xf numFmtId="49" fontId="17" fillId="0" borderId="7" xfId="1" applyNumberFormat="1" applyFont="1" applyFill="1" applyBorder="1" applyAlignment="1" applyProtection="1">
      <alignment vertical="top" shrinkToFit="1"/>
      <protection locked="0"/>
    </xf>
    <xf numFmtId="49" fontId="17" fillId="0" borderId="7" xfId="1" applyNumberFormat="1" applyFont="1" applyFill="1" applyBorder="1" applyAlignment="1" applyProtection="1">
      <alignment vertical="center" shrinkToFit="1"/>
      <protection locked="0"/>
    </xf>
    <xf numFmtId="0" fontId="17" fillId="0" borderId="7" xfId="1" applyFont="1" applyFill="1" applyBorder="1" applyAlignment="1" applyProtection="1">
      <alignment vertical="top" shrinkToFit="1"/>
      <protection locked="0"/>
    </xf>
    <xf numFmtId="0" fontId="17" fillId="0" borderId="27" xfId="3" applyFont="1" applyBorder="1" applyAlignment="1" applyProtection="1">
      <alignment horizontal="center" vertical="center"/>
      <protection locked="0"/>
    </xf>
    <xf numFmtId="0" fontId="17" fillId="0" borderId="24" xfId="1" applyFont="1" applyBorder="1">
      <alignment vertical="center"/>
    </xf>
    <xf numFmtId="49" fontId="16" fillId="0" borderId="24" xfId="1" applyNumberFormat="1" applyFont="1" applyBorder="1">
      <alignment vertical="center"/>
    </xf>
    <xf numFmtId="49" fontId="16" fillId="0" borderId="24" xfId="1" applyNumberFormat="1" applyFont="1" applyBorder="1" applyAlignment="1"/>
    <xf numFmtId="49" fontId="16" fillId="0" borderId="24" xfId="1" applyNumberFormat="1" applyFont="1" applyBorder="1" applyAlignment="1">
      <alignment horizontal="center" vertical="center"/>
    </xf>
    <xf numFmtId="49" fontId="16" fillId="0" borderId="28" xfId="1" applyNumberFormat="1" applyFont="1" applyBorder="1" applyAlignment="1"/>
    <xf numFmtId="0" fontId="17" fillId="0" borderId="105" xfId="3" applyFont="1" applyBorder="1" applyAlignment="1" applyProtection="1">
      <alignment horizontal="center" vertical="center"/>
      <protection locked="0"/>
    </xf>
    <xf numFmtId="0" fontId="17" fillId="0" borderId="82" xfId="3" applyFont="1" applyBorder="1" applyAlignment="1" applyProtection="1">
      <alignment horizontal="center" vertical="center"/>
      <protection locked="0"/>
    </xf>
    <xf numFmtId="49" fontId="16" fillId="0" borderId="82" xfId="1" applyNumberFormat="1" applyFont="1" applyBorder="1">
      <alignment vertical="center"/>
    </xf>
    <xf numFmtId="49" fontId="16" fillId="0" borderId="83" xfId="1" applyNumberFormat="1" applyFont="1" applyBorder="1" applyAlignment="1">
      <alignment horizontal="left" vertical="center" shrinkToFit="1"/>
    </xf>
    <xf numFmtId="0" fontId="17" fillId="0" borderId="81" xfId="3" applyFont="1" applyBorder="1" applyAlignment="1" applyProtection="1">
      <alignment horizontal="center" vertical="center"/>
      <protection locked="0"/>
    </xf>
    <xf numFmtId="0" fontId="17" fillId="0" borderId="20" xfId="3" applyFont="1" applyBorder="1" applyAlignment="1" applyProtection="1">
      <alignment horizontal="center" vertical="center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7" fillId="0" borderId="0" xfId="1" applyFont="1">
      <alignment vertical="center"/>
    </xf>
    <xf numFmtId="49" fontId="6" fillId="0" borderId="0" xfId="3" applyNumberFormat="1" applyFont="1" applyAlignment="1">
      <alignment horizontal="center" vertical="center"/>
    </xf>
    <xf numFmtId="0" fontId="17" fillId="0" borderId="18" xfId="3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>
      <alignment vertical="center" shrinkToFit="1"/>
    </xf>
    <xf numFmtId="0" fontId="17" fillId="0" borderId="0" xfId="3" applyFont="1" applyAlignment="1">
      <alignment horizontal="center" vertical="center"/>
    </xf>
    <xf numFmtId="49" fontId="16" fillId="0" borderId="19" xfId="1" applyNumberFormat="1" applyFont="1" applyBorder="1" applyAlignment="1">
      <alignment vertical="center" shrinkToFit="1"/>
    </xf>
    <xf numFmtId="0" fontId="17" fillId="0" borderId="21" xfId="3" applyFont="1" applyBorder="1" applyAlignment="1" applyProtection="1">
      <alignment horizontal="center" vertical="center"/>
      <protection locked="0"/>
    </xf>
    <xf numFmtId="0" fontId="17" fillId="0" borderId="21" xfId="3" applyFont="1" applyBorder="1" applyAlignment="1">
      <alignment horizontal="center" vertical="center"/>
    </xf>
    <xf numFmtId="49" fontId="16" fillId="0" borderId="21" xfId="1" applyNumberFormat="1" applyFont="1" applyBorder="1" applyAlignment="1">
      <alignment vertical="center" shrinkToFit="1"/>
    </xf>
    <xf numFmtId="49" fontId="6" fillId="0" borderId="21" xfId="3" applyNumberFormat="1" applyFont="1" applyBorder="1" applyAlignment="1">
      <alignment horizontal="center" vertical="center"/>
    </xf>
    <xf numFmtId="49" fontId="16" fillId="0" borderId="23" xfId="1" applyNumberFormat="1" applyFont="1" applyBorder="1" applyAlignment="1">
      <alignment vertical="center" shrinkToFit="1"/>
    </xf>
    <xf numFmtId="49" fontId="5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 shrinkToFit="1"/>
    </xf>
    <xf numFmtId="49" fontId="6" fillId="0" borderId="0" xfId="1" applyNumberFormat="1" applyFont="1">
      <alignment vertical="center"/>
    </xf>
    <xf numFmtId="49" fontId="5" fillId="0" borderId="0" xfId="1" applyNumberFormat="1" applyFont="1">
      <alignment vertical="center"/>
    </xf>
    <xf numFmtId="49" fontId="5" fillId="0" borderId="0" xfId="1" applyNumberFormat="1" applyFont="1" applyAlignment="1">
      <alignment horizontal="left" vertical="center" shrinkToFit="1"/>
    </xf>
    <xf numFmtId="49" fontId="5" fillId="0" borderId="19" xfId="1" applyNumberFormat="1" applyFont="1" applyBorder="1" applyAlignment="1">
      <alignment horizontal="left" vertical="center" shrinkToFit="1"/>
    </xf>
    <xf numFmtId="49" fontId="17" fillId="0" borderId="24" xfId="1" applyNumberFormat="1" applyFont="1" applyBorder="1" applyAlignment="1">
      <alignment vertical="center" shrinkToFit="1"/>
    </xf>
    <xf numFmtId="0" fontId="46" fillId="0" borderId="0" xfId="3" applyNumberFormat="1" applyFont="1" applyFill="1" applyBorder="1" applyAlignment="1" applyProtection="1">
      <alignment horizontal="center" vertical="center"/>
      <protection locked="0"/>
    </xf>
    <xf numFmtId="0" fontId="46" fillId="0" borderId="27" xfId="3" applyNumberFormat="1" applyFont="1" applyFill="1" applyBorder="1" applyAlignment="1" applyProtection="1">
      <alignment horizontal="center" vertical="center"/>
      <protection locked="0"/>
    </xf>
    <xf numFmtId="0" fontId="46" fillId="0" borderId="24" xfId="3" applyNumberFormat="1" applyFont="1" applyFill="1" applyBorder="1" applyAlignment="1" applyProtection="1">
      <alignment horizontal="center" vertical="center"/>
      <protection locked="0"/>
    </xf>
    <xf numFmtId="0" fontId="46" fillId="0" borderId="18" xfId="3" applyNumberFormat="1" applyFont="1" applyFill="1" applyBorder="1" applyAlignment="1" applyProtection="1">
      <alignment horizontal="center" vertical="center"/>
      <protection locked="0"/>
    </xf>
    <xf numFmtId="49" fontId="46" fillId="0" borderId="31" xfId="1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1" applyNumberFormat="1" applyFont="1" applyFill="1" applyBorder="1" applyAlignment="1" applyProtection="1">
      <alignment horizontal="center" vertical="center"/>
      <protection locked="0"/>
    </xf>
    <xf numFmtId="0" fontId="46" fillId="0" borderId="20" xfId="3" applyFont="1" applyBorder="1" applyAlignment="1" applyProtection="1">
      <alignment horizontal="center" vertical="center"/>
      <protection locked="0"/>
    </xf>
    <xf numFmtId="0" fontId="46" fillId="0" borderId="0" xfId="3" applyFont="1" applyAlignment="1" applyProtection="1">
      <alignment horizontal="center" vertical="center"/>
      <protection locked="0"/>
    </xf>
    <xf numFmtId="49" fontId="17" fillId="0" borderId="7" xfId="1" applyNumberFormat="1" applyFont="1" applyFill="1" applyBorder="1" applyAlignment="1" applyProtection="1">
      <alignment vertical="center" shrinkToFit="1"/>
    </xf>
    <xf numFmtId="0" fontId="17" fillId="0" borderId="9" xfId="1" applyFont="1" applyFill="1" applyBorder="1" applyAlignment="1" applyProtection="1">
      <alignment horizontal="center" vertical="center" shrinkToFit="1"/>
      <protection locked="0"/>
    </xf>
    <xf numFmtId="0" fontId="17" fillId="0" borderId="7" xfId="1" applyFont="1" applyFill="1" applyBorder="1" applyAlignment="1" applyProtection="1">
      <alignment horizontal="center" vertical="center" shrinkToFit="1"/>
      <protection locked="0"/>
    </xf>
    <xf numFmtId="49" fontId="3" fillId="3" borderId="24" xfId="1" applyNumberFormat="1" applyFont="1" applyFill="1" applyBorder="1" applyAlignment="1">
      <alignment horizontal="center" vertical="center" shrinkToFit="1"/>
    </xf>
    <xf numFmtId="49" fontId="3" fillId="3" borderId="25" xfId="1" applyNumberFormat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 applyProtection="1">
      <alignment horizontal="left" vertical="center" indent="1" shrinkToFit="1"/>
      <protection locked="0"/>
    </xf>
    <xf numFmtId="0" fontId="6" fillId="0" borderId="92" xfId="1" applyFont="1" applyFill="1" applyBorder="1" applyAlignment="1" applyProtection="1">
      <alignment horizontal="left" vertical="center" indent="1" shrinkToFit="1"/>
      <protection locked="0"/>
    </xf>
    <xf numFmtId="49" fontId="3" fillId="3" borderId="21" xfId="1" applyNumberFormat="1" applyFont="1" applyFill="1" applyBorder="1" applyAlignment="1">
      <alignment horizontal="center" vertical="center" shrinkToFit="1"/>
    </xf>
    <xf numFmtId="49" fontId="3" fillId="3" borderId="22" xfId="1" applyNumberFormat="1" applyFont="1" applyFill="1" applyBorder="1" applyAlignment="1">
      <alignment horizontal="center" vertical="center" shrinkToFit="1"/>
    </xf>
    <xf numFmtId="0" fontId="17" fillId="0" borderId="21" xfId="1" applyFont="1" applyFill="1" applyBorder="1" applyAlignment="1" applyProtection="1">
      <alignment horizontal="left" vertical="center" indent="1" shrinkToFit="1"/>
      <protection locked="0"/>
    </xf>
    <xf numFmtId="0" fontId="17" fillId="0" borderId="23" xfId="1" applyFont="1" applyFill="1" applyBorder="1" applyAlignment="1" applyProtection="1">
      <alignment horizontal="left" vertical="center" indent="1" shrinkToFit="1"/>
      <protection locked="0"/>
    </xf>
    <xf numFmtId="0" fontId="5" fillId="2" borderId="99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00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49" fontId="17" fillId="0" borderId="14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2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5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0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9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95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31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36" xfId="1" applyNumberFormat="1" applyFont="1" applyFill="1" applyBorder="1" applyAlignment="1" applyProtection="1">
      <alignment horizontal="left" vertical="center" wrapText="1" indent="1"/>
      <protection locked="0"/>
    </xf>
    <xf numFmtId="49" fontId="3" fillId="3" borderId="7" xfId="1" applyNumberFormat="1" applyFont="1" applyFill="1" applyBorder="1" applyAlignment="1">
      <alignment horizontal="center" vertical="center" shrinkToFit="1"/>
    </xf>
    <xf numFmtId="49" fontId="3" fillId="3" borderId="8" xfId="1" applyNumberFormat="1" applyFont="1" applyFill="1" applyBorder="1" applyAlignment="1">
      <alignment horizontal="center" vertical="center" shrinkToFit="1"/>
    </xf>
    <xf numFmtId="49" fontId="17" fillId="0" borderId="7" xfId="1" applyNumberFormat="1" applyFont="1" applyFill="1" applyBorder="1" applyAlignment="1" applyProtection="1">
      <alignment horizontal="left" vertical="center" indent="1" shrinkToFit="1"/>
      <protection locked="0"/>
    </xf>
    <xf numFmtId="49" fontId="3" fillId="3" borderId="9" xfId="1" applyNumberFormat="1" applyFont="1" applyFill="1" applyBorder="1" applyAlignment="1">
      <alignment horizontal="center" vertical="center"/>
    </xf>
    <xf numFmtId="49" fontId="3" fillId="3" borderId="7" xfId="1" applyNumberFormat="1" applyFont="1" applyFill="1" applyBorder="1" applyAlignment="1">
      <alignment horizontal="center" vertical="center"/>
    </xf>
    <xf numFmtId="49" fontId="3" fillId="3" borderId="8" xfId="1" applyNumberFormat="1" applyFont="1" applyFill="1" applyBorder="1" applyAlignment="1">
      <alignment horizontal="center" vertical="center"/>
    </xf>
    <xf numFmtId="49" fontId="17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27" xfId="1" applyNumberFormat="1" applyFont="1" applyFill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17" fillId="0" borderId="27" xfId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7" xfId="1" applyNumberFormat="1" applyFont="1" applyFill="1" applyBorder="1" applyAlignment="1">
      <alignment vertical="center" wrapText="1"/>
    </xf>
    <xf numFmtId="49" fontId="13" fillId="0" borderId="29" xfId="1" applyNumberFormat="1" applyFont="1" applyFill="1" applyBorder="1" applyAlignment="1">
      <alignment vertical="center" wrapText="1"/>
    </xf>
    <xf numFmtId="0" fontId="22" fillId="4" borderId="33" xfId="1" applyNumberFormat="1" applyFont="1" applyFill="1" applyBorder="1" applyAlignment="1">
      <alignment horizontal="left" vertical="center" indent="1" shrinkToFit="1"/>
    </xf>
    <xf numFmtId="0" fontId="27" fillId="4" borderId="35" xfId="0" applyNumberFormat="1" applyFont="1" applyFill="1" applyBorder="1" applyAlignment="1">
      <alignment horizontal="left" vertical="center" indent="1" shrinkToFit="1"/>
    </xf>
    <xf numFmtId="0" fontId="27" fillId="4" borderId="96" xfId="0" applyNumberFormat="1" applyFont="1" applyFill="1" applyBorder="1" applyAlignment="1">
      <alignment horizontal="left" vertical="center" indent="1" shrinkToFi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0" fontId="16" fillId="2" borderId="31" xfId="1" applyFont="1" applyFill="1" applyBorder="1" applyAlignment="1">
      <alignment horizontal="center" vertical="center" wrapText="1"/>
    </xf>
    <xf numFmtId="0" fontId="16" fillId="2" borderId="32" xfId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 shrinkToFit="1"/>
    </xf>
    <xf numFmtId="49" fontId="3" fillId="2" borderId="12" xfId="1" applyNumberFormat="1" applyFont="1" applyFill="1" applyBorder="1" applyAlignment="1">
      <alignment horizontal="center" vertical="center" shrinkToFit="1"/>
    </xf>
    <xf numFmtId="49" fontId="3" fillId="3" borderId="1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49" fontId="5" fillId="0" borderId="12" xfId="1" applyNumberFormat="1" applyFont="1" applyFill="1" applyBorder="1" applyAlignment="1">
      <alignment horizontal="left" vertical="center" wrapText="1" indent="1"/>
    </xf>
    <xf numFmtId="49" fontId="5" fillId="0" borderId="97" xfId="1" applyNumberFormat="1" applyFont="1" applyFill="1" applyBorder="1" applyAlignment="1">
      <alignment horizontal="left" vertical="center" wrapText="1" indent="1"/>
    </xf>
    <xf numFmtId="49" fontId="5" fillId="0" borderId="98" xfId="1" applyNumberFormat="1" applyFont="1" applyFill="1" applyBorder="1" applyAlignment="1">
      <alignment horizontal="left" vertical="center" wrapText="1" indent="1"/>
    </xf>
    <xf numFmtId="49" fontId="5" fillId="0" borderId="12" xfId="1" applyNumberFormat="1" applyFont="1" applyFill="1" applyBorder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9" fillId="0" borderId="7" xfId="0" applyFont="1" applyFill="1" applyBorder="1" applyAlignment="1" applyProtection="1">
      <alignment horizontal="left" vertical="center" wrapText="1" shrinkToFit="1"/>
      <protection locked="0"/>
    </xf>
    <xf numFmtId="0" fontId="49" fillId="0" borderId="7" xfId="0" applyFont="1" applyFill="1" applyBorder="1" applyAlignment="1" applyProtection="1">
      <alignment horizontal="left" vertical="center" shrinkToFit="1"/>
      <protection locked="0"/>
    </xf>
    <xf numFmtId="0" fontId="49" fillId="0" borderId="29" xfId="0" applyFont="1" applyFill="1" applyBorder="1" applyAlignment="1" applyProtection="1">
      <alignment horizontal="left" vertical="center" shrinkToFit="1"/>
      <protection locked="0"/>
    </xf>
    <xf numFmtId="0" fontId="22" fillId="4" borderId="9" xfId="1" applyNumberFormat="1" applyFont="1" applyFill="1" applyBorder="1" applyAlignment="1">
      <alignment horizontal="left" vertical="center" indent="1" shrinkToFit="1"/>
    </xf>
    <xf numFmtId="0" fontId="22" fillId="4" borderId="7" xfId="1" applyNumberFormat="1" applyFont="1" applyFill="1" applyBorder="1" applyAlignment="1">
      <alignment horizontal="left" vertical="center" indent="1" shrinkToFit="1"/>
    </xf>
    <xf numFmtId="0" fontId="22" fillId="4" borderId="29" xfId="1" applyNumberFormat="1" applyFont="1" applyFill="1" applyBorder="1" applyAlignment="1">
      <alignment horizontal="left" vertical="center" indent="1" shrinkToFit="1"/>
    </xf>
    <xf numFmtId="49" fontId="3" fillId="2" borderId="94" xfId="1" applyNumberFormat="1" applyFont="1" applyFill="1" applyBorder="1" applyAlignment="1">
      <alignment vertical="center" shrinkToFit="1"/>
    </xf>
    <xf numFmtId="49" fontId="3" fillId="2" borderId="34" xfId="1" applyNumberFormat="1" applyFont="1" applyFill="1" applyBorder="1" applyAlignment="1">
      <alignment vertical="center" shrinkToFit="1"/>
    </xf>
    <xf numFmtId="49" fontId="5" fillId="0" borderId="35" xfId="1" applyNumberFormat="1" applyFont="1" applyFill="1" applyBorder="1" applyAlignment="1">
      <alignment vertical="center" shrinkToFit="1"/>
    </xf>
    <xf numFmtId="49" fontId="16" fillId="0" borderId="35" xfId="1" applyNumberFormat="1" applyFont="1" applyFill="1" applyBorder="1" applyAlignment="1">
      <alignment vertical="center" wrapText="1" shrinkToFit="1"/>
    </xf>
    <xf numFmtId="49" fontId="16" fillId="0" borderId="35" xfId="1" applyNumberFormat="1" applyFont="1" applyFill="1" applyBorder="1" applyAlignment="1">
      <alignment vertical="center" shrinkToFit="1"/>
    </xf>
    <xf numFmtId="49" fontId="16" fillId="0" borderId="96" xfId="1" applyNumberFormat="1" applyFont="1" applyFill="1" applyBorder="1" applyAlignment="1">
      <alignment vertical="center" shrinkToFit="1"/>
    </xf>
    <xf numFmtId="49" fontId="3" fillId="2" borderId="75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3" borderId="18" xfId="1" applyNumberFormat="1" applyFont="1" applyFill="1" applyBorder="1" applyAlignment="1">
      <alignment horizontal="center" vertical="center" shrinkToFit="1"/>
    </xf>
    <xf numFmtId="49" fontId="3" fillId="3" borderId="17" xfId="1" applyNumberFormat="1" applyFont="1" applyFill="1" applyBorder="1" applyAlignment="1">
      <alignment horizontal="center" vertical="center" shrinkToFit="1"/>
    </xf>
    <xf numFmtId="49" fontId="3" fillId="3" borderId="20" xfId="1" applyNumberFormat="1" applyFont="1" applyFill="1" applyBorder="1" applyAlignment="1">
      <alignment horizontal="center" vertical="center" shrinkToFit="1"/>
    </xf>
    <xf numFmtId="49" fontId="16" fillId="0" borderId="0" xfId="1" applyNumberFormat="1" applyFont="1" applyFill="1" applyBorder="1" applyAlignment="1">
      <alignment vertical="center" shrinkToFit="1"/>
    </xf>
    <xf numFmtId="49" fontId="16" fillId="0" borderId="21" xfId="1" applyNumberFormat="1" applyFont="1" applyFill="1" applyBorder="1" applyAlignment="1">
      <alignment vertical="center" shrinkToFit="1"/>
    </xf>
    <xf numFmtId="49" fontId="6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3" fillId="3" borderId="0" xfId="1" applyNumberFormat="1" applyFont="1" applyFill="1" applyBorder="1" applyAlignment="1">
      <alignment horizontal="center" vertical="center" shrinkToFit="1"/>
    </xf>
    <xf numFmtId="49" fontId="6" fillId="0" borderId="26" xfId="1" applyNumberFormat="1" applyFont="1" applyFill="1" applyBorder="1" applyAlignment="1" applyProtection="1">
      <alignment horizontal="left" vertical="center" indent="1" shrinkToFit="1"/>
      <protection locked="0"/>
    </xf>
    <xf numFmtId="49" fontId="6" fillId="0" borderId="92" xfId="1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21" xfId="1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23" xfId="1" applyNumberFormat="1" applyFont="1" applyFill="1" applyBorder="1" applyAlignment="1" applyProtection="1">
      <alignment horizontal="left" vertical="center" indent="1" shrinkToFit="1"/>
      <protection locked="0"/>
    </xf>
    <xf numFmtId="49" fontId="6" fillId="0" borderId="24" xfId="1" applyNumberFormat="1" applyFont="1" applyFill="1" applyBorder="1" applyAlignment="1">
      <alignment vertical="center" shrinkToFit="1"/>
    </xf>
    <xf numFmtId="49" fontId="6" fillId="0" borderId="28" xfId="1" applyNumberFormat="1" applyFont="1" applyFill="1" applyBorder="1" applyAlignment="1">
      <alignment vertical="center" shrinkToFit="1"/>
    </xf>
    <xf numFmtId="0" fontId="17" fillId="0" borderId="18" xfId="1" applyFont="1" applyFill="1" applyBorder="1" applyAlignment="1" applyProtection="1">
      <alignment horizontal="left" vertical="center" indent="1" shrinkToFit="1"/>
      <protection locked="0"/>
    </xf>
    <xf numFmtId="0" fontId="17" fillId="0" borderId="0" xfId="1" applyFont="1" applyFill="1" applyBorder="1" applyAlignment="1" applyProtection="1">
      <alignment horizontal="left" vertical="center" indent="1" shrinkToFit="1"/>
      <protection locked="0"/>
    </xf>
    <xf numFmtId="0" fontId="17" fillId="0" borderId="19" xfId="1" applyFont="1" applyFill="1" applyBorder="1" applyAlignment="1" applyProtection="1">
      <alignment horizontal="left" vertical="center" indent="1" shrinkToFit="1"/>
      <protection locked="0"/>
    </xf>
    <xf numFmtId="49" fontId="16" fillId="0" borderId="69" xfId="1" applyNumberFormat="1" applyFont="1" applyFill="1" applyBorder="1" applyAlignment="1">
      <alignment vertical="center" shrinkToFit="1"/>
    </xf>
    <xf numFmtId="49" fontId="16" fillId="0" borderId="72" xfId="1" applyNumberFormat="1" applyFont="1" applyFill="1" applyBorder="1" applyAlignment="1">
      <alignment vertical="center" shrinkToFit="1"/>
    </xf>
    <xf numFmtId="49" fontId="16" fillId="0" borderId="24" xfId="1" applyNumberFormat="1" applyFont="1" applyFill="1" applyBorder="1" applyAlignment="1">
      <alignment vertical="center" shrinkToFit="1"/>
    </xf>
    <xf numFmtId="49" fontId="16" fillId="0" borderId="21" xfId="1" applyNumberFormat="1" applyFont="1" applyFill="1" applyBorder="1" applyAlignment="1">
      <alignment horizontal="left" vertical="center" shrinkToFit="1"/>
    </xf>
    <xf numFmtId="0" fontId="3" fillId="2" borderId="74" xfId="1" applyFont="1" applyFill="1" applyBorder="1" applyAlignment="1">
      <alignment horizontal="center" vertical="center" shrinkToFit="1"/>
    </xf>
    <xf numFmtId="0" fontId="3" fillId="2" borderId="25" xfId="1" applyFont="1" applyFill="1" applyBorder="1" applyAlignment="1">
      <alignment horizontal="center" vertical="center" shrinkToFit="1"/>
    </xf>
    <xf numFmtId="0" fontId="3" fillId="2" borderId="76" xfId="1" applyFont="1" applyFill="1" applyBorder="1" applyAlignment="1">
      <alignment horizontal="center" vertical="center" shrinkToFit="1"/>
    </xf>
    <xf numFmtId="0" fontId="3" fillId="2" borderId="17" xfId="1" applyFont="1" applyFill="1" applyBorder="1" applyAlignment="1">
      <alignment horizontal="center" vertical="center" shrinkToFit="1"/>
    </xf>
    <xf numFmtId="0" fontId="3" fillId="2" borderId="78" xfId="1" applyFont="1" applyFill="1" applyBorder="1" applyAlignment="1">
      <alignment horizontal="center" vertical="center" shrinkToFit="1"/>
    </xf>
    <xf numFmtId="0" fontId="3" fillId="2" borderId="22" xfId="1" applyFont="1" applyFill="1" applyBorder="1" applyAlignment="1">
      <alignment horizontal="center" vertical="center" shrinkToFit="1"/>
    </xf>
    <xf numFmtId="0" fontId="3" fillId="3" borderId="27" xfId="1" applyFont="1" applyFill="1" applyBorder="1" applyAlignment="1">
      <alignment horizontal="center" vertical="center" shrinkToFit="1"/>
    </xf>
    <xf numFmtId="0" fontId="3" fillId="3" borderId="25" xfId="1" applyFont="1" applyFill="1" applyBorder="1" applyAlignment="1">
      <alignment horizontal="center" vertical="center" shrinkToFit="1"/>
    </xf>
    <xf numFmtId="0" fontId="3" fillId="3" borderId="18" xfId="1" applyFont="1" applyFill="1" applyBorder="1" applyAlignment="1">
      <alignment horizontal="center" vertical="center" shrinkToFit="1"/>
    </xf>
    <xf numFmtId="0" fontId="3" fillId="3" borderId="17" xfId="1" applyFont="1" applyFill="1" applyBorder="1" applyAlignment="1">
      <alignment horizontal="center" vertical="center" shrinkToFit="1"/>
    </xf>
    <xf numFmtId="0" fontId="3" fillId="3" borderId="20" xfId="1" applyFont="1" applyFill="1" applyBorder="1" applyAlignment="1">
      <alignment horizontal="center" vertical="center" shrinkToFit="1"/>
    </xf>
    <xf numFmtId="0" fontId="3" fillId="3" borderId="22" xfId="1" applyFont="1" applyFill="1" applyBorder="1" applyAlignment="1">
      <alignment horizontal="center" vertical="center" shrinkToFit="1"/>
    </xf>
    <xf numFmtId="49" fontId="16" fillId="0" borderId="24" xfId="1" applyNumberFormat="1" applyFont="1" applyFill="1" applyBorder="1" applyAlignment="1">
      <alignment vertical="center"/>
    </xf>
    <xf numFmtId="49" fontId="16" fillId="0" borderId="79" xfId="1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 shrinkToFit="1"/>
    </xf>
    <xf numFmtId="49" fontId="16" fillId="0" borderId="24" xfId="1" applyNumberFormat="1" applyFont="1" applyFill="1" applyBorder="1" applyAlignment="1">
      <alignment horizontal="right" vertical="center" shrinkToFit="1"/>
    </xf>
    <xf numFmtId="49" fontId="16" fillId="0" borderId="90" xfId="1" applyNumberFormat="1" applyFont="1" applyFill="1" applyBorder="1" applyAlignment="1">
      <alignment vertical="center"/>
    </xf>
    <xf numFmtId="49" fontId="3" fillId="0" borderId="90" xfId="1" applyNumberFormat="1" applyFont="1" applyFill="1" applyBorder="1" applyAlignment="1">
      <alignment vertical="center" shrinkToFit="1"/>
    </xf>
    <xf numFmtId="0" fontId="25" fillId="0" borderId="90" xfId="0" applyFont="1" applyFill="1" applyBorder="1" applyAlignment="1">
      <alignment vertical="center" shrinkToFit="1"/>
    </xf>
    <xf numFmtId="0" fontId="25" fillId="0" borderId="91" xfId="0" applyFont="1" applyFill="1" applyBorder="1" applyAlignment="1">
      <alignment vertical="center" shrinkToFit="1"/>
    </xf>
    <xf numFmtId="0" fontId="12" fillId="0" borderId="0" xfId="1" applyFont="1" applyFill="1" applyBorder="1" applyAlignment="1">
      <alignment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17" fillId="0" borderId="18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16" fillId="0" borderId="82" xfId="1" applyFont="1" applyFill="1" applyBorder="1" applyAlignment="1">
      <alignment vertical="center" shrinkToFit="1"/>
    </xf>
    <xf numFmtId="0" fontId="3" fillId="0" borderId="82" xfId="1" applyFont="1" applyFill="1" applyBorder="1" applyAlignment="1">
      <alignment vertical="center" shrinkToFit="1"/>
    </xf>
    <xf numFmtId="0" fontId="25" fillId="0" borderId="82" xfId="0" applyFont="1" applyFill="1" applyBorder="1" applyAlignment="1">
      <alignment vertical="center" shrinkToFit="1"/>
    </xf>
    <xf numFmtId="0" fontId="25" fillId="0" borderId="83" xfId="0" applyFont="1" applyFill="1" applyBorder="1" applyAlignment="1">
      <alignment vertical="center" shrinkToFit="1"/>
    </xf>
    <xf numFmtId="0" fontId="17" fillId="0" borderId="76" xfId="1" applyFont="1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3" fillId="0" borderId="0" xfId="1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 shrinkToFit="1"/>
    </xf>
    <xf numFmtId="0" fontId="25" fillId="0" borderId="19" xfId="0" applyFont="1" applyFill="1" applyBorder="1" applyAlignment="1">
      <alignment vertical="center" shrinkToFit="1"/>
    </xf>
    <xf numFmtId="0" fontId="3" fillId="0" borderId="85" xfId="1" applyFont="1" applyFill="1" applyBorder="1" applyAlignment="1">
      <alignment vertical="center" shrinkToFit="1"/>
    </xf>
    <xf numFmtId="0" fontId="26" fillId="0" borderId="85" xfId="0" applyFont="1" applyFill="1" applyBorder="1" applyAlignment="1">
      <alignment vertical="center" shrinkToFit="1"/>
    </xf>
    <xf numFmtId="0" fontId="26" fillId="0" borderId="88" xfId="0" applyFont="1" applyFill="1" applyBorder="1" applyAlignment="1">
      <alignment vertical="center" shrinkToFit="1"/>
    </xf>
    <xf numFmtId="49" fontId="17" fillId="0" borderId="18" xfId="1" applyNumberFormat="1" applyFont="1" applyFill="1" applyBorder="1" applyAlignment="1" applyProtection="1">
      <alignment horizontal="left" vertical="center" indent="1"/>
      <protection locked="0"/>
    </xf>
    <xf numFmtId="49" fontId="17" fillId="0" borderId="0" xfId="1" applyNumberFormat="1" applyFont="1" applyFill="1" applyBorder="1" applyAlignment="1" applyProtection="1">
      <alignment horizontal="left" vertical="center" indent="1"/>
      <protection locked="0"/>
    </xf>
    <xf numFmtId="49" fontId="17" fillId="0" borderId="19" xfId="1" applyNumberFormat="1" applyFont="1" applyFill="1" applyBorder="1" applyAlignment="1" applyProtection="1">
      <alignment horizontal="left" vertical="center" indent="1"/>
      <protection locked="0"/>
    </xf>
    <xf numFmtId="49" fontId="17" fillId="0" borderId="21" xfId="1" applyNumberFormat="1" applyFont="1" applyFill="1" applyBorder="1" applyAlignment="1" applyProtection="1">
      <alignment horizontal="left" vertical="center" indent="1"/>
      <protection locked="0"/>
    </xf>
    <xf numFmtId="49" fontId="17" fillId="0" borderId="23" xfId="1" applyNumberFormat="1" applyFont="1" applyFill="1" applyBorder="1" applyAlignment="1" applyProtection="1">
      <alignment horizontal="left" vertical="center" indent="1"/>
      <protection locked="0"/>
    </xf>
    <xf numFmtId="49" fontId="3" fillId="2" borderId="69" xfId="1" applyNumberFormat="1" applyFont="1" applyFill="1" applyBorder="1" applyAlignment="1">
      <alignment horizontal="center" vertical="center" wrapText="1" shrinkToFit="1"/>
    </xf>
    <xf numFmtId="49" fontId="3" fillId="2" borderId="70" xfId="1" applyNumberFormat="1" applyFont="1" applyFill="1" applyBorder="1" applyAlignment="1">
      <alignment horizontal="center" vertical="center" wrapText="1" shrinkToFit="1"/>
    </xf>
    <xf numFmtId="49" fontId="3" fillId="3" borderId="71" xfId="1" applyNumberFormat="1" applyFont="1" applyFill="1" applyBorder="1" applyAlignment="1">
      <alignment horizontal="center" vertical="center" shrinkToFit="1"/>
    </xf>
    <xf numFmtId="49" fontId="3" fillId="3" borderId="70" xfId="1" applyNumberFormat="1" applyFont="1" applyFill="1" applyBorder="1" applyAlignment="1">
      <alignment horizontal="center" vertical="center" shrinkToFit="1"/>
    </xf>
    <xf numFmtId="49" fontId="5" fillId="0" borderId="71" xfId="1" applyNumberFormat="1" applyFont="1" applyFill="1" applyBorder="1" applyAlignment="1">
      <alignment horizontal="left" vertical="center" indent="1" shrinkToFit="1"/>
    </xf>
    <xf numFmtId="49" fontId="5" fillId="0" borderId="69" xfId="1" applyNumberFormat="1" applyFont="1" applyFill="1" applyBorder="1" applyAlignment="1">
      <alignment horizontal="left" vertical="center" indent="1" shrinkToFit="1"/>
    </xf>
    <xf numFmtId="49" fontId="5" fillId="0" borderId="72" xfId="1" applyNumberFormat="1" applyFont="1" applyFill="1" applyBorder="1" applyAlignment="1">
      <alignment horizontal="left" vertical="center" indent="1" shrinkToFit="1"/>
    </xf>
    <xf numFmtId="49" fontId="16" fillId="2" borderId="73" xfId="1" applyNumberFormat="1" applyFont="1" applyFill="1" applyBorder="1" applyAlignment="1">
      <alignment horizontal="center" vertical="center" shrinkToFit="1"/>
    </xf>
    <xf numFmtId="49" fontId="16" fillId="2" borderId="75" xfId="1" applyNumberFormat="1" applyFont="1" applyFill="1" applyBorder="1" applyAlignment="1">
      <alignment horizontal="center" vertical="center" shrinkToFit="1"/>
    </xf>
    <xf numFmtId="49" fontId="16" fillId="2" borderId="77" xfId="1" applyNumberFormat="1" applyFont="1" applyFill="1" applyBorder="1" applyAlignment="1">
      <alignment horizontal="center" vertical="center" shrinkToFit="1"/>
    </xf>
    <xf numFmtId="0" fontId="3" fillId="2" borderId="74" xfId="1" applyFont="1" applyFill="1" applyBorder="1" applyAlignment="1">
      <alignment horizontal="center" vertical="center" wrapText="1" shrinkToFit="1"/>
    </xf>
    <xf numFmtId="0" fontId="3" fillId="2" borderId="25" xfId="1" applyFont="1" applyFill="1" applyBorder="1" applyAlignment="1">
      <alignment horizontal="center" vertical="center" wrapText="1" shrinkToFit="1"/>
    </xf>
    <xf numFmtId="0" fontId="3" fillId="2" borderId="76" xfId="1" applyFont="1" applyFill="1" applyBorder="1" applyAlignment="1">
      <alignment horizontal="center" vertical="center" wrapText="1" shrinkToFit="1"/>
    </xf>
    <xf numFmtId="0" fontId="3" fillId="2" borderId="17" xfId="1" applyFont="1" applyFill="1" applyBorder="1" applyAlignment="1">
      <alignment horizontal="center" vertical="center" wrapText="1" shrinkToFit="1"/>
    </xf>
    <xf numFmtId="0" fontId="3" fillId="2" borderId="78" xfId="1" applyFont="1" applyFill="1" applyBorder="1" applyAlignment="1">
      <alignment horizontal="center" vertical="center" wrapText="1" shrinkToFit="1"/>
    </xf>
    <xf numFmtId="0" fontId="3" fillId="2" borderId="22" xfId="1" applyFont="1" applyFill="1" applyBorder="1" applyAlignment="1">
      <alignment horizontal="center" vertical="center" wrapText="1" shrinkToFit="1"/>
    </xf>
    <xf numFmtId="0" fontId="16" fillId="0" borderId="0" xfId="1" applyFont="1" applyFill="1" applyBorder="1" applyAlignment="1">
      <alignment vertical="center" shrinkToFit="1"/>
    </xf>
    <xf numFmtId="49" fontId="6" fillId="0" borderId="0" xfId="1" applyNumberFormat="1" applyFont="1" applyFill="1" applyBorder="1" applyAlignment="1" applyProtection="1">
      <alignment horizontal="left" vertical="center" shrinkToFit="1"/>
      <protection locked="0"/>
    </xf>
    <xf numFmtId="49" fontId="16" fillId="0" borderId="24" xfId="1" applyNumberFormat="1" applyFont="1" applyFill="1" applyBorder="1" applyAlignment="1">
      <alignment horizontal="left" vertical="center" shrinkToFit="1"/>
    </xf>
    <xf numFmtId="49" fontId="16" fillId="0" borderId="0" xfId="1" applyNumberFormat="1" applyFont="1" applyFill="1" applyBorder="1" applyAlignment="1">
      <alignment horizontal="left" vertical="center" shrinkToFit="1"/>
    </xf>
    <xf numFmtId="49" fontId="3" fillId="0" borderId="0" xfId="1" applyNumberFormat="1" applyFont="1" applyFill="1" applyBorder="1" applyAlignment="1">
      <alignment horizontal="left" vertical="center" shrinkToFit="1"/>
    </xf>
    <xf numFmtId="49" fontId="3" fillId="0" borderId="19" xfId="1" applyNumberFormat="1" applyFont="1" applyFill="1" applyBorder="1" applyAlignment="1">
      <alignment horizontal="left" vertical="center" shrinkToFit="1"/>
    </xf>
    <xf numFmtId="49" fontId="3" fillId="0" borderId="21" xfId="1" applyNumberFormat="1" applyFont="1" applyFill="1" applyBorder="1" applyAlignment="1">
      <alignment horizontal="left" vertical="center" shrinkToFit="1"/>
    </xf>
    <xf numFmtId="49" fontId="3" fillId="0" borderId="23" xfId="1" applyNumberFormat="1" applyFont="1" applyFill="1" applyBorder="1" applyAlignment="1">
      <alignment horizontal="left" vertical="center" shrinkToFit="1"/>
    </xf>
    <xf numFmtId="49" fontId="3" fillId="0" borderId="0" xfId="1" applyNumberFormat="1" applyFont="1" applyFill="1" applyBorder="1" applyAlignment="1">
      <alignment vertical="center"/>
    </xf>
    <xf numFmtId="49" fontId="3" fillId="0" borderId="19" xfId="1" applyNumberFormat="1" applyFont="1" applyFill="1" applyBorder="1" applyAlignment="1">
      <alignment vertical="center"/>
    </xf>
    <xf numFmtId="49" fontId="17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1" applyNumberFormat="1" applyFont="1" applyFill="1" applyBorder="1" applyAlignment="1">
      <alignment vertical="center" shrinkToFit="1"/>
    </xf>
    <xf numFmtId="49" fontId="3" fillId="0" borderId="19" xfId="1" applyNumberFormat="1" applyFont="1" applyFill="1" applyBorder="1" applyAlignment="1">
      <alignment vertical="center" shrinkToFit="1"/>
    </xf>
    <xf numFmtId="0" fontId="3" fillId="2" borderId="73" xfId="1" applyFont="1" applyFill="1" applyBorder="1" applyAlignment="1">
      <alignment horizontal="center" vertical="center"/>
    </xf>
    <xf numFmtId="0" fontId="3" fillId="2" borderId="75" xfId="1" applyFont="1" applyFill="1" applyBorder="1" applyAlignment="1">
      <alignment horizontal="center" vertical="center"/>
    </xf>
    <xf numFmtId="0" fontId="3" fillId="2" borderId="77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3" borderId="46" xfId="1" applyFont="1" applyFill="1" applyBorder="1" applyAlignment="1">
      <alignment horizontal="center" vertical="center"/>
    </xf>
    <xf numFmtId="0" fontId="6" fillId="5" borderId="63" xfId="1" applyFont="1" applyFill="1" applyBorder="1" applyAlignment="1" applyProtection="1">
      <alignment horizontal="center" vertical="center"/>
      <protection locked="0"/>
    </xf>
    <xf numFmtId="0" fontId="6" fillId="5" borderId="64" xfId="1" applyFont="1" applyFill="1" applyBorder="1" applyAlignment="1" applyProtection="1">
      <alignment horizontal="center" vertical="center"/>
      <protection locked="0"/>
    </xf>
    <xf numFmtId="0" fontId="6" fillId="5" borderId="66" xfId="1" applyFont="1" applyFill="1" applyBorder="1" applyAlignment="1" applyProtection="1">
      <alignment horizontal="center" vertical="center"/>
      <protection locked="0"/>
    </xf>
    <xf numFmtId="0" fontId="6" fillId="5" borderId="67" xfId="1" applyFont="1" applyFill="1" applyBorder="1" applyAlignment="1" applyProtection="1">
      <alignment horizontal="center" vertical="center"/>
      <protection locked="0"/>
    </xf>
    <xf numFmtId="0" fontId="6" fillId="5" borderId="65" xfId="1" applyFont="1" applyFill="1" applyBorder="1" applyAlignment="1" applyProtection="1">
      <alignment horizontal="center" vertical="center"/>
      <protection locked="0"/>
    </xf>
    <xf numFmtId="0" fontId="6" fillId="5" borderId="68" xfId="1" applyFont="1" applyFill="1" applyBorder="1" applyAlignment="1" applyProtection="1">
      <alignment horizontal="center" vertical="center"/>
      <protection locked="0"/>
    </xf>
    <xf numFmtId="0" fontId="6" fillId="0" borderId="49" xfId="1" applyFont="1" applyFill="1" applyBorder="1" applyAlignment="1" applyProtection="1">
      <alignment horizontal="center" vertical="center"/>
      <protection locked="0"/>
    </xf>
    <xf numFmtId="0" fontId="6" fillId="0" borderId="50" xfId="1" applyFont="1" applyFill="1" applyBorder="1" applyAlignment="1" applyProtection="1">
      <alignment horizontal="center" vertical="center"/>
      <protection locked="0"/>
    </xf>
    <xf numFmtId="0" fontId="6" fillId="0" borderId="59" xfId="1" applyFont="1" applyFill="1" applyBorder="1" applyAlignment="1" applyProtection="1">
      <alignment horizontal="center" vertical="center"/>
      <protection locked="0"/>
    </xf>
    <xf numFmtId="0" fontId="6" fillId="0" borderId="60" xfId="1" applyFont="1" applyFill="1" applyBorder="1" applyAlignment="1" applyProtection="1">
      <alignment horizontal="center" vertical="center"/>
      <protection locked="0"/>
    </xf>
    <xf numFmtId="0" fontId="6" fillId="0" borderId="51" xfId="1" applyFont="1" applyFill="1" applyBorder="1" applyAlignment="1" applyProtection="1">
      <alignment horizontal="center" vertical="center"/>
      <protection locked="0"/>
    </xf>
    <xf numFmtId="0" fontId="6" fillId="0" borderId="61" xfId="1" applyFont="1" applyFill="1" applyBorder="1" applyAlignment="1" applyProtection="1">
      <alignment horizontal="center" vertical="center"/>
      <protection locked="0"/>
    </xf>
    <xf numFmtId="0" fontId="6" fillId="0" borderId="52" xfId="1" applyFont="1" applyFill="1" applyBorder="1" applyAlignment="1" applyProtection="1">
      <alignment horizontal="center" vertical="center"/>
      <protection locked="0"/>
    </xf>
    <xf numFmtId="0" fontId="6" fillId="0" borderId="53" xfId="1" applyFont="1" applyFill="1" applyBorder="1" applyAlignment="1" applyProtection="1">
      <alignment horizontal="center" vertical="center"/>
      <protection locked="0"/>
    </xf>
    <xf numFmtId="0" fontId="6" fillId="0" borderId="54" xfId="1" applyFont="1" applyFill="1" applyBorder="1" applyAlignment="1" applyProtection="1">
      <alignment horizontal="center" vertical="center"/>
      <protection locked="0"/>
    </xf>
    <xf numFmtId="0" fontId="6" fillId="0" borderId="47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55" xfId="1" applyFont="1" applyFill="1" applyBorder="1" applyAlignment="1" applyProtection="1">
      <alignment horizontal="center" vertical="center"/>
      <protection locked="0"/>
    </xf>
    <xf numFmtId="0" fontId="6" fillId="0" borderId="56" xfId="1" applyFont="1" applyFill="1" applyBorder="1" applyAlignment="1" applyProtection="1">
      <alignment horizontal="center" vertical="center"/>
      <protection locked="0"/>
    </xf>
    <xf numFmtId="0" fontId="6" fillId="0" borderId="57" xfId="1" applyFont="1" applyFill="1" applyBorder="1" applyAlignment="1" applyProtection="1">
      <alignment horizontal="center" vertical="center"/>
      <protection locked="0"/>
    </xf>
    <xf numFmtId="0" fontId="6" fillId="0" borderId="62" xfId="1" applyFont="1" applyFill="1" applyBorder="1" applyAlignment="1" applyProtection="1">
      <alignment horizontal="center" vertical="center"/>
      <protection locked="0"/>
    </xf>
    <xf numFmtId="0" fontId="6" fillId="0" borderId="161" xfId="1" applyFont="1" applyFill="1" applyBorder="1" applyAlignment="1" applyProtection="1">
      <alignment horizontal="center" vertical="center"/>
      <protection locked="0"/>
    </xf>
    <xf numFmtId="0" fontId="6" fillId="0" borderId="162" xfId="1" applyFont="1" applyFill="1" applyBorder="1" applyAlignment="1" applyProtection="1">
      <alignment horizontal="center" vertical="center"/>
      <protection locked="0"/>
    </xf>
    <xf numFmtId="0" fontId="6" fillId="0" borderId="163" xfId="1" applyFont="1" applyFill="1" applyBorder="1" applyAlignment="1" applyProtection="1">
      <alignment horizontal="center" vertical="center"/>
      <protection locked="0"/>
    </xf>
    <xf numFmtId="0" fontId="6" fillId="0" borderId="48" xfId="1" applyFont="1" applyFill="1" applyBorder="1" applyAlignment="1" applyProtection="1">
      <alignment horizontal="center" vertical="center"/>
      <protection locked="0"/>
    </xf>
    <xf numFmtId="0" fontId="6" fillId="0" borderId="164" xfId="1" applyFont="1" applyFill="1" applyBorder="1" applyAlignment="1" applyProtection="1">
      <alignment horizontal="center" vertical="center"/>
      <protection locked="0"/>
    </xf>
    <xf numFmtId="0" fontId="6" fillId="0" borderId="58" xfId="1" applyFont="1" applyFill="1" applyBorder="1" applyAlignment="1" applyProtection="1">
      <alignment horizontal="center" vertical="center"/>
      <protection locked="0"/>
    </xf>
    <xf numFmtId="0" fontId="6" fillId="0" borderId="49" xfId="1" applyFont="1" applyBorder="1" applyAlignment="1" applyProtection="1">
      <alignment horizontal="center" vertical="center"/>
      <protection locked="0"/>
    </xf>
    <xf numFmtId="0" fontId="6" fillId="0" borderId="50" xfId="1" applyFont="1" applyBorder="1" applyAlignment="1" applyProtection="1">
      <alignment horizontal="center" vertical="center"/>
      <protection locked="0"/>
    </xf>
    <xf numFmtId="0" fontId="6" fillId="0" borderId="59" xfId="1" applyFont="1" applyBorder="1" applyAlignment="1" applyProtection="1">
      <alignment horizontal="center" vertical="center"/>
      <protection locked="0"/>
    </xf>
    <xf numFmtId="0" fontId="6" fillId="0" borderId="60" xfId="1" applyFont="1" applyBorder="1" applyAlignment="1" applyProtection="1">
      <alignment horizontal="center" vertical="center"/>
      <protection locked="0"/>
    </xf>
    <xf numFmtId="0" fontId="6" fillId="0" borderId="51" xfId="1" applyFont="1" applyBorder="1" applyAlignment="1" applyProtection="1">
      <alignment horizontal="center" vertical="center"/>
      <protection locked="0"/>
    </xf>
    <xf numFmtId="0" fontId="6" fillId="0" borderId="61" xfId="1" applyFont="1" applyBorder="1" applyAlignment="1" applyProtection="1">
      <alignment horizontal="center" vertical="center"/>
      <protection locked="0"/>
    </xf>
    <xf numFmtId="0" fontId="12" fillId="2" borderId="41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  <xf numFmtId="0" fontId="12" fillId="2" borderId="43" xfId="1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48" xfId="0" applyFill="1" applyBorder="1" applyAlignment="1" applyProtection="1">
      <alignment horizontal="center" vertical="center" shrinkToFit="1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16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3" fillId="0" borderId="41" xfId="1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56" xfId="0" applyFill="1" applyBorder="1" applyAlignment="1" applyProtection="1">
      <alignment vertical="center"/>
      <protection locked="0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5" fillId="0" borderId="47" xfId="1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48" xfId="0" applyFont="1" applyFill="1" applyBorder="1" applyAlignment="1" applyProtection="1">
      <alignment horizontal="center" vertical="center" shrinkToFit="1"/>
      <protection locked="0"/>
    </xf>
    <xf numFmtId="0" fontId="23" fillId="0" borderId="57" xfId="0" applyFont="1" applyFill="1" applyBorder="1" applyAlignment="1" applyProtection="1">
      <alignment horizontal="center" vertical="center" shrinkToFit="1"/>
      <protection locked="0"/>
    </xf>
    <xf numFmtId="0" fontId="23" fillId="0" borderId="58" xfId="0" applyFont="1" applyFill="1" applyBorder="1" applyAlignment="1" applyProtection="1">
      <alignment horizontal="center" vertical="center" shrinkToFit="1"/>
      <protection locked="0"/>
    </xf>
    <xf numFmtId="0" fontId="3" fillId="0" borderId="27" xfId="1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0" fontId="3" fillId="0" borderId="25" xfId="1" applyFont="1" applyFill="1" applyBorder="1" applyAlignment="1" applyProtection="1">
      <alignment horizontal="center" vertical="center"/>
      <protection locked="0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3" fillId="0" borderId="20" xfId="1" applyFont="1" applyFill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49" fontId="17" fillId="0" borderId="27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24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25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18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0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17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20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21" xfId="1" applyNumberFormat="1" applyFont="1" applyFill="1" applyBorder="1" applyAlignment="1" applyProtection="1">
      <alignment horizontal="center" vertical="top" wrapText="1"/>
      <protection locked="0"/>
    </xf>
    <xf numFmtId="49" fontId="17" fillId="0" borderId="22" xfId="1" applyNumberFormat="1" applyFont="1" applyFill="1" applyBorder="1" applyAlignment="1" applyProtection="1">
      <alignment horizontal="center" vertical="top" wrapText="1"/>
      <protection locked="0"/>
    </xf>
    <xf numFmtId="0" fontId="12" fillId="2" borderId="38" xfId="1" applyFont="1" applyFill="1" applyBorder="1" applyAlignment="1">
      <alignment horizontal="center" vertical="center"/>
    </xf>
    <xf numFmtId="0" fontId="12" fillId="2" borderId="39" xfId="1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/>
    </xf>
    <xf numFmtId="0" fontId="3" fillId="3" borderId="38" xfId="1" applyFont="1" applyFill="1" applyBorder="1" applyAlignment="1">
      <alignment horizontal="center" vertical="center"/>
    </xf>
    <xf numFmtId="0" fontId="3" fillId="3" borderId="39" xfId="1" applyFont="1" applyFill="1" applyBorder="1" applyAlignment="1">
      <alignment horizontal="center" vertical="center"/>
    </xf>
    <xf numFmtId="0" fontId="3" fillId="3" borderId="4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17" fillId="0" borderId="8" xfId="1" applyFont="1" applyFill="1" applyBorder="1" applyAlignment="1" applyProtection="1">
      <alignment horizontal="center" vertical="center" shrinkToFit="1"/>
      <protection locked="0"/>
    </xf>
    <xf numFmtId="49" fontId="17" fillId="0" borderId="9" xfId="1" applyNumberFormat="1" applyFont="1" applyFill="1" applyBorder="1" applyAlignment="1" applyProtection="1">
      <alignment horizontal="center" vertical="center"/>
      <protection locked="0"/>
    </xf>
    <xf numFmtId="49" fontId="17" fillId="0" borderId="7" xfId="1" applyNumberFormat="1" applyFont="1" applyFill="1" applyBorder="1" applyAlignment="1" applyProtection="1">
      <alignment horizontal="center" vertical="center"/>
      <protection locked="0"/>
    </xf>
    <xf numFmtId="49" fontId="17" fillId="0" borderId="8" xfId="1" applyNumberFormat="1" applyFont="1" applyFill="1" applyBorder="1" applyAlignment="1" applyProtection="1">
      <alignment horizontal="center" vertical="center"/>
      <protection locked="0"/>
    </xf>
    <xf numFmtId="0" fontId="17" fillId="0" borderId="9" xfId="1" applyFont="1" applyFill="1" applyBorder="1" applyAlignment="1" applyProtection="1">
      <alignment horizontal="center" vertical="center"/>
      <protection locked="0"/>
    </xf>
    <xf numFmtId="0" fontId="17" fillId="0" borderId="7" xfId="1" applyFont="1" applyFill="1" applyBorder="1" applyAlignment="1" applyProtection="1">
      <alignment horizontal="center" vertical="center"/>
      <protection locked="0"/>
    </xf>
    <xf numFmtId="0" fontId="17" fillId="0" borderId="8" xfId="1" applyFont="1" applyFill="1" applyBorder="1" applyAlignment="1" applyProtection="1">
      <alignment horizontal="center" vertical="center"/>
      <protection locked="0"/>
    </xf>
    <xf numFmtId="49" fontId="3" fillId="2" borderId="31" xfId="1" applyNumberFormat="1" applyFont="1" applyFill="1" applyBorder="1" applyAlignment="1">
      <alignment horizontal="center" vertical="center" wrapText="1" shrinkToFit="1"/>
    </xf>
    <xf numFmtId="49" fontId="3" fillId="2" borderId="31" xfId="1" applyNumberFormat="1" applyFont="1" applyFill="1" applyBorder="1" applyAlignment="1">
      <alignment horizontal="center" vertical="center" shrinkToFit="1"/>
    </xf>
    <xf numFmtId="49" fontId="3" fillId="2" borderId="32" xfId="1" applyNumberFormat="1" applyFont="1" applyFill="1" applyBorder="1" applyAlignment="1">
      <alignment horizontal="center" vertical="center" shrinkToFit="1"/>
    </xf>
    <xf numFmtId="49" fontId="3" fillId="3" borderId="33" xfId="1" applyNumberFormat="1" applyFont="1" applyFill="1" applyBorder="1" applyAlignment="1">
      <alignment horizontal="center" vertical="center" shrinkToFit="1"/>
    </xf>
    <xf numFmtId="49" fontId="3" fillId="3" borderId="34" xfId="1" applyNumberFormat="1" applyFont="1" applyFill="1" applyBorder="1" applyAlignment="1">
      <alignment horizontal="center" vertical="center" shrinkToFit="1"/>
    </xf>
    <xf numFmtId="49" fontId="5" fillId="0" borderId="31" xfId="1" applyNumberFormat="1" applyFont="1" applyFill="1" applyBorder="1" applyAlignment="1">
      <alignment horizontal="left" vertical="center" wrapText="1" indent="1"/>
    </xf>
    <xf numFmtId="49" fontId="5" fillId="0" borderId="31" xfId="1" applyNumberFormat="1" applyFont="1" applyFill="1" applyBorder="1" applyAlignment="1">
      <alignment vertical="center"/>
    </xf>
    <xf numFmtId="0" fontId="17" fillId="0" borderId="9" xfId="1" applyFont="1" applyFill="1" applyBorder="1" applyAlignment="1" applyProtection="1">
      <alignment horizontal="left" vertical="center" indent="1" shrinkToFit="1"/>
      <protection locked="0"/>
    </xf>
    <xf numFmtId="0" fontId="17" fillId="0" borderId="7" xfId="1" applyFont="1" applyFill="1" applyBorder="1" applyAlignment="1" applyProtection="1">
      <alignment horizontal="left" vertical="center" indent="1" shrinkToFit="1"/>
      <protection locked="0"/>
    </xf>
    <xf numFmtId="49" fontId="17" fillId="0" borderId="9" xfId="1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8" xfId="1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22" fillId="4" borderId="9" xfId="1" applyNumberFormat="1" applyFont="1" applyFill="1" applyBorder="1" applyAlignment="1" applyProtection="1">
      <alignment horizontal="left" vertical="center" indent="1" shrinkToFit="1"/>
    </xf>
    <xf numFmtId="0" fontId="22" fillId="4" borderId="7" xfId="1" applyNumberFormat="1" applyFont="1" applyFill="1" applyBorder="1" applyAlignment="1" applyProtection="1">
      <alignment horizontal="left" vertical="center" indent="1" shrinkToFit="1"/>
    </xf>
    <xf numFmtId="0" fontId="22" fillId="4" borderId="29" xfId="1" applyNumberFormat="1" applyFont="1" applyFill="1" applyBorder="1" applyAlignment="1" applyProtection="1">
      <alignment horizontal="left" vertical="center" indent="1" shrinkToFit="1"/>
    </xf>
    <xf numFmtId="0" fontId="16" fillId="2" borderId="2" xfId="1" applyFont="1" applyFill="1" applyBorder="1" applyAlignment="1">
      <alignment vertical="center" shrinkToFit="1"/>
    </xf>
    <xf numFmtId="0" fontId="16" fillId="2" borderId="3" xfId="1" applyFont="1" applyFill="1" applyBorder="1" applyAlignment="1">
      <alignment vertical="center" shrinkToFit="1"/>
    </xf>
    <xf numFmtId="49" fontId="14" fillId="0" borderId="4" xfId="1" applyNumberFormat="1" applyFont="1" applyFill="1" applyBorder="1" applyAlignment="1" applyProtection="1">
      <alignment horizontal="left" vertical="center" indent="1" shrinkToFit="1"/>
      <protection locked="0"/>
    </xf>
    <xf numFmtId="49" fontId="14" fillId="0" borderId="2" xfId="1" applyNumberFormat="1" applyFont="1" applyFill="1" applyBorder="1" applyAlignment="1" applyProtection="1">
      <alignment horizontal="left" vertical="center" indent="1" shrinkToFit="1"/>
      <protection locked="0"/>
    </xf>
    <xf numFmtId="49" fontId="14" fillId="0" borderId="5" xfId="1" applyNumberFormat="1" applyFont="1" applyFill="1" applyBorder="1" applyAlignment="1" applyProtection="1">
      <alignment horizontal="left" vertical="center" indent="1" shrinkToFit="1"/>
      <protection locked="0"/>
    </xf>
    <xf numFmtId="0" fontId="16" fillId="2" borderId="101" xfId="1" applyFont="1" applyFill="1" applyBorder="1" applyAlignment="1">
      <alignment horizontal="center" vertical="center" wrapText="1"/>
    </xf>
    <xf numFmtId="0" fontId="16" fillId="2" borderId="76" xfId="1" applyFont="1" applyFill="1" applyBorder="1" applyAlignment="1">
      <alignment horizontal="center" vertical="center" wrapText="1"/>
    </xf>
    <xf numFmtId="0" fontId="16" fillId="2" borderId="109" xfId="1" applyFont="1" applyFill="1" applyBorder="1" applyAlignment="1">
      <alignment horizontal="center" vertical="center" wrapText="1"/>
    </xf>
    <xf numFmtId="49" fontId="3" fillId="3" borderId="12" xfId="1" applyNumberFormat="1" applyFont="1" applyFill="1" applyBorder="1" applyAlignment="1">
      <alignment horizontal="center" vertical="center" shrinkToFit="1"/>
    </xf>
    <xf numFmtId="49" fontId="6" fillId="0" borderId="12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2" xfId="1" applyNumberFormat="1" applyFont="1" applyFill="1" applyBorder="1" applyAlignment="1">
      <alignment vertical="center" shrinkToFit="1"/>
    </xf>
    <xf numFmtId="49" fontId="6" fillId="0" borderId="15" xfId="1" applyNumberFormat="1" applyFont="1" applyFill="1" applyBorder="1" applyAlignment="1">
      <alignment vertical="center" shrinkToFit="1"/>
    </xf>
    <xf numFmtId="0" fontId="17" fillId="0" borderId="20" xfId="1" applyFont="1" applyFill="1" applyBorder="1" applyAlignment="1" applyProtection="1">
      <alignment horizontal="left" vertical="center" indent="1" shrinkToFit="1"/>
      <protection locked="0"/>
    </xf>
    <xf numFmtId="0" fontId="5" fillId="0" borderId="27" xfId="1" applyFont="1" applyFill="1" applyBorder="1" applyAlignment="1" applyProtection="1">
      <alignment horizontal="center" vertical="top" wrapText="1"/>
      <protection locked="0"/>
    </xf>
    <xf numFmtId="0" fontId="5" fillId="0" borderId="24" xfId="1" applyFont="1" applyFill="1" applyBorder="1" applyAlignment="1" applyProtection="1">
      <alignment horizontal="center" vertical="top" wrapText="1"/>
      <protection locked="0"/>
    </xf>
    <xf numFmtId="0" fontId="5" fillId="0" borderId="28" xfId="1" applyFont="1" applyFill="1" applyBorder="1" applyAlignment="1" applyProtection="1">
      <alignment horizontal="center" vertical="top" wrapText="1"/>
      <protection locked="0"/>
    </xf>
    <xf numFmtId="0" fontId="5" fillId="0" borderId="18" xfId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Fill="1" applyBorder="1" applyAlignment="1" applyProtection="1">
      <alignment horizontal="center" vertical="top" wrapText="1"/>
      <protection locked="0"/>
    </xf>
    <xf numFmtId="0" fontId="5" fillId="0" borderId="19" xfId="1" applyFont="1" applyFill="1" applyBorder="1" applyAlignment="1" applyProtection="1">
      <alignment horizontal="center" vertical="top" wrapText="1"/>
      <protection locked="0"/>
    </xf>
    <xf numFmtId="0" fontId="5" fillId="0" borderId="20" xfId="1" applyFont="1" applyFill="1" applyBorder="1" applyAlignment="1" applyProtection="1">
      <alignment horizontal="center" vertical="top" wrapText="1"/>
      <protection locked="0"/>
    </xf>
    <xf numFmtId="0" fontId="5" fillId="0" borderId="21" xfId="1" applyFont="1" applyFill="1" applyBorder="1" applyAlignment="1" applyProtection="1">
      <alignment horizontal="center" vertical="top" wrapText="1"/>
      <protection locked="0"/>
    </xf>
    <xf numFmtId="0" fontId="5" fillId="0" borderId="23" xfId="1" applyFont="1" applyFill="1" applyBorder="1" applyAlignment="1" applyProtection="1">
      <alignment horizontal="center" vertical="top" wrapText="1"/>
      <protection locked="0"/>
    </xf>
    <xf numFmtId="49" fontId="3" fillId="3" borderId="27" xfId="1" applyNumberFormat="1" applyFont="1" applyFill="1" applyBorder="1" applyAlignment="1">
      <alignment horizontal="center" vertical="center"/>
    </xf>
    <xf numFmtId="49" fontId="3" fillId="3" borderId="24" xfId="1" applyNumberFormat="1" applyFont="1" applyFill="1" applyBorder="1" applyAlignment="1">
      <alignment horizontal="center" vertical="center"/>
    </xf>
    <xf numFmtId="49" fontId="3" fillId="3" borderId="25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176" fontId="14" fillId="0" borderId="4" xfId="1" applyNumberFormat="1" applyFont="1" applyFill="1" applyBorder="1" applyAlignment="1" applyProtection="1">
      <alignment horizontal="left" vertical="center" indent="1" shrinkToFit="1"/>
      <protection locked="0"/>
    </xf>
    <xf numFmtId="176" fontId="14" fillId="0" borderId="2" xfId="1" applyNumberFormat="1" applyFont="1" applyFill="1" applyBorder="1" applyAlignment="1" applyProtection="1">
      <alignment horizontal="left" vertical="center" indent="1" shrinkToFit="1"/>
      <protection locked="0"/>
    </xf>
    <xf numFmtId="176" fontId="14" fillId="0" borderId="5" xfId="1" applyNumberFormat="1" applyFont="1" applyFill="1" applyBorder="1" applyAlignment="1" applyProtection="1">
      <alignment horizontal="left" vertical="center" indent="1" shrinkToFit="1"/>
      <protection locked="0"/>
    </xf>
    <xf numFmtId="0" fontId="16" fillId="2" borderId="7" xfId="1" applyFont="1" applyFill="1" applyBorder="1" applyAlignment="1">
      <alignment vertical="center" shrinkToFit="1"/>
    </xf>
    <xf numFmtId="0" fontId="16" fillId="2" borderId="8" xfId="1" applyFont="1" applyFill="1" applyBorder="1" applyAlignment="1">
      <alignment vertical="center" shrinkToFit="1"/>
    </xf>
    <xf numFmtId="0" fontId="14" fillId="0" borderId="9" xfId="1" applyNumberFormat="1" applyFont="1" applyFill="1" applyBorder="1" applyAlignment="1" applyProtection="1">
      <alignment horizontal="left" vertical="center" indent="1" shrinkToFit="1"/>
      <protection locked="0"/>
    </xf>
    <xf numFmtId="0" fontId="14" fillId="0" borderId="7" xfId="1" applyNumberFormat="1" applyFont="1" applyFill="1" applyBorder="1" applyAlignment="1" applyProtection="1">
      <alignment horizontal="left" vertical="center" indent="1" shrinkToFit="1"/>
      <protection locked="0"/>
    </xf>
    <xf numFmtId="0" fontId="14" fillId="0" borderId="8" xfId="1" applyNumberFormat="1" applyFont="1" applyFill="1" applyBorder="1" applyAlignment="1" applyProtection="1">
      <alignment horizontal="left" vertical="center" indent="1" shrinkToFit="1"/>
      <protection locked="0"/>
    </xf>
    <xf numFmtId="0" fontId="19" fillId="0" borderId="2" xfId="1" applyFont="1" applyFill="1" applyBorder="1" applyAlignment="1">
      <alignment vertical="center"/>
    </xf>
    <xf numFmtId="0" fontId="19" fillId="0" borderId="5" xfId="1" applyFont="1" applyFill="1" applyBorder="1" applyAlignment="1">
      <alignment vertical="center"/>
    </xf>
    <xf numFmtId="49" fontId="3" fillId="2" borderId="111" xfId="1" applyNumberFormat="1" applyFont="1" applyFill="1" applyBorder="1" applyAlignment="1">
      <alignment horizontal="center" vertical="center" wrapText="1"/>
    </xf>
    <xf numFmtId="49" fontId="3" fillId="2" borderId="112" xfId="1" applyNumberFormat="1" applyFont="1" applyFill="1" applyBorder="1" applyAlignment="1">
      <alignment horizontal="center" vertical="center" wrapText="1"/>
    </xf>
    <xf numFmtId="49" fontId="3" fillId="3" borderId="112" xfId="1" applyNumberFormat="1" applyFont="1" applyFill="1" applyBorder="1" applyAlignment="1">
      <alignment horizontal="center" vertical="center" shrinkToFit="1"/>
    </xf>
    <xf numFmtId="49" fontId="17" fillId="0" borderId="33" xfId="1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35" xfId="1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96" xfId="1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7" xfId="1" applyNumberFormat="1" applyFont="1" applyBorder="1" applyAlignment="1" applyProtection="1">
      <alignment horizontal="left" vertical="center" indent="1" shrinkToFit="1"/>
      <protection locked="0"/>
    </xf>
    <xf numFmtId="49" fontId="17" fillId="0" borderId="9" xfId="1" applyNumberFormat="1" applyFont="1" applyBorder="1" applyAlignment="1" applyProtection="1">
      <alignment horizontal="center" vertical="center" shrinkToFit="1"/>
      <protection locked="0"/>
    </xf>
    <xf numFmtId="49" fontId="17" fillId="0" borderId="7" xfId="1" applyNumberFormat="1" applyFont="1" applyBorder="1" applyAlignment="1" applyProtection="1">
      <alignment horizontal="center" vertical="center" shrinkToFit="1"/>
      <protection locked="0"/>
    </xf>
    <xf numFmtId="49" fontId="17" fillId="0" borderId="29" xfId="1" applyNumberFormat="1" applyFont="1" applyBorder="1" applyAlignment="1" applyProtection="1">
      <alignment horizontal="center" vertical="center" shrinkToFit="1"/>
      <protection locked="0"/>
    </xf>
    <xf numFmtId="0" fontId="5" fillId="4" borderId="9" xfId="1" applyFont="1" applyFill="1" applyBorder="1" applyAlignment="1">
      <alignment horizontal="left" vertical="center" indent="1" shrinkToFit="1"/>
    </xf>
    <xf numFmtId="0" fontId="5" fillId="4" borderId="7" xfId="1" applyFont="1" applyFill="1" applyBorder="1" applyAlignment="1">
      <alignment horizontal="left" vertical="center" indent="1" shrinkToFit="1"/>
    </xf>
    <xf numFmtId="0" fontId="5" fillId="4" borderId="29" xfId="1" applyFont="1" applyFill="1" applyBorder="1" applyAlignment="1">
      <alignment horizontal="left" vertical="center" indent="1" shrinkToFit="1"/>
    </xf>
    <xf numFmtId="49" fontId="17" fillId="0" borderId="21" xfId="1" applyNumberFormat="1" applyFont="1" applyBorder="1" applyAlignment="1" applyProtection="1">
      <alignment horizontal="left" vertical="center" indent="1" shrinkToFit="1"/>
      <protection locked="0"/>
    </xf>
    <xf numFmtId="49" fontId="17" fillId="0" borderId="23" xfId="1" applyNumberFormat="1" applyFont="1" applyBorder="1" applyAlignment="1" applyProtection="1">
      <alignment horizontal="left" vertical="center" indent="1" shrinkToFit="1"/>
      <protection locked="0"/>
    </xf>
    <xf numFmtId="49" fontId="17" fillId="0" borderId="21" xfId="1" applyNumberFormat="1" applyFont="1" applyBorder="1" applyAlignment="1" applyProtection="1">
      <alignment horizontal="left" vertical="center" indent="1"/>
      <protection locked="0"/>
    </xf>
    <xf numFmtId="49" fontId="17" fillId="0" borderId="23" xfId="1" applyNumberFormat="1" applyFont="1" applyBorder="1" applyAlignment="1" applyProtection="1">
      <alignment horizontal="left" vertical="center" indent="1"/>
      <protection locked="0"/>
    </xf>
    <xf numFmtId="49" fontId="6" fillId="0" borderId="108" xfId="1" applyNumberFormat="1" applyFont="1" applyBorder="1" applyAlignment="1" applyProtection="1">
      <alignment horizontal="left" vertical="center" indent="1" shrinkToFit="1"/>
      <protection locked="0"/>
    </xf>
    <xf numFmtId="49" fontId="6" fillId="0" borderId="26" xfId="1" applyNumberFormat="1" applyFont="1" applyBorder="1" applyAlignment="1" applyProtection="1">
      <alignment horizontal="left" vertical="center" indent="1" shrinkToFit="1"/>
      <protection locked="0"/>
    </xf>
    <xf numFmtId="49" fontId="6" fillId="0" borderId="92" xfId="1" applyNumberFormat="1" applyFont="1" applyBorder="1" applyAlignment="1" applyProtection="1">
      <alignment horizontal="left" vertical="center" indent="1" shrinkToFit="1"/>
      <protection locked="0"/>
    </xf>
    <xf numFmtId="0" fontId="3" fillId="0" borderId="0" xfId="1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5" fillId="0" borderId="19" xfId="0" applyFont="1" applyBorder="1" applyAlignment="1">
      <alignment vertical="center" shrinkToFit="1"/>
    </xf>
    <xf numFmtId="0" fontId="3" fillId="0" borderId="85" xfId="1" applyFont="1" applyBorder="1" applyAlignment="1">
      <alignment vertical="center" shrinkToFit="1"/>
    </xf>
    <xf numFmtId="0" fontId="26" fillId="0" borderId="85" xfId="0" applyFont="1" applyBorder="1" applyAlignment="1">
      <alignment vertical="center" shrinkToFit="1"/>
    </xf>
    <xf numFmtId="0" fontId="26" fillId="0" borderId="88" xfId="0" applyFont="1" applyBorder="1" applyAlignment="1">
      <alignment vertical="center" shrinkToFit="1"/>
    </xf>
    <xf numFmtId="49" fontId="3" fillId="2" borderId="80" xfId="1" applyNumberFormat="1" applyFont="1" applyFill="1" applyBorder="1" applyAlignment="1">
      <alignment horizontal="center" vertical="center" wrapText="1"/>
    </xf>
    <xf numFmtId="49" fontId="3" fillId="2" borderId="78" xfId="1" applyNumberFormat="1" applyFont="1" applyFill="1" applyBorder="1" applyAlignment="1">
      <alignment horizontal="center" vertical="center" wrapText="1"/>
    </xf>
    <xf numFmtId="49" fontId="3" fillId="2" borderId="22" xfId="1" applyNumberFormat="1" applyFont="1" applyFill="1" applyBorder="1" applyAlignment="1">
      <alignment horizontal="center" vertical="center" wrapText="1"/>
    </xf>
    <xf numFmtId="49" fontId="3" fillId="2" borderId="107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74" xfId="1" applyNumberFormat="1" applyFont="1" applyFill="1" applyBorder="1" applyAlignment="1">
      <alignment horizontal="center" vertical="center" wrapText="1"/>
    </xf>
    <xf numFmtId="49" fontId="3" fillId="2" borderId="25" xfId="1" applyNumberFormat="1" applyFont="1" applyFill="1" applyBorder="1" applyAlignment="1">
      <alignment horizontal="center" vertical="center" wrapText="1"/>
    </xf>
    <xf numFmtId="49" fontId="16" fillId="0" borderId="0" xfId="1" applyNumberFormat="1" applyFont="1" applyAlignment="1">
      <alignment vertical="center" shrinkToFit="1"/>
    </xf>
    <xf numFmtId="49" fontId="16" fillId="0" borderId="19" xfId="1" applyNumberFormat="1" applyFont="1" applyBorder="1" applyAlignment="1">
      <alignment vertical="center" shrinkToFit="1"/>
    </xf>
    <xf numFmtId="49" fontId="16" fillId="0" borderId="21" xfId="1" applyNumberFormat="1" applyFont="1" applyBorder="1" applyAlignment="1">
      <alignment vertical="center" shrinkToFit="1"/>
    </xf>
    <xf numFmtId="49" fontId="6" fillId="0" borderId="0" xfId="1" applyNumberFormat="1" applyFont="1" applyAlignment="1" applyProtection="1">
      <alignment horizontal="center" vertical="center" shrinkToFit="1"/>
      <protection locked="0"/>
    </xf>
    <xf numFmtId="49" fontId="17" fillId="0" borderId="18" xfId="1" applyNumberFormat="1" applyFont="1" applyBorder="1" applyAlignment="1" applyProtection="1">
      <alignment horizontal="left" vertical="center" indent="1"/>
      <protection locked="0"/>
    </xf>
    <xf numFmtId="49" fontId="17" fillId="0" borderId="0" xfId="1" applyNumberFormat="1" applyFont="1" applyAlignment="1" applyProtection="1">
      <alignment horizontal="left" vertical="center" indent="1"/>
      <protection locked="0"/>
    </xf>
    <xf numFmtId="49" fontId="17" fillId="0" borderId="19" xfId="1" applyNumberFormat="1" applyFont="1" applyBorder="1" applyAlignment="1" applyProtection="1">
      <alignment horizontal="left" vertical="center" indent="1"/>
      <protection locked="0"/>
    </xf>
    <xf numFmtId="0" fontId="3" fillId="2" borderId="79" xfId="1" applyFont="1" applyFill="1" applyBorder="1" applyAlignment="1">
      <alignment horizontal="center" vertical="center"/>
    </xf>
    <xf numFmtId="0" fontId="3" fillId="2" borderId="80" xfId="1" applyFont="1" applyFill="1" applyBorder="1" applyAlignment="1">
      <alignment horizontal="center" vertical="center"/>
    </xf>
    <xf numFmtId="0" fontId="3" fillId="2" borderId="104" xfId="1" applyFont="1" applyFill="1" applyBorder="1" applyAlignment="1">
      <alignment horizontal="center" vertical="center"/>
    </xf>
    <xf numFmtId="49" fontId="16" fillId="0" borderId="24" xfId="1" applyNumberFormat="1" applyFont="1" applyBorder="1" applyAlignment="1">
      <alignment vertical="center" shrinkToFit="1"/>
    </xf>
    <xf numFmtId="49" fontId="16" fillId="0" borderId="82" xfId="1" applyNumberFormat="1" applyFont="1" applyBorder="1">
      <alignment vertical="center"/>
    </xf>
    <xf numFmtId="49" fontId="16" fillId="0" borderId="106" xfId="1" applyNumberFormat="1" applyFont="1" applyBorder="1">
      <alignment vertical="center"/>
    </xf>
    <xf numFmtId="49" fontId="16" fillId="0" borderId="82" xfId="1" applyNumberFormat="1" applyFont="1" applyBorder="1" applyAlignment="1">
      <alignment vertical="center" shrinkToFit="1"/>
    </xf>
    <xf numFmtId="0" fontId="0" fillId="0" borderId="82" xfId="0" applyBorder="1" applyAlignment="1">
      <alignment vertical="center" shrinkToFit="1"/>
    </xf>
    <xf numFmtId="49" fontId="16" fillId="0" borderId="90" xfId="1" applyNumberFormat="1" applyFont="1" applyBorder="1">
      <alignment vertical="center"/>
    </xf>
    <xf numFmtId="49" fontId="3" fillId="0" borderId="21" xfId="1" applyNumberFormat="1" applyFont="1" applyBorder="1" applyAlignment="1">
      <alignment vertical="center" shrinkToFit="1"/>
    </xf>
    <xf numFmtId="0" fontId="25" fillId="0" borderId="21" xfId="0" applyFont="1" applyBorder="1" applyAlignment="1">
      <alignment vertical="center" shrinkToFit="1"/>
    </xf>
    <xf numFmtId="0" fontId="25" fillId="0" borderId="23" xfId="0" applyFont="1" applyBorder="1" applyAlignment="1">
      <alignment vertical="center" shrinkToFit="1"/>
    </xf>
    <xf numFmtId="49" fontId="16" fillId="0" borderId="82" xfId="1" applyNumberFormat="1" applyFont="1" applyBorder="1" applyAlignment="1">
      <alignment horizontal="right" vertical="center" shrinkToFit="1"/>
    </xf>
    <xf numFmtId="49" fontId="17" fillId="0" borderId="82" xfId="1" applyNumberFormat="1" applyFont="1" applyBorder="1" applyAlignment="1" applyProtection="1">
      <alignment horizontal="center" vertical="center" shrinkToFit="1"/>
      <protection locked="0"/>
    </xf>
    <xf numFmtId="49" fontId="16" fillId="0" borderId="18" xfId="1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80" xfId="0" applyBorder="1">
      <alignment vertical="center"/>
    </xf>
    <xf numFmtId="0" fontId="0" fillId="0" borderId="18" xfId="0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86" xfId="0" applyBorder="1">
      <alignment vertical="center"/>
    </xf>
    <xf numFmtId="0" fontId="16" fillId="0" borderId="82" xfId="1" applyFont="1" applyBorder="1" applyAlignment="1">
      <alignment vertical="center" shrinkToFit="1"/>
    </xf>
    <xf numFmtId="49" fontId="3" fillId="0" borderId="82" xfId="1" applyNumberFormat="1" applyFont="1" applyBorder="1" applyAlignment="1">
      <alignment vertical="center" shrinkToFit="1"/>
    </xf>
    <xf numFmtId="0" fontId="25" fillId="0" borderId="82" xfId="0" applyFont="1" applyBorder="1" applyAlignment="1">
      <alignment vertical="center" shrinkToFit="1"/>
    </xf>
    <xf numFmtId="0" fontId="25" fillId="0" borderId="83" xfId="0" applyFont="1" applyBorder="1" applyAlignment="1">
      <alignment vertical="center" shrinkToFit="1"/>
    </xf>
    <xf numFmtId="0" fontId="16" fillId="0" borderId="76" xfId="1" applyFont="1" applyBorder="1">
      <alignment vertical="center"/>
    </xf>
    <xf numFmtId="0" fontId="0" fillId="0" borderId="87" xfId="0" applyBorder="1">
      <alignment vertical="center"/>
    </xf>
    <xf numFmtId="0" fontId="6" fillId="0" borderId="2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49" fontId="16" fillId="2" borderId="102" xfId="1" applyNumberFormat="1" applyFont="1" applyFill="1" applyBorder="1" applyAlignment="1">
      <alignment horizontal="center" vertical="center" shrinkToFit="1"/>
    </xf>
    <xf numFmtId="49" fontId="16" fillId="2" borderId="80" xfId="1" applyNumberFormat="1" applyFont="1" applyFill="1" applyBorder="1" applyAlignment="1">
      <alignment horizontal="center" vertical="center" shrinkToFit="1"/>
    </xf>
    <xf numFmtId="49" fontId="16" fillId="2" borderId="104" xfId="1" applyNumberFormat="1" applyFont="1" applyFill="1" applyBorder="1" applyAlignment="1">
      <alignment horizontal="center" vertical="center" shrinkToFit="1"/>
    </xf>
    <xf numFmtId="0" fontId="3" fillId="2" borderId="10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7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78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shrinkToFit="1"/>
    </xf>
    <xf numFmtId="0" fontId="3" fillId="3" borderId="13" xfId="1" applyFont="1" applyFill="1" applyBorder="1" applyAlignment="1">
      <alignment horizontal="center" vertical="center" shrinkToFit="1"/>
    </xf>
    <xf numFmtId="0" fontId="3" fillId="3" borderId="0" xfId="1" applyFont="1" applyFill="1" applyBorder="1" applyAlignment="1">
      <alignment horizontal="center" vertical="center" shrinkToFit="1"/>
    </xf>
    <xf numFmtId="0" fontId="3" fillId="3" borderId="21" xfId="1" applyFont="1" applyFill="1" applyBorder="1" applyAlignment="1">
      <alignment horizontal="center" vertical="center" shrinkToFit="1"/>
    </xf>
    <xf numFmtId="49" fontId="16" fillId="0" borderId="12" xfId="1" applyNumberFormat="1" applyFont="1" applyFill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6" fillId="0" borderId="21" xfId="1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1" applyFont="1" applyFill="1" applyAlignment="1">
      <alignment horizontal="right" vertical="center" shrinkToFit="1"/>
    </xf>
    <xf numFmtId="0" fontId="8" fillId="0" borderId="0" xfId="1" applyFont="1" applyFill="1" applyAlignment="1">
      <alignment horizontal="center" vertical="center" shrinkToFit="1"/>
    </xf>
    <xf numFmtId="0" fontId="8" fillId="0" borderId="0" xfId="1" applyFont="1" applyFill="1" applyAlignment="1">
      <alignment vertical="center" shrinkToFit="1"/>
    </xf>
    <xf numFmtId="0" fontId="6" fillId="0" borderId="0" xfId="1" applyFont="1" applyFill="1" applyAlignment="1">
      <alignment vertical="center"/>
    </xf>
    <xf numFmtId="0" fontId="16" fillId="2" borderId="99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100" xfId="0" applyFont="1" applyFill="1" applyBorder="1" applyAlignment="1">
      <alignment horizontal="center" vertical="center" shrinkToFit="1"/>
    </xf>
    <xf numFmtId="0" fontId="16" fillId="2" borderId="31" xfId="0" applyFont="1" applyFill="1" applyBorder="1" applyAlignment="1">
      <alignment horizontal="center" vertical="center" shrinkToFit="1"/>
    </xf>
    <xf numFmtId="0" fontId="16" fillId="2" borderId="32" xfId="0" applyFont="1" applyFill="1" applyBorder="1" applyAlignment="1">
      <alignment horizontal="center" vertical="center" shrinkToFit="1"/>
    </xf>
    <xf numFmtId="0" fontId="16" fillId="3" borderId="71" xfId="0" applyFont="1" applyFill="1" applyBorder="1" applyAlignment="1">
      <alignment horizontal="center" vertical="center"/>
    </xf>
    <xf numFmtId="0" fontId="16" fillId="3" borderId="69" xfId="0" applyFont="1" applyFill="1" applyBorder="1" applyAlignment="1">
      <alignment horizontal="center" vertical="center"/>
    </xf>
    <xf numFmtId="0" fontId="16" fillId="3" borderId="70" xfId="0" applyFont="1" applyFill="1" applyBorder="1" applyAlignment="1">
      <alignment horizontal="center" vertical="center"/>
    </xf>
    <xf numFmtId="0" fontId="16" fillId="3" borderId="72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 shrinkToFit="1"/>
    </xf>
    <xf numFmtId="0" fontId="5" fillId="0" borderId="113" xfId="0" applyFont="1" applyBorder="1" applyAlignment="1">
      <alignment vertical="center" shrinkToFit="1"/>
    </xf>
    <xf numFmtId="0" fontId="5" fillId="0" borderId="115" xfId="0" applyFont="1" applyBorder="1" applyAlignment="1">
      <alignment vertical="center" shrinkToFit="1"/>
    </xf>
    <xf numFmtId="0" fontId="5" fillId="0" borderId="116" xfId="0" applyFont="1" applyBorder="1" applyAlignment="1">
      <alignment vertical="center" shrinkToFit="1"/>
    </xf>
    <xf numFmtId="0" fontId="16" fillId="3" borderId="33" xfId="0" applyFont="1" applyFill="1" applyBorder="1" applyAlignment="1">
      <alignment horizontal="center" vertical="center" shrinkToFit="1"/>
    </xf>
    <xf numFmtId="0" fontId="16" fillId="3" borderId="35" xfId="0" applyFont="1" applyFill="1" applyBorder="1" applyAlignment="1">
      <alignment horizontal="center" vertical="center" shrinkToFit="1"/>
    </xf>
    <xf numFmtId="177" fontId="17" fillId="0" borderId="33" xfId="0" applyNumberFormat="1" applyFont="1" applyBorder="1" applyAlignment="1" applyProtection="1">
      <alignment horizontal="left" vertical="center" indent="1" shrinkToFit="1"/>
      <protection locked="0"/>
    </xf>
    <xf numFmtId="177" fontId="17" fillId="0" borderId="35" xfId="0" applyNumberFormat="1" applyFont="1" applyBorder="1" applyAlignment="1" applyProtection="1">
      <alignment horizontal="left" vertical="center" indent="1" shrinkToFit="1"/>
      <protection locked="0"/>
    </xf>
    <xf numFmtId="177" fontId="17" fillId="0" borderId="34" xfId="0" applyNumberFormat="1" applyFont="1" applyBorder="1" applyAlignment="1" applyProtection="1">
      <alignment horizontal="left" vertical="center" indent="1" shrinkToFit="1"/>
      <protection locked="0"/>
    </xf>
    <xf numFmtId="178" fontId="3" fillId="4" borderId="33" xfId="0" applyNumberFormat="1" applyFont="1" applyFill="1" applyBorder="1" applyAlignment="1">
      <alignment vertical="center" wrapText="1" shrinkToFit="1"/>
    </xf>
    <xf numFmtId="178" fontId="3" fillId="4" borderId="35" xfId="0" applyNumberFormat="1" applyFont="1" applyFill="1" applyBorder="1" applyAlignment="1">
      <alignment vertical="center" wrapText="1" shrinkToFit="1"/>
    </xf>
    <xf numFmtId="178" fontId="3" fillId="4" borderId="96" xfId="0" applyNumberFormat="1" applyFont="1" applyFill="1" applyBorder="1" applyAlignment="1">
      <alignment vertical="center" wrapText="1" shrinkToFit="1"/>
    </xf>
    <xf numFmtId="49" fontId="5" fillId="2" borderId="14" xfId="0" applyNumberFormat="1" applyFont="1" applyFill="1" applyBorder="1" applyAlignment="1">
      <alignment vertical="center" shrinkToFit="1"/>
    </xf>
    <xf numFmtId="49" fontId="5" fillId="2" borderId="12" xfId="0" applyNumberFormat="1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9" xfId="0" applyFont="1" applyBorder="1" applyAlignment="1">
      <alignment vertical="center" shrinkToFit="1"/>
    </xf>
    <xf numFmtId="0" fontId="5" fillId="0" borderId="120" xfId="0" applyFont="1" applyBorder="1" applyAlignment="1">
      <alignment vertical="center" shrinkToFit="1"/>
    </xf>
    <xf numFmtId="0" fontId="31" fillId="0" borderId="0" xfId="0" applyFont="1" applyAlignment="1">
      <alignment vertical="center"/>
    </xf>
    <xf numFmtId="0" fontId="5" fillId="2" borderId="14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3" fillId="2" borderId="69" xfId="0" applyFont="1" applyFill="1" applyBorder="1" applyAlignment="1">
      <alignment vertical="center" shrinkToFit="1"/>
    </xf>
    <xf numFmtId="0" fontId="3" fillId="2" borderId="72" xfId="0" applyFont="1" applyFill="1" applyBorder="1" applyAlignment="1">
      <alignment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16" fillId="3" borderId="27" xfId="0" applyNumberFormat="1" applyFont="1" applyFill="1" applyBorder="1" applyAlignment="1">
      <alignment horizontal="center" vertical="center"/>
    </xf>
    <xf numFmtId="49" fontId="16" fillId="3" borderId="24" xfId="0" applyNumberFormat="1" applyFont="1" applyFill="1" applyBorder="1" applyAlignment="1">
      <alignment horizontal="center" vertical="center"/>
    </xf>
    <xf numFmtId="49" fontId="16" fillId="3" borderId="25" xfId="0" applyNumberFormat="1" applyFont="1" applyFill="1" applyBorder="1" applyAlignment="1">
      <alignment horizontal="center" vertical="center"/>
    </xf>
    <xf numFmtId="49" fontId="16" fillId="3" borderId="18" xfId="0" applyNumberFormat="1" applyFont="1" applyFill="1" applyBorder="1" applyAlignment="1">
      <alignment horizontal="center" vertical="center"/>
    </xf>
    <xf numFmtId="49" fontId="16" fillId="3" borderId="0" xfId="0" applyNumberFormat="1" applyFont="1" applyFill="1" applyBorder="1" applyAlignment="1">
      <alignment horizontal="center" vertical="center"/>
    </xf>
    <xf numFmtId="49" fontId="16" fillId="3" borderId="17" xfId="0" applyNumberFormat="1" applyFont="1" applyFill="1" applyBorder="1" applyAlignment="1">
      <alignment horizontal="center" vertical="center"/>
    </xf>
    <xf numFmtId="49" fontId="16" fillId="3" borderId="20" xfId="0" applyNumberFormat="1" applyFont="1" applyFill="1" applyBorder="1" applyAlignment="1">
      <alignment horizontal="center" vertical="center"/>
    </xf>
    <xf numFmtId="49" fontId="16" fillId="3" borderId="21" xfId="0" applyNumberFormat="1" applyFont="1" applyFill="1" applyBorder="1" applyAlignment="1">
      <alignment horizontal="center" vertical="center"/>
    </xf>
    <xf numFmtId="49" fontId="16" fillId="3" borderId="22" xfId="0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49" fontId="16" fillId="3" borderId="9" xfId="0" applyNumberFormat="1" applyFont="1" applyFill="1" applyBorder="1" applyAlignment="1">
      <alignment horizontal="center" vertical="center"/>
    </xf>
    <xf numFmtId="49" fontId="16" fillId="3" borderId="7" xfId="0" applyNumberFormat="1" applyFont="1" applyFill="1" applyBorder="1" applyAlignment="1">
      <alignment horizontal="center" vertical="center"/>
    </xf>
    <xf numFmtId="49" fontId="16" fillId="3" borderId="8" xfId="0" applyNumberFormat="1" applyFont="1" applyFill="1" applyBorder="1" applyAlignment="1">
      <alignment horizontal="center" vertical="center"/>
    </xf>
    <xf numFmtId="49" fontId="16" fillId="3" borderId="28" xfId="0" applyNumberFormat="1" applyFont="1" applyFill="1" applyBorder="1" applyAlignment="1">
      <alignment horizontal="center" vertical="center"/>
    </xf>
    <xf numFmtId="49" fontId="16" fillId="3" borderId="23" xfId="0" applyNumberFormat="1" applyFont="1" applyFill="1" applyBorder="1" applyAlignment="1">
      <alignment horizontal="center" vertical="center"/>
    </xf>
    <xf numFmtId="0" fontId="5" fillId="0" borderId="126" xfId="0" applyFont="1" applyBorder="1" applyAlignment="1">
      <alignment horizontal="center" vertical="center" shrinkToFit="1"/>
    </xf>
    <xf numFmtId="0" fontId="5" fillId="0" borderId="128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131" xfId="0" applyFont="1" applyBorder="1" applyAlignment="1">
      <alignment vertical="center" shrinkToFit="1"/>
    </xf>
    <xf numFmtId="0" fontId="5" fillId="0" borderId="131" xfId="0" applyFont="1" applyBorder="1" applyAlignment="1">
      <alignment horizontal="center" vertical="center"/>
    </xf>
    <xf numFmtId="179" fontId="16" fillId="4" borderId="134" xfId="0" applyNumberFormat="1" applyFont="1" applyFill="1" applyBorder="1" applyAlignment="1">
      <alignment horizontal="center" vertical="center" shrinkToFit="1"/>
    </xf>
    <xf numFmtId="179" fontId="16" fillId="4" borderId="135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24" xfId="0" applyFont="1" applyFill="1" applyBorder="1" applyAlignment="1">
      <alignment vertical="center"/>
    </xf>
    <xf numFmtId="0" fontId="5" fillId="0" borderId="132" xfId="0" applyFont="1" applyFill="1" applyBorder="1" applyAlignment="1">
      <alignment vertical="center"/>
    </xf>
    <xf numFmtId="0" fontId="17" fillId="0" borderId="133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139" xfId="0" applyFont="1" applyBorder="1" applyAlignment="1">
      <alignment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34" fillId="0" borderId="137" xfId="0" applyFont="1" applyFill="1" applyBorder="1" applyAlignment="1" applyProtection="1">
      <alignment horizontal="center" vertical="center"/>
      <protection locked="0"/>
    </xf>
    <xf numFmtId="0" fontId="34" fillId="0" borderId="42" xfId="0" applyFont="1" applyFill="1" applyBorder="1" applyAlignment="1" applyProtection="1">
      <alignment horizontal="center" vertical="center"/>
      <protection locked="0"/>
    </xf>
    <xf numFmtId="0" fontId="34" fillId="0" borderId="43" xfId="0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4" fillId="0" borderId="48" xfId="0" applyFont="1" applyFill="1" applyBorder="1" applyAlignment="1" applyProtection="1">
      <alignment horizontal="center" vertical="center"/>
      <protection locked="0"/>
    </xf>
    <xf numFmtId="0" fontId="34" fillId="0" borderId="136" xfId="0" applyFont="1" applyFill="1" applyBorder="1" applyAlignment="1" applyProtection="1">
      <alignment horizontal="center" vertical="center"/>
      <protection locked="0"/>
    </xf>
    <xf numFmtId="0" fontId="34" fillId="0" borderId="57" xfId="0" applyFont="1" applyFill="1" applyBorder="1" applyAlignment="1" applyProtection="1">
      <alignment horizontal="center" vertical="center"/>
      <protection locked="0"/>
    </xf>
    <xf numFmtId="0" fontId="34" fillId="0" borderId="58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34" fillId="0" borderId="41" xfId="0" applyFont="1" applyFill="1" applyBorder="1" applyAlignment="1" applyProtection="1">
      <alignment horizontal="center" vertical="center"/>
      <protection locked="0"/>
    </xf>
    <xf numFmtId="0" fontId="34" fillId="0" borderId="47" xfId="0" applyFont="1" applyFill="1" applyBorder="1" applyAlignment="1" applyProtection="1">
      <alignment horizontal="center" vertical="center"/>
      <protection locked="0"/>
    </xf>
    <xf numFmtId="0" fontId="34" fillId="0" borderId="56" xfId="0" applyFont="1" applyFill="1" applyBorder="1" applyAlignment="1" applyProtection="1">
      <alignment horizontal="center" vertical="center"/>
      <protection locked="0"/>
    </xf>
    <xf numFmtId="179" fontId="16" fillId="4" borderId="138" xfId="0" applyNumberFormat="1" applyFont="1" applyFill="1" applyBorder="1" applyAlignment="1">
      <alignment horizontal="center" vertical="center" shrinkToFit="1"/>
    </xf>
    <xf numFmtId="0" fontId="16" fillId="3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 applyProtection="1">
      <alignment horizontal="center" vertical="center"/>
      <protection locked="0"/>
    </xf>
    <xf numFmtId="0" fontId="34" fillId="0" borderId="24" xfId="0" applyFont="1" applyFill="1" applyBorder="1" applyAlignment="1" applyProtection="1">
      <alignment horizontal="center" vertical="center"/>
      <protection locked="0"/>
    </xf>
    <xf numFmtId="0" fontId="34" fillId="0" borderId="132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17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vertical="center" wrapText="1" shrinkToFit="1"/>
    </xf>
    <xf numFmtId="0" fontId="5" fillId="0" borderId="43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48" xfId="0" applyFont="1" applyFill="1" applyBorder="1" applyAlignment="1">
      <alignment vertical="center" wrapText="1" shrinkToFit="1"/>
    </xf>
    <xf numFmtId="0" fontId="5" fillId="0" borderId="57" xfId="0" applyFont="1" applyFill="1" applyBorder="1" applyAlignment="1">
      <alignment vertical="center" wrapText="1" shrinkToFit="1"/>
    </xf>
    <xf numFmtId="0" fontId="5" fillId="0" borderId="58" xfId="0" applyFont="1" applyFill="1" applyBorder="1" applyAlignment="1">
      <alignment vertical="center" wrapText="1" shrinkToFit="1"/>
    </xf>
    <xf numFmtId="0" fontId="34" fillId="0" borderId="133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31" xfId="0" quotePrefix="1" applyFont="1" applyBorder="1" applyAlignment="1">
      <alignment horizontal="center" vertical="center"/>
    </xf>
    <xf numFmtId="0" fontId="34" fillId="0" borderId="20" xfId="0" applyFont="1" applyFill="1" applyBorder="1" applyAlignment="1" applyProtection="1">
      <alignment horizontal="center" vertical="center"/>
      <protection locked="0"/>
    </xf>
    <xf numFmtId="0" fontId="34" fillId="0" borderId="21" xfId="0" applyFont="1" applyFill="1" applyBorder="1" applyAlignment="1" applyProtection="1">
      <alignment horizontal="center" vertical="center"/>
      <protection locked="0"/>
    </xf>
    <xf numFmtId="0" fontId="34" fillId="0" borderId="142" xfId="0" applyFont="1" applyFill="1" applyBorder="1" applyAlignment="1" applyProtection="1">
      <alignment horizontal="center" vertical="center"/>
      <protection locked="0"/>
    </xf>
    <xf numFmtId="0" fontId="34" fillId="0" borderId="143" xfId="0" applyFont="1" applyFill="1" applyBorder="1" applyAlignment="1" applyProtection="1">
      <alignment horizontal="center" vertical="center"/>
      <protection locked="0"/>
    </xf>
    <xf numFmtId="179" fontId="16" fillId="4" borderId="140" xfId="0" applyNumberFormat="1" applyFont="1" applyFill="1" applyBorder="1" applyAlignment="1">
      <alignment horizontal="center" vertical="center" shrinkToFit="1"/>
    </xf>
    <xf numFmtId="179" fontId="16" fillId="4" borderId="144" xfId="0" applyNumberFormat="1" applyFont="1" applyFill="1" applyBorder="1" applyAlignment="1">
      <alignment horizontal="center" vertical="center" shrinkToFi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95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127" xfId="0" applyFont="1" applyFill="1" applyBorder="1" applyAlignment="1">
      <alignment horizontal="center" vertical="center"/>
    </xf>
    <xf numFmtId="0" fontId="16" fillId="3" borderId="145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3" fillId="3" borderId="79" xfId="0" applyFont="1" applyFill="1" applyBorder="1" applyAlignment="1">
      <alignment horizontal="center" vertical="center"/>
    </xf>
    <xf numFmtId="0" fontId="3" fillId="3" borderId="109" xfId="0" applyFont="1" applyFill="1" applyBorder="1" applyAlignment="1">
      <alignment horizontal="center" vertical="center"/>
    </xf>
    <xf numFmtId="0" fontId="3" fillId="3" borderId="147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16" fillId="3" borderId="127" xfId="0" applyFont="1" applyFill="1" applyBorder="1" applyAlignment="1" applyProtection="1">
      <alignment horizontal="center" vertical="center"/>
    </xf>
    <xf numFmtId="49" fontId="17" fillId="0" borderId="9" xfId="0" applyNumberFormat="1" applyFont="1" applyBorder="1" applyAlignment="1" applyProtection="1">
      <alignment horizontal="left" vertical="center" indent="1" shrinkToFit="1"/>
      <protection locked="0"/>
    </xf>
    <xf numFmtId="49" fontId="17" fillId="0" borderId="7" xfId="0" applyNumberFormat="1" applyFont="1" applyBorder="1" applyAlignment="1" applyProtection="1">
      <alignment horizontal="left" vertical="center" indent="1" shrinkToFit="1"/>
      <protection locked="0"/>
    </xf>
    <xf numFmtId="49" fontId="17" fillId="0" borderId="8" xfId="0" applyNumberFormat="1" applyFont="1" applyBorder="1" applyAlignment="1" applyProtection="1">
      <alignment horizontal="left" vertical="center" indent="1" shrinkToFit="1"/>
      <protection locked="0"/>
    </xf>
    <xf numFmtId="0" fontId="3" fillId="4" borderId="27" xfId="0" applyFont="1" applyFill="1" applyBorder="1" applyAlignment="1">
      <alignment vertical="center" wrapText="1" shrinkToFit="1"/>
    </xf>
    <xf numFmtId="0" fontId="3" fillId="4" borderId="24" xfId="0" applyFont="1" applyFill="1" applyBorder="1" applyAlignment="1">
      <alignment vertical="center" wrapText="1" shrinkToFit="1"/>
    </xf>
    <xf numFmtId="0" fontId="3" fillId="4" borderId="28" xfId="0" applyFont="1" applyFill="1" applyBorder="1" applyAlignment="1">
      <alignment vertical="center" wrapText="1" shrinkToFit="1"/>
    </xf>
    <xf numFmtId="0" fontId="3" fillId="4" borderId="18" xfId="0" applyFont="1" applyFill="1" applyBorder="1" applyAlignment="1">
      <alignment vertical="center" wrapText="1" shrinkToFit="1"/>
    </xf>
    <xf numFmtId="0" fontId="3" fillId="4" borderId="0" xfId="0" applyFont="1" applyFill="1" applyBorder="1" applyAlignment="1">
      <alignment vertical="center" wrapText="1" shrinkToFit="1"/>
    </xf>
    <xf numFmtId="0" fontId="3" fillId="4" borderId="19" xfId="0" applyFont="1" applyFill="1" applyBorder="1" applyAlignment="1">
      <alignment vertical="center" wrapText="1" shrinkToFit="1"/>
    </xf>
    <xf numFmtId="0" fontId="16" fillId="3" borderId="134" xfId="0" applyFont="1" applyFill="1" applyBorder="1" applyAlignment="1" applyProtection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49" fontId="17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17" fillId="0" borderId="35" xfId="0" applyNumberFormat="1" applyFont="1" applyBorder="1" applyAlignment="1" applyProtection="1">
      <alignment horizontal="left" vertical="center" indent="1" shrinkToFit="1"/>
      <protection locked="0"/>
    </xf>
    <xf numFmtId="49" fontId="17" fillId="0" borderId="34" xfId="0" applyNumberFormat="1" applyFont="1" applyBorder="1" applyAlignment="1" applyProtection="1">
      <alignment horizontal="left" vertical="center" indent="1" shrinkToFit="1"/>
      <protection locked="0"/>
    </xf>
    <xf numFmtId="0" fontId="3" fillId="4" borderId="33" xfId="0" applyFont="1" applyFill="1" applyBorder="1" applyAlignment="1">
      <alignment vertical="center" wrapText="1" shrinkToFit="1"/>
    </xf>
    <xf numFmtId="0" fontId="3" fillId="4" borderId="35" xfId="0" applyFont="1" applyFill="1" applyBorder="1" applyAlignment="1">
      <alignment vertical="center" wrapText="1" shrinkToFit="1"/>
    </xf>
    <xf numFmtId="0" fontId="3" fillId="4" borderId="96" xfId="0" applyFont="1" applyFill="1" applyBorder="1" applyAlignment="1">
      <alignment vertical="center" wrapText="1" shrinkToFit="1"/>
    </xf>
    <xf numFmtId="0" fontId="16" fillId="2" borderId="99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0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35" fillId="0" borderId="12" xfId="0" applyFont="1" applyBorder="1" applyAlignment="1" applyProtection="1">
      <alignment horizontal="left" vertical="center" indent="1" shrinkToFit="1"/>
      <protection locked="0"/>
    </xf>
    <xf numFmtId="0" fontId="35" fillId="0" borderId="15" xfId="0" applyFont="1" applyBorder="1" applyAlignment="1" applyProtection="1">
      <alignment horizontal="left" vertical="center" indent="1" shrinkToFit="1"/>
      <protection locked="0"/>
    </xf>
    <xf numFmtId="0" fontId="35" fillId="0" borderId="31" xfId="0" applyFont="1" applyBorder="1" applyAlignment="1" applyProtection="1">
      <alignment horizontal="left" vertical="center" indent="1" shrinkToFit="1"/>
      <protection locked="0"/>
    </xf>
    <xf numFmtId="0" fontId="35" fillId="0" borderId="36" xfId="0" applyFont="1" applyBorder="1" applyAlignment="1" applyProtection="1">
      <alignment horizontal="left" vertical="center" indent="1" shrinkToFit="1"/>
      <protection locked="0"/>
    </xf>
    <xf numFmtId="0" fontId="16" fillId="2" borderId="27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6" fillId="2" borderId="25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16" fillId="2" borderId="20" xfId="0" applyFont="1" applyFill="1" applyBorder="1" applyAlignment="1">
      <alignment horizontal="center" vertical="center" shrinkToFit="1"/>
    </xf>
    <xf numFmtId="0" fontId="16" fillId="2" borderId="21" xfId="0" applyFont="1" applyFill="1" applyBorder="1" applyAlignment="1">
      <alignment horizontal="center" vertical="center" shrinkToFit="1"/>
    </xf>
    <xf numFmtId="0" fontId="16" fillId="2" borderId="22" xfId="0" applyFont="1" applyFill="1" applyBorder="1" applyAlignment="1">
      <alignment horizontal="center" vertical="center" shrinkToFit="1"/>
    </xf>
    <xf numFmtId="0" fontId="5" fillId="0" borderId="127" xfId="0" applyFont="1" applyFill="1" applyBorder="1" applyAlignment="1">
      <alignment horizontal="left" vertical="center" indent="1"/>
    </xf>
    <xf numFmtId="0" fontId="16" fillId="0" borderId="127" xfId="0" applyFont="1" applyFill="1" applyBorder="1" applyAlignment="1">
      <alignment horizontal="left" vertical="center" wrapText="1" indent="1"/>
    </xf>
    <xf numFmtId="0" fontId="16" fillId="0" borderId="127" xfId="0" applyFont="1" applyFill="1" applyBorder="1" applyAlignment="1">
      <alignment horizontal="left" vertical="center" indent="1"/>
    </xf>
    <xf numFmtId="0" fontId="3" fillId="0" borderId="7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wrapText="1" indent="1" shrinkToFit="1"/>
    </xf>
    <xf numFmtId="0" fontId="5" fillId="0" borderId="7" xfId="0" applyFont="1" applyFill="1" applyBorder="1" applyAlignment="1">
      <alignment horizontal="left" vertical="center" wrapText="1" indent="1" shrinkToFit="1"/>
    </xf>
    <xf numFmtId="0" fontId="5" fillId="0" borderId="8" xfId="0" applyFont="1" applyFill="1" applyBorder="1" applyAlignment="1">
      <alignment horizontal="left" vertical="center" wrapText="1" indent="1" shrinkToFit="1"/>
    </xf>
    <xf numFmtId="0" fontId="3" fillId="3" borderId="127" xfId="0" applyFont="1" applyFill="1" applyBorder="1" applyAlignment="1">
      <alignment horizontal="center" vertical="center" shrinkToFit="1"/>
    </xf>
    <xf numFmtId="176" fontId="5" fillId="0" borderId="9" xfId="0" applyNumberFormat="1" applyFont="1" applyBorder="1" applyAlignment="1" applyProtection="1">
      <alignment horizontal="left" vertical="center" indent="1" shrinkToFit="1"/>
      <protection locked="0"/>
    </xf>
    <xf numFmtId="176" fontId="5" fillId="0" borderId="7" xfId="0" applyNumberFormat="1" applyFont="1" applyBorder="1" applyAlignment="1" applyProtection="1">
      <alignment horizontal="left" vertical="center" indent="1" shrinkToFit="1"/>
      <protection locked="0"/>
    </xf>
    <xf numFmtId="176" fontId="5" fillId="0" borderId="8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9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7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8" xfId="0" applyNumberFormat="1" applyFont="1" applyBorder="1" applyAlignment="1" applyProtection="1">
      <alignment horizontal="left" vertical="center" indent="1" shrinkToFit="1"/>
      <protection locked="0"/>
    </xf>
    <xf numFmtId="0" fontId="3" fillId="3" borderId="150" xfId="0" applyFont="1" applyFill="1" applyBorder="1" applyAlignment="1">
      <alignment horizontal="center" vertical="center" wrapText="1" shrinkToFit="1"/>
    </xf>
    <xf numFmtId="0" fontId="3" fillId="3" borderId="151" xfId="0" applyFont="1" applyFill="1" applyBorder="1" applyAlignment="1">
      <alignment horizontal="center" vertical="center" shrinkToFit="1"/>
    </xf>
    <xf numFmtId="0" fontId="3" fillId="3" borderId="15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3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149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35" fillId="0" borderId="24" xfId="0" applyFont="1" applyBorder="1" applyAlignment="1" applyProtection="1">
      <alignment horizontal="left" vertical="center" indent="1" shrinkToFit="1"/>
      <protection locked="0"/>
    </xf>
    <xf numFmtId="0" fontId="35" fillId="0" borderId="25" xfId="0" applyFont="1" applyBorder="1" applyAlignment="1" applyProtection="1">
      <alignment horizontal="left" vertical="center" indent="1" shrinkToFit="1"/>
      <protection locked="0"/>
    </xf>
    <xf numFmtId="0" fontId="9" fillId="0" borderId="153" xfId="4" applyFont="1" applyBorder="1" applyAlignment="1">
      <alignment horizontal="center" vertical="center"/>
    </xf>
    <xf numFmtId="0" fontId="5" fillId="7" borderId="154" xfId="5" applyFont="1" applyFill="1" applyBorder="1" applyAlignment="1">
      <alignment horizontal="center" vertical="center"/>
    </xf>
    <xf numFmtId="0" fontId="5" fillId="6" borderId="154" xfId="5" applyFont="1" applyFill="1" applyBorder="1" applyAlignment="1">
      <alignment horizontal="center" vertical="center"/>
    </xf>
    <xf numFmtId="0" fontId="5" fillId="6" borderId="154" xfId="5" applyFont="1" applyFill="1" applyBorder="1" applyAlignment="1">
      <alignment horizontal="center" vertical="center" wrapText="1"/>
    </xf>
    <xf numFmtId="0" fontId="5" fillId="6" borderId="154" xfId="5" applyFont="1" applyFill="1" applyBorder="1" applyAlignment="1">
      <alignment horizontal="left" vertical="center"/>
    </xf>
    <xf numFmtId="0" fontId="32" fillId="6" borderId="154" xfId="5" applyFont="1" applyFill="1" applyBorder="1" applyAlignment="1">
      <alignment horizontal="left" vertical="center" wrapText="1"/>
    </xf>
    <xf numFmtId="56" fontId="32" fillId="6" borderId="0" xfId="5" quotePrefix="1" applyNumberFormat="1" applyFont="1" applyFill="1" applyAlignment="1">
      <alignment horizontal="center" vertical="center"/>
    </xf>
    <xf numFmtId="0" fontId="5" fillId="6" borderId="0" xfId="5" applyFont="1" applyFill="1" applyAlignment="1">
      <alignment horizontal="center" vertical="center"/>
    </xf>
    <xf numFmtId="0" fontId="5" fillId="6" borderId="155" xfId="5" applyFont="1" applyFill="1" applyBorder="1" applyAlignment="1">
      <alignment horizontal="center" vertical="center"/>
    </xf>
    <xf numFmtId="0" fontId="5" fillId="6" borderId="156" xfId="5" applyFont="1" applyFill="1" applyBorder="1" applyAlignment="1">
      <alignment vertical="center" wrapText="1"/>
    </xf>
    <xf numFmtId="0" fontId="5" fillId="6" borderId="0" xfId="5" applyFont="1" applyFill="1" applyBorder="1" applyAlignment="1">
      <alignment vertical="center"/>
    </xf>
    <xf numFmtId="0" fontId="5" fillId="6" borderId="157" xfId="5" applyFont="1" applyFill="1" applyBorder="1" applyAlignment="1">
      <alignment vertical="center"/>
    </xf>
    <xf numFmtId="0" fontId="5" fillId="6" borderId="158" xfId="5" applyFont="1" applyFill="1" applyBorder="1" applyAlignment="1">
      <alignment vertical="center"/>
    </xf>
    <xf numFmtId="0" fontId="5" fillId="6" borderId="159" xfId="5" applyFont="1" applyFill="1" applyBorder="1" applyAlignment="1">
      <alignment vertical="center"/>
    </xf>
    <xf numFmtId="0" fontId="5" fillId="6" borderId="160" xfId="5" applyFont="1" applyFill="1" applyBorder="1" applyAlignment="1">
      <alignment vertical="center"/>
    </xf>
    <xf numFmtId="49" fontId="17" fillId="0" borderId="7" xfId="1" applyNumberFormat="1" applyFont="1" applyFill="1" applyBorder="1" applyAlignment="1">
      <alignment horizontal="center" vertical="center" shrinkToFit="1"/>
    </xf>
    <xf numFmtId="49" fontId="46" fillId="0" borderId="24" xfId="1" applyNumberFormat="1" applyFont="1" applyBorder="1" applyAlignment="1">
      <alignment horizontal="center" vertical="center" shrinkToFit="1"/>
    </xf>
    <xf numFmtId="0" fontId="46" fillId="0" borderId="9" xfId="1" applyFont="1" applyFill="1" applyBorder="1" applyAlignment="1" applyProtection="1">
      <alignment horizontal="left" vertical="center" indent="1" shrinkToFit="1"/>
      <protection locked="0"/>
    </xf>
    <xf numFmtId="0" fontId="46" fillId="0" borderId="7" xfId="1" applyFont="1" applyFill="1" applyBorder="1" applyAlignment="1" applyProtection="1">
      <alignment horizontal="left" vertical="center" indent="1" shrinkToFit="1"/>
      <protection locked="0"/>
    </xf>
    <xf numFmtId="49" fontId="46" fillId="0" borderId="9" xfId="1" applyNumberFormat="1" applyFont="1" applyFill="1" applyBorder="1" applyAlignment="1">
      <alignment horizontal="left" vertical="center" indent="1" shrinkToFit="1"/>
    </xf>
    <xf numFmtId="49" fontId="46" fillId="0" borderId="7" xfId="1" applyNumberFormat="1" applyFont="1" applyFill="1" applyBorder="1" applyAlignment="1">
      <alignment horizontal="left" vertical="center" indent="1" shrinkToFit="1"/>
    </xf>
    <xf numFmtId="49" fontId="46" fillId="0" borderId="8" xfId="1" applyNumberFormat="1" applyFont="1" applyFill="1" applyBorder="1" applyAlignment="1">
      <alignment horizontal="left" vertical="center" indent="1" shrinkToFit="1"/>
    </xf>
    <xf numFmtId="49" fontId="46" fillId="0" borderId="9" xfId="1" applyNumberFormat="1" applyFont="1" applyFill="1" applyBorder="1" applyAlignment="1" applyProtection="1">
      <alignment horizontal="left" vertical="center" indent="1" shrinkToFit="1"/>
      <protection locked="0"/>
    </xf>
    <xf numFmtId="49" fontId="46" fillId="0" borderId="7" xfId="1" applyNumberFormat="1" applyFont="1" applyFill="1" applyBorder="1" applyAlignment="1" applyProtection="1">
      <alignment horizontal="left" vertical="center" indent="1" shrinkToFit="1"/>
      <protection locked="0"/>
    </xf>
    <xf numFmtId="49" fontId="46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46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49" fontId="44" fillId="0" borderId="4" xfId="1" applyNumberFormat="1" applyFont="1" applyFill="1" applyBorder="1" applyAlignment="1">
      <alignment horizontal="left" vertical="center" indent="1" shrinkToFit="1"/>
    </xf>
    <xf numFmtId="49" fontId="44" fillId="0" borderId="2" xfId="1" applyNumberFormat="1" applyFont="1" applyFill="1" applyBorder="1" applyAlignment="1">
      <alignment horizontal="left" vertical="center" indent="1" shrinkToFit="1"/>
    </xf>
    <xf numFmtId="49" fontId="44" fillId="0" borderId="5" xfId="1" applyNumberFormat="1" applyFont="1" applyFill="1" applyBorder="1" applyAlignment="1">
      <alignment horizontal="left" vertical="center" indent="1" shrinkToFit="1"/>
    </xf>
    <xf numFmtId="49" fontId="45" fillId="0" borderId="12" xfId="1" applyNumberFormat="1" applyFont="1" applyFill="1" applyBorder="1" applyAlignment="1">
      <alignment horizontal="center" vertical="center" shrinkToFit="1"/>
    </xf>
    <xf numFmtId="0" fontId="46" fillId="0" borderId="18" xfId="1" applyFont="1" applyFill="1" applyBorder="1" applyAlignment="1">
      <alignment horizontal="left" vertical="center" indent="1" shrinkToFit="1"/>
    </xf>
    <xf numFmtId="0" fontId="46" fillId="0" borderId="0" xfId="1" applyFont="1" applyFill="1" applyBorder="1" applyAlignment="1">
      <alignment horizontal="left" vertical="center" indent="1" shrinkToFit="1"/>
    </xf>
    <xf numFmtId="0" fontId="46" fillId="0" borderId="19" xfId="1" applyFont="1" applyFill="1" applyBorder="1" applyAlignment="1">
      <alignment horizontal="left" vertical="center" indent="1" shrinkToFit="1"/>
    </xf>
    <xf numFmtId="0" fontId="46" fillId="0" borderId="20" xfId="1" applyFont="1" applyFill="1" applyBorder="1" applyAlignment="1">
      <alignment horizontal="left" vertical="center" indent="1" shrinkToFit="1"/>
    </xf>
    <xf numFmtId="0" fontId="46" fillId="0" borderId="21" xfId="1" applyFont="1" applyFill="1" applyBorder="1" applyAlignment="1">
      <alignment horizontal="left" vertical="center" indent="1" shrinkToFit="1"/>
    </xf>
    <xf numFmtId="0" fontId="46" fillId="0" borderId="23" xfId="1" applyFont="1" applyFill="1" applyBorder="1" applyAlignment="1">
      <alignment horizontal="left" vertical="center" indent="1" shrinkToFit="1"/>
    </xf>
    <xf numFmtId="0" fontId="45" fillId="0" borderId="26" xfId="1" applyFont="1" applyFill="1" applyBorder="1" applyAlignment="1">
      <alignment horizontal="left" vertical="center" indent="1" shrinkToFit="1"/>
    </xf>
    <xf numFmtId="49" fontId="46" fillId="0" borderId="21" xfId="1" applyNumberFormat="1" applyFont="1" applyFill="1" applyBorder="1" applyAlignment="1">
      <alignment horizontal="left" vertical="center" indent="1" shrinkToFit="1"/>
    </xf>
    <xf numFmtId="176" fontId="44" fillId="0" borderId="4" xfId="1" applyNumberFormat="1" applyFont="1" applyFill="1" applyBorder="1" applyAlignment="1">
      <alignment horizontal="left" vertical="center" indent="1" shrinkToFit="1"/>
    </xf>
    <xf numFmtId="176" fontId="44" fillId="0" borderId="2" xfId="1" applyNumberFormat="1" applyFont="1" applyFill="1" applyBorder="1" applyAlignment="1">
      <alignment horizontal="left" vertical="center" indent="1" shrinkToFit="1"/>
    </xf>
    <xf numFmtId="176" fontId="44" fillId="0" borderId="5" xfId="1" applyNumberFormat="1" applyFont="1" applyFill="1" applyBorder="1" applyAlignment="1">
      <alignment horizontal="left" vertical="center" indent="1" shrinkToFit="1"/>
    </xf>
    <xf numFmtId="0" fontId="44" fillId="0" borderId="9" xfId="1" applyNumberFormat="1" applyFont="1" applyFill="1" applyBorder="1" applyAlignment="1">
      <alignment horizontal="left" vertical="center" indent="1" shrinkToFit="1"/>
    </xf>
    <xf numFmtId="0" fontId="44" fillId="0" borderId="7" xfId="1" applyNumberFormat="1" applyFont="1" applyFill="1" applyBorder="1" applyAlignment="1">
      <alignment horizontal="left" vertical="center" indent="1" shrinkToFit="1"/>
    </xf>
    <xf numFmtId="0" fontId="44" fillId="0" borderId="8" xfId="1" applyNumberFormat="1" applyFont="1" applyFill="1" applyBorder="1" applyAlignment="1">
      <alignment horizontal="left" vertical="center" indent="1" shrinkToFit="1"/>
    </xf>
    <xf numFmtId="49" fontId="16" fillId="0" borderId="28" xfId="1" applyNumberFormat="1" applyFont="1" applyBorder="1" applyAlignment="1">
      <alignment vertical="center" shrinkToFit="1"/>
    </xf>
    <xf numFmtId="177" fontId="46" fillId="0" borderId="33" xfId="0" applyNumberFormat="1" applyFont="1" applyBorder="1" applyAlignment="1" applyProtection="1">
      <alignment horizontal="left" vertical="center" indent="1" shrinkToFit="1"/>
      <protection locked="0"/>
    </xf>
    <xf numFmtId="177" fontId="46" fillId="0" borderId="35" xfId="0" applyNumberFormat="1" applyFont="1" applyBorder="1" applyAlignment="1" applyProtection="1">
      <alignment horizontal="left" vertical="center" indent="1" shrinkToFit="1"/>
      <protection locked="0"/>
    </xf>
    <xf numFmtId="177" fontId="46" fillId="0" borderId="34" xfId="0" applyNumberFormat="1" applyFont="1" applyBorder="1" applyAlignment="1" applyProtection="1">
      <alignment horizontal="left" vertical="center" indent="1" shrinkToFit="1"/>
      <protection locked="0"/>
    </xf>
    <xf numFmtId="0" fontId="47" fillId="0" borderId="137" xfId="0" applyFont="1" applyFill="1" applyBorder="1" applyAlignment="1" applyProtection="1">
      <alignment horizontal="center" vertical="center"/>
      <protection locked="0"/>
    </xf>
    <xf numFmtId="0" fontId="47" fillId="0" borderId="42" xfId="0" applyFont="1" applyFill="1" applyBorder="1" applyAlignment="1" applyProtection="1">
      <alignment horizontal="center" vertical="center"/>
      <protection locked="0"/>
    </xf>
    <xf numFmtId="0" fontId="47" fillId="0" borderId="43" xfId="0" applyFont="1" applyFill="1" applyBorder="1" applyAlignment="1" applyProtection="1">
      <alignment horizontal="center" vertical="center"/>
      <protection locked="0"/>
    </xf>
    <xf numFmtId="0" fontId="47" fillId="0" borderId="18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48" xfId="0" applyFont="1" applyFill="1" applyBorder="1" applyAlignment="1" applyProtection="1">
      <alignment horizontal="center" vertical="center"/>
      <protection locked="0"/>
    </xf>
    <xf numFmtId="0" fontId="47" fillId="0" borderId="136" xfId="0" applyFont="1" applyFill="1" applyBorder="1" applyAlignment="1" applyProtection="1">
      <alignment horizontal="center" vertical="center"/>
      <protection locked="0"/>
    </xf>
    <xf numFmtId="0" fontId="47" fillId="0" borderId="57" xfId="0" applyFont="1" applyFill="1" applyBorder="1" applyAlignment="1" applyProtection="1">
      <alignment horizontal="center" vertical="center"/>
      <protection locked="0"/>
    </xf>
    <xf numFmtId="0" fontId="47" fillId="0" borderId="58" xfId="0" applyFont="1" applyFill="1" applyBorder="1" applyAlignment="1" applyProtection="1">
      <alignment horizontal="center" vertical="center"/>
      <protection locked="0"/>
    </xf>
    <xf numFmtId="0" fontId="47" fillId="0" borderId="27" xfId="0" applyFont="1" applyFill="1" applyBorder="1" applyAlignment="1" applyProtection="1">
      <alignment horizontal="center" vertical="center"/>
      <protection locked="0"/>
    </xf>
    <xf numFmtId="0" fontId="47" fillId="0" borderId="24" xfId="0" applyFont="1" applyFill="1" applyBorder="1" applyAlignment="1" applyProtection="1">
      <alignment horizontal="center" vertical="center"/>
      <protection locked="0"/>
    </xf>
    <xf numFmtId="0" fontId="47" fillId="0" borderId="132" xfId="0" applyFont="1" applyFill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0" borderId="31" xfId="0" applyFont="1" applyBorder="1" applyAlignment="1" applyProtection="1">
      <alignment horizontal="center" vertical="center"/>
      <protection locked="0"/>
    </xf>
    <xf numFmtId="0" fontId="48" fillId="0" borderId="32" xfId="0" applyFont="1" applyBorder="1" applyAlignment="1" applyProtection="1">
      <alignment horizontal="center" vertical="center"/>
      <protection locked="0"/>
    </xf>
    <xf numFmtId="49" fontId="46" fillId="0" borderId="9" xfId="0" applyNumberFormat="1" applyFont="1" applyBorder="1" applyAlignment="1" applyProtection="1">
      <alignment horizontal="left" vertical="center" indent="1" shrinkToFit="1"/>
      <protection locked="0"/>
    </xf>
    <xf numFmtId="49" fontId="46" fillId="0" borderId="7" xfId="0" applyNumberFormat="1" applyFont="1" applyBorder="1" applyAlignment="1" applyProtection="1">
      <alignment horizontal="left" vertical="center" indent="1" shrinkToFit="1"/>
      <protection locked="0"/>
    </xf>
    <xf numFmtId="49" fontId="46" fillId="0" borderId="8" xfId="0" applyNumberFormat="1" applyFont="1" applyBorder="1" applyAlignment="1" applyProtection="1">
      <alignment horizontal="left" vertical="center" indent="1" shrinkToFit="1"/>
      <protection locked="0"/>
    </xf>
    <xf numFmtId="49" fontId="46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46" fillId="0" borderId="35" xfId="0" applyNumberFormat="1" applyFont="1" applyBorder="1" applyAlignment="1" applyProtection="1">
      <alignment horizontal="left" vertical="center" indent="1" shrinkToFit="1"/>
      <protection locked="0"/>
    </xf>
    <xf numFmtId="49" fontId="46" fillId="0" borderId="34" xfId="0" applyNumberFormat="1" applyFont="1" applyBorder="1" applyAlignment="1" applyProtection="1">
      <alignment horizontal="left" vertical="center" indent="1" shrinkToFit="1"/>
      <protection locked="0"/>
    </xf>
  </cellXfs>
  <cellStyles count="6">
    <cellStyle name="通貨 3" xfId="2" xr:uid="{00000000-0005-0000-0000-000000000000}"/>
    <cellStyle name="標準" xfId="0" builtinId="0"/>
    <cellStyle name="標準 2" xfId="4" xr:uid="{00000000-0005-0000-0000-000002000000}"/>
    <cellStyle name="標準 4" xfId="1" xr:uid="{00000000-0005-0000-0000-000003000000}"/>
    <cellStyle name="標準_Book2" xfId="3" xr:uid="{00000000-0005-0000-0000-000004000000}"/>
    <cellStyle name="標準_確認項目の雛形" xfId="5" xr:uid="{00000000-0005-0000-0000-000005000000}"/>
  </cellStyles>
  <dxfs count="144"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solid"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solid"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10</xdr:row>
      <xdr:rowOff>76046</xdr:rowOff>
    </xdr:from>
    <xdr:to>
      <xdr:col>3</xdr:col>
      <xdr:colOff>249387</xdr:colOff>
      <xdr:row>19</xdr:row>
      <xdr:rowOff>142875</xdr:rowOff>
    </xdr:to>
    <xdr:sp macro="" textlink="">
      <xdr:nvSpPr>
        <xdr:cNvPr id="2" name="AutoShape 3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430530" y="2034386"/>
          <a:ext cx="596097" cy="166702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お客様利用者</a:t>
          </a:r>
          <a:endParaRPr lang="ja-JP" altLang="en-US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266894</xdr:colOff>
      <xdr:row>11</xdr:row>
      <xdr:rowOff>1503</xdr:rowOff>
    </xdr:from>
    <xdr:to>
      <xdr:col>10</xdr:col>
      <xdr:colOff>208817</xdr:colOff>
      <xdr:row>19</xdr:row>
      <xdr:rowOff>142875</xdr:rowOff>
    </xdr:to>
    <xdr:sp macro="" textlink="">
      <xdr:nvSpPr>
        <xdr:cNvPr id="3" name="AutoShape 3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2331914" y="2036043"/>
          <a:ext cx="467703" cy="1665372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カスタマーセンタ</a:t>
          </a:r>
          <a:endParaRPr lang="ja-JP" altLang="en-US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285105</xdr:colOff>
      <xdr:row>10</xdr:row>
      <xdr:rowOff>66675</xdr:rowOff>
    </xdr:from>
    <xdr:to>
      <xdr:col>9</xdr:col>
      <xdr:colOff>115956</xdr:colOff>
      <xdr:row>13</xdr:row>
      <xdr:rowOff>8152</xdr:rowOff>
    </xdr:to>
    <xdr:sp macro="" textlink="">
      <xdr:nvSpPr>
        <xdr:cNvPr id="4" name="Text Box 39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039485" y="2025015"/>
          <a:ext cx="1408191" cy="398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a. リモートロック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リモートワイプの依頼</a:t>
          </a:r>
        </a:p>
        <a:p>
          <a:pPr algn="l" rtl="0">
            <a:lnSpc>
              <a:spcPts val="1100"/>
            </a:lnSpc>
            <a:defRPr sz="1000"/>
          </a:pPr>
          <a:endParaRPr lang="ja-JP" altLang="en-US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285105</xdr:colOff>
      <xdr:row>12</xdr:row>
      <xdr:rowOff>166870</xdr:rowOff>
    </xdr:from>
    <xdr:to>
      <xdr:col>7</xdr:col>
      <xdr:colOff>188380</xdr:colOff>
      <xdr:row>13</xdr:row>
      <xdr:rowOff>167458</xdr:rowOff>
    </xdr:to>
    <xdr:sp macro="" textlink="">
      <xdr:nvSpPr>
        <xdr:cNvPr id="5" name="Text Box 40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039485" y="2391910"/>
          <a:ext cx="962455" cy="191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b. 本人確認</a:t>
          </a:r>
        </a:p>
        <a:p>
          <a:pPr algn="l" rtl="0">
            <a:defRPr sz="1000"/>
          </a:pPr>
          <a:endParaRPr lang="ja-JP" altLang="en-US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265674</xdr:colOff>
      <xdr:row>14</xdr:row>
      <xdr:rowOff>46224</xdr:rowOff>
    </xdr:from>
    <xdr:to>
      <xdr:col>7</xdr:col>
      <xdr:colOff>178664</xdr:colOff>
      <xdr:row>15</xdr:row>
      <xdr:rowOff>37442</xdr:rowOff>
    </xdr:to>
    <xdr:sp macro="" textlink="">
      <xdr:nvSpPr>
        <xdr:cNvPr id="6" name="Text Box 4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035294" y="2652264"/>
          <a:ext cx="956930" cy="181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c. 本人確認回答</a:t>
          </a:r>
        </a:p>
        <a:p>
          <a:pPr algn="l" rtl="0">
            <a:defRPr sz="1000"/>
          </a:pPr>
          <a:endParaRPr lang="ja-JP" altLang="en-US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255959</xdr:colOff>
      <xdr:row>15</xdr:row>
      <xdr:rowOff>103038</xdr:rowOff>
    </xdr:from>
    <xdr:to>
      <xdr:col>7</xdr:col>
      <xdr:colOff>168949</xdr:colOff>
      <xdr:row>16</xdr:row>
      <xdr:rowOff>84885</xdr:rowOff>
    </xdr:to>
    <xdr:sp macro="" textlink="">
      <xdr:nvSpPr>
        <xdr:cNvPr id="7" name="Text Box 4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033199" y="2899578"/>
          <a:ext cx="949310" cy="172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d. 連絡先確認</a:t>
          </a:r>
        </a:p>
        <a:p>
          <a:pPr algn="l" rtl="0">
            <a:defRPr sz="1000"/>
          </a:pPr>
          <a:endParaRPr lang="ja-JP" altLang="en-US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255959</xdr:colOff>
      <xdr:row>16</xdr:row>
      <xdr:rowOff>141110</xdr:rowOff>
    </xdr:from>
    <xdr:to>
      <xdr:col>7</xdr:col>
      <xdr:colOff>178664</xdr:colOff>
      <xdr:row>17</xdr:row>
      <xdr:rowOff>122957</xdr:rowOff>
    </xdr:to>
    <xdr:sp macro="" textlink="">
      <xdr:nvSpPr>
        <xdr:cNvPr id="8" name="Text Box 4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033199" y="3128150"/>
          <a:ext cx="959025" cy="172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e. 連絡先通知</a:t>
          </a:r>
        </a:p>
        <a:p>
          <a:pPr algn="l" rtl="0">
            <a:defRPr sz="1000"/>
          </a:pPr>
          <a:endParaRPr lang="ja-JP" altLang="en-US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116918</xdr:colOff>
      <xdr:row>11</xdr:row>
      <xdr:rowOff>35089</xdr:rowOff>
    </xdr:from>
    <xdr:to>
      <xdr:col>15</xdr:col>
      <xdr:colOff>155885</xdr:colOff>
      <xdr:row>18</xdr:row>
      <xdr:rowOff>151658</xdr:rowOff>
    </xdr:to>
    <xdr:sp macro="" textlink="">
      <xdr:nvSpPr>
        <xdr:cNvPr id="9" name="AutoShape 44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3744038" y="2069629"/>
          <a:ext cx="298047" cy="1450069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スマートフォン</a:t>
          </a:r>
          <a:endParaRPr lang="ja-JP" altLang="en-US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219075</xdr:colOff>
      <xdr:row>17</xdr:row>
      <xdr:rowOff>114300</xdr:rowOff>
    </xdr:from>
    <xdr:to>
      <xdr:col>14</xdr:col>
      <xdr:colOff>123825</xdr:colOff>
      <xdr:row>17</xdr:row>
      <xdr:rowOff>114300</xdr:rowOff>
    </xdr:to>
    <xdr:sp macro="" textlink="">
      <xdr:nvSpPr>
        <xdr:cNvPr id="10" name="Line 45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>
          <a:off x="2809875" y="3291840"/>
          <a:ext cx="941070" cy="0"/>
        </a:xfrm>
        <a:prstGeom prst="line">
          <a:avLst/>
        </a:prstGeom>
        <a:noFill/>
        <a:ln w="38100">
          <a:solidFill>
            <a:srgbClr val="000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208817</xdr:colOff>
      <xdr:row>15</xdr:row>
      <xdr:rowOff>111672</xdr:rowOff>
    </xdr:from>
    <xdr:to>
      <xdr:col>15</xdr:col>
      <xdr:colOff>0</xdr:colOff>
      <xdr:row>17</xdr:row>
      <xdr:rowOff>122957</xdr:rowOff>
    </xdr:to>
    <xdr:sp macro="" textlink="">
      <xdr:nvSpPr>
        <xdr:cNvPr id="11" name="Text Box 46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2799617" y="2908212"/>
          <a:ext cx="1086583" cy="392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f. リモートロック</a:t>
          </a:r>
          <a:endParaRPr lang="en-US" altLang="ja-JP" sz="9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lang="ja-JP" altLang="ja-JP" sz="9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リモート</a:t>
          </a:r>
          <a:r>
            <a:rPr lang="ja-JP" altLang="en-US" sz="9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ワイプ</a:t>
          </a:r>
          <a:endParaRPr lang="ja-JP" altLang="en-US" sz="9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0</xdr:colOff>
      <xdr:row>12</xdr:row>
      <xdr:rowOff>142875</xdr:rowOff>
    </xdr:from>
    <xdr:to>
      <xdr:col>9</xdr:col>
      <xdr:colOff>1905</xdr:colOff>
      <xdr:row>19</xdr:row>
      <xdr:rowOff>47625</xdr:rowOff>
    </xdr:to>
    <xdr:grpSp>
      <xdr:nvGrpSpPr>
        <xdr:cNvPr id="12" name="グループ化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pSpPr>
          <a:grpSpLocks/>
        </xdr:cNvGrpSpPr>
      </xdr:nvGrpSpPr>
      <xdr:grpSpPr bwMode="auto">
        <a:xfrm>
          <a:off x="1027043" y="2318026"/>
          <a:ext cx="1285710" cy="1238250"/>
          <a:chOff x="1133037" y="2113452"/>
          <a:chExt cx="977844" cy="1113812"/>
        </a:xfrm>
      </xdr:grpSpPr>
      <xdr:sp macro="" textlink="">
        <xdr:nvSpPr>
          <xdr:cNvPr id="13" name="Line 48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1164580" y="2113452"/>
            <a:ext cx="946301" cy="0"/>
          </a:xfrm>
          <a:prstGeom prst="line">
            <a:avLst/>
          </a:prstGeom>
          <a:noFill/>
          <a:ln w="38100">
            <a:solidFill>
              <a:srgbClr val="00008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49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143551" y="2334294"/>
            <a:ext cx="935786" cy="0"/>
          </a:xfrm>
          <a:prstGeom prst="line">
            <a:avLst/>
          </a:prstGeom>
          <a:noFill/>
          <a:ln w="38100">
            <a:solidFill>
              <a:srgbClr val="99CCFF"/>
            </a:solidFill>
            <a:round/>
            <a:headEnd type="triangle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50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164580" y="2564738"/>
            <a:ext cx="946301" cy="0"/>
          </a:xfrm>
          <a:prstGeom prst="line">
            <a:avLst/>
          </a:prstGeom>
          <a:noFill/>
          <a:ln w="38100">
            <a:solidFill>
              <a:srgbClr val="00008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51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1143551" y="2785580"/>
            <a:ext cx="946301" cy="0"/>
          </a:xfrm>
          <a:prstGeom prst="line">
            <a:avLst/>
          </a:prstGeom>
          <a:noFill/>
          <a:ln w="38100">
            <a:solidFill>
              <a:srgbClr val="99CCFF"/>
            </a:solidFill>
            <a:round/>
            <a:headEnd type="triangle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52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143551" y="3006422"/>
            <a:ext cx="946301" cy="0"/>
          </a:xfrm>
          <a:prstGeom prst="line">
            <a:avLst/>
          </a:prstGeom>
          <a:noFill/>
          <a:ln w="38100">
            <a:solidFill>
              <a:srgbClr val="00008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53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1133037" y="3227264"/>
            <a:ext cx="946301" cy="0"/>
          </a:xfrm>
          <a:prstGeom prst="line">
            <a:avLst/>
          </a:prstGeom>
          <a:noFill/>
          <a:ln w="38100">
            <a:solidFill>
              <a:srgbClr val="99CCFF"/>
            </a:solidFill>
            <a:round/>
            <a:headEnd type="triangle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255959</xdr:colOff>
      <xdr:row>18</xdr:row>
      <xdr:rowOff>20465</xdr:rowOff>
    </xdr:from>
    <xdr:to>
      <xdr:col>7</xdr:col>
      <xdr:colOff>178664</xdr:colOff>
      <xdr:row>19</xdr:row>
      <xdr:rowOff>39795</xdr:rowOff>
    </xdr:to>
    <xdr:sp macro="" textlink="">
      <xdr:nvSpPr>
        <xdr:cNvPr id="19" name="Text Box 54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1033199" y="3388505"/>
          <a:ext cx="959025" cy="20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g. 実施連絡</a:t>
          </a:r>
        </a:p>
        <a:p>
          <a:pPr algn="l" rtl="0">
            <a:lnSpc>
              <a:spcPts val="1100"/>
            </a:lnSpc>
            <a:defRPr sz="1000"/>
          </a:pPr>
          <a:endParaRPr lang="ja-JP" altLang="en-US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219075</xdr:colOff>
      <xdr:row>19</xdr:row>
      <xdr:rowOff>76200</xdr:rowOff>
    </xdr:from>
    <xdr:to>
      <xdr:col>17</xdr:col>
      <xdr:colOff>95250</xdr:colOff>
      <xdr:row>19</xdr:row>
      <xdr:rowOff>76200</xdr:rowOff>
    </xdr:to>
    <xdr:sp macro="" textlink="">
      <xdr:nvSpPr>
        <xdr:cNvPr id="20" name="Line 55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ShapeType="1"/>
        </xdr:cNvSpPr>
      </xdr:nvSpPr>
      <xdr:spPr bwMode="auto">
        <a:xfrm>
          <a:off x="2809875" y="3634740"/>
          <a:ext cx="1689735" cy="0"/>
        </a:xfrm>
        <a:prstGeom prst="line">
          <a:avLst/>
        </a:prstGeom>
        <a:noFill/>
        <a:ln w="38100">
          <a:solidFill>
            <a:srgbClr val="99CC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208817</xdr:colOff>
      <xdr:row>18</xdr:row>
      <xdr:rowOff>67319</xdr:rowOff>
    </xdr:from>
    <xdr:to>
      <xdr:col>13</xdr:col>
      <xdr:colOff>189707</xdr:colOff>
      <xdr:row>19</xdr:row>
      <xdr:rowOff>86649</xdr:rowOff>
    </xdr:to>
    <xdr:sp macro="" textlink="">
      <xdr:nvSpPr>
        <xdr:cNvPr id="21" name="Text Box 56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2799617" y="3435359"/>
          <a:ext cx="758130" cy="209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h. 実施連絡</a:t>
          </a:r>
        </a:p>
        <a:p>
          <a:pPr algn="l" rtl="0">
            <a:defRPr sz="1000"/>
          </a:pPr>
          <a:endParaRPr lang="ja-JP" altLang="en-US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113875</xdr:colOff>
      <xdr:row>11</xdr:row>
      <xdr:rowOff>1503</xdr:rowOff>
    </xdr:from>
    <xdr:to>
      <xdr:col>18</xdr:col>
      <xdr:colOff>267965</xdr:colOff>
      <xdr:row>19</xdr:row>
      <xdr:rowOff>133504</xdr:rowOff>
    </xdr:to>
    <xdr:sp macro="" textlink="">
      <xdr:nvSpPr>
        <xdr:cNvPr id="22" name="Rectangle 59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4518235" y="2036043"/>
          <a:ext cx="405550" cy="16560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お客様責任者</a:t>
          </a:r>
          <a:endParaRPr lang="ja-JP" altLang="en-US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1</xdr:col>
      <xdr:colOff>28575</xdr:colOff>
      <xdr:row>35</xdr:row>
      <xdr:rowOff>66675</xdr:rowOff>
    </xdr:from>
    <xdr:to>
      <xdr:col>12</xdr:col>
      <xdr:colOff>152400</xdr:colOff>
      <xdr:row>43</xdr:row>
      <xdr:rowOff>118028</xdr:rowOff>
    </xdr:to>
    <xdr:pic>
      <xdr:nvPicPr>
        <xdr:cNvPr id="23" name="Picture 6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" y="6353175"/>
          <a:ext cx="2973705" cy="1575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</xdr:colOff>
      <xdr:row>35</xdr:row>
      <xdr:rowOff>57150</xdr:rowOff>
    </xdr:from>
    <xdr:to>
      <xdr:col>24</xdr:col>
      <xdr:colOff>114300</xdr:colOff>
      <xdr:row>44</xdr:row>
      <xdr:rowOff>55080</xdr:rowOff>
    </xdr:to>
    <xdr:pic>
      <xdr:nvPicPr>
        <xdr:cNvPr id="24" name="Picture 6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140" y="6343650"/>
          <a:ext cx="2926080" cy="171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35</xdr:row>
      <xdr:rowOff>38100</xdr:rowOff>
    </xdr:from>
    <xdr:to>
      <xdr:col>6</xdr:col>
      <xdr:colOff>47625</xdr:colOff>
      <xdr:row>36</xdr:row>
      <xdr:rowOff>28575</xdr:rowOff>
    </xdr:to>
    <xdr:sp macro="" textlink="">
      <xdr:nvSpPr>
        <xdr:cNvPr id="25" name="Rectangle 65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958215" y="6324600"/>
          <a:ext cx="643890" cy="180975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42</xdr:row>
      <xdr:rowOff>104775</xdr:rowOff>
    </xdr:from>
    <xdr:to>
      <xdr:col>8</xdr:col>
      <xdr:colOff>114300</xdr:colOff>
      <xdr:row>43</xdr:row>
      <xdr:rowOff>123825</xdr:rowOff>
    </xdr:to>
    <xdr:sp macro="" textlink="">
      <xdr:nvSpPr>
        <xdr:cNvPr id="26" name="Rectangle 66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1783080" y="7724775"/>
          <a:ext cx="403860" cy="2095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123825</xdr:colOff>
      <xdr:row>42</xdr:row>
      <xdr:rowOff>38100</xdr:rowOff>
    </xdr:from>
    <xdr:to>
      <xdr:col>19</xdr:col>
      <xdr:colOff>9525</xdr:colOff>
      <xdr:row>43</xdr:row>
      <xdr:rowOff>57150</xdr:rowOff>
    </xdr:to>
    <xdr:sp macro="" textlink="">
      <xdr:nvSpPr>
        <xdr:cNvPr id="27" name="Rectangle 67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4528185" y="7658100"/>
          <a:ext cx="403860" cy="2095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17</xdr:col>
      <xdr:colOff>123825</xdr:colOff>
      <xdr:row>43</xdr:row>
      <xdr:rowOff>76200</xdr:rowOff>
    </xdr:from>
    <xdr:to>
      <xdr:col>19</xdr:col>
      <xdr:colOff>19050</xdr:colOff>
      <xdr:row>44</xdr:row>
      <xdr:rowOff>104775</xdr:rowOff>
    </xdr:to>
    <xdr:sp macro="" textlink="">
      <xdr:nvSpPr>
        <xdr:cNvPr id="28" name="Rectangle 68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4528185" y="7886700"/>
          <a:ext cx="413385" cy="219075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171450</xdr:colOff>
      <xdr:row>37</xdr:row>
      <xdr:rowOff>133350</xdr:rowOff>
    </xdr:from>
    <xdr:to>
      <xdr:col>23</xdr:col>
      <xdr:colOff>57150</xdr:colOff>
      <xdr:row>38</xdr:row>
      <xdr:rowOff>152400</xdr:rowOff>
    </xdr:to>
    <xdr:sp macro="" textlink="">
      <xdr:nvSpPr>
        <xdr:cNvPr id="29" name="Rectangle 69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5612130" y="6800850"/>
          <a:ext cx="403860" cy="2095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104775</xdr:colOff>
      <xdr:row>35</xdr:row>
      <xdr:rowOff>0</xdr:rowOff>
    </xdr:from>
    <xdr:to>
      <xdr:col>7</xdr:col>
      <xdr:colOff>247650</xdr:colOff>
      <xdr:row>36</xdr:row>
      <xdr:rowOff>152400</xdr:rowOff>
    </xdr:to>
    <xdr:sp macro="" textlink="">
      <xdr:nvSpPr>
        <xdr:cNvPr id="30" name="Text Box 70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1659255" y="6286500"/>
          <a:ext cx="40195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</a:t>
          </a:r>
          <a:endParaRPr lang="ja-JP" altLang="en-US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133350</xdr:colOff>
      <xdr:row>42</xdr:row>
      <xdr:rowOff>76200</xdr:rowOff>
    </xdr:from>
    <xdr:to>
      <xdr:col>9</xdr:col>
      <xdr:colOff>276225</xdr:colOff>
      <xdr:row>44</xdr:row>
      <xdr:rowOff>57150</xdr:rowOff>
    </xdr:to>
    <xdr:sp macro="" textlink="">
      <xdr:nvSpPr>
        <xdr:cNvPr id="31" name="Text Box 7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2205990" y="7696200"/>
          <a:ext cx="38671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</a:t>
          </a:r>
          <a:endParaRPr lang="ja-JP" altLang="en-US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19</xdr:col>
      <xdr:colOff>47625</xdr:colOff>
      <xdr:row>41</xdr:row>
      <xdr:rowOff>38100</xdr:rowOff>
    </xdr:from>
    <xdr:to>
      <xdr:col>20</xdr:col>
      <xdr:colOff>190500</xdr:colOff>
      <xdr:row>43</xdr:row>
      <xdr:rowOff>19050</xdr:rowOff>
    </xdr:to>
    <xdr:sp macro="" textlink="">
      <xdr:nvSpPr>
        <xdr:cNvPr id="32" name="Text Box 7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4970145" y="7467600"/>
          <a:ext cx="40195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③</a:t>
          </a:r>
          <a:endParaRPr lang="ja-JP" altLang="en-US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23</xdr:col>
      <xdr:colOff>104775</xdr:colOff>
      <xdr:row>37</xdr:row>
      <xdr:rowOff>152400</xdr:rowOff>
    </xdr:from>
    <xdr:to>
      <xdr:col>24</xdr:col>
      <xdr:colOff>247650</xdr:colOff>
      <xdr:row>39</xdr:row>
      <xdr:rowOff>133350</xdr:rowOff>
    </xdr:to>
    <xdr:sp macro="" textlink="">
      <xdr:nvSpPr>
        <xdr:cNvPr id="33" name="Text Box 73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6063615" y="6819900"/>
          <a:ext cx="40195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④</a:t>
          </a:r>
          <a:endParaRPr lang="ja-JP" altLang="en-US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19</xdr:col>
      <xdr:colOff>57150</xdr:colOff>
      <xdr:row>43</xdr:row>
      <xdr:rowOff>47625</xdr:rowOff>
    </xdr:from>
    <xdr:to>
      <xdr:col>20</xdr:col>
      <xdr:colOff>200025</xdr:colOff>
      <xdr:row>45</xdr:row>
      <xdr:rowOff>28575</xdr:rowOff>
    </xdr:to>
    <xdr:sp macro="" textlink="">
      <xdr:nvSpPr>
        <xdr:cNvPr id="34" name="Text Box 74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4979670" y="7858125"/>
          <a:ext cx="40195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④</a:t>
          </a:r>
          <a:endParaRPr lang="ja-JP" altLang="en-US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276225</xdr:colOff>
      <xdr:row>93</xdr:row>
      <xdr:rowOff>66675</xdr:rowOff>
    </xdr:from>
    <xdr:to>
      <xdr:col>20</xdr:col>
      <xdr:colOff>228600</xdr:colOff>
      <xdr:row>108</xdr:row>
      <xdr:rowOff>189092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" y="16746855"/>
          <a:ext cx="5149215" cy="2979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107</xdr:row>
      <xdr:rowOff>35616</xdr:rowOff>
    </xdr:from>
    <xdr:to>
      <xdr:col>6</xdr:col>
      <xdr:colOff>95250</xdr:colOff>
      <xdr:row>109</xdr:row>
      <xdr:rowOff>35615</xdr:rowOff>
    </xdr:to>
    <xdr:sp macro="" textlink="">
      <xdr:nvSpPr>
        <xdr:cNvPr id="36" name="正方形/長方形 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287655" y="19382796"/>
          <a:ext cx="1362075" cy="380999"/>
        </a:xfrm>
        <a:prstGeom prst="rect">
          <a:avLst/>
        </a:prstGeom>
        <a:noFill/>
        <a:ln w="254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12;&#31038;TEMP_2014/&#12304;&#20206;&#32622;&#12305;&#21942;&#26989;&#32113;&#25324;&#37096;_&#27178;&#23665;_&#20250;&#31038;&#32113;&#21512;_&#12469;&#12540;&#12499;&#12473;&#12469;&#12452;&#12488;&#12289;&#20844;&#38283;&#36039;&#26009;&#26356;&#26032;_20190331&#21066;&#38500;&#20104;&#23450;/&#20844;&#38283;&#36039;&#26009;/01NW/01&#12452;&#12531;&#12488;&#12521;&#12493;&#12483;&#12488;/11D.e-Net%20Wi-Fi/&#30003;&#36796;&#26360;/&#12469;&#12540;&#12499;&#12473;&#30003;&#36796;&#26360;_D.e-Net%20Wi-Fi_Ver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区分"/>
      <sheetName val="【必須】基本情報"/>
      <sheetName val="【任意】基本情報 別紙"/>
      <sheetName val="【必須】サービス個別①～⑦"/>
      <sheetName val="【任意】サービス個別⑧"/>
      <sheetName val="【任意】サービス個別⑨"/>
      <sheetName val="(記入例) 基本情報"/>
      <sheetName val="(記入例) 基本情報 別紙"/>
      <sheetName val="(記入例)サービス個別①～⑦"/>
      <sheetName val="(記入例)サービス個別⑧"/>
      <sheetName val="(記入例)サービス個別⑨"/>
    </sheetNames>
    <sheetDataSet>
      <sheetData sheetId="0">
        <row r="1">
          <cell r="K1" t="str">
            <v>数量選択</v>
          </cell>
          <cell r="L1" t="str">
            <v>数量選択</v>
          </cell>
        </row>
        <row r="2">
          <cell r="K2">
            <v>1</v>
          </cell>
          <cell r="L2">
            <v>0</v>
          </cell>
        </row>
        <row r="3">
          <cell r="K3">
            <v>2</v>
          </cell>
          <cell r="L3">
            <v>1</v>
          </cell>
        </row>
        <row r="4">
          <cell r="L4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B1:BY118"/>
  <sheetViews>
    <sheetView showGridLines="0" tabSelected="1" view="pageBreakPreview" zoomScale="85" zoomScaleNormal="100" zoomScaleSheetLayoutView="85" workbookViewId="0"/>
  </sheetViews>
  <sheetFormatPr defaultColWidth="3.6640625" defaultRowHeight="15"/>
  <cols>
    <col min="1" max="39" width="3.6640625" style="39"/>
    <col min="40" max="47" width="3.6640625" style="39" hidden="1" customWidth="1"/>
    <col min="48" max="16384" width="3.6640625" style="39"/>
  </cols>
  <sheetData>
    <row r="1" spans="2:47" s="123" customFormat="1" ht="9.9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2:47" s="123" customFormat="1" ht="1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2:47" s="123" customFormat="1" ht="9.9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2:47" s="5" customFormat="1" ht="30.75" customHeight="1">
      <c r="B4" s="589" t="s">
        <v>1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2:47" s="5" customFormat="1" ht="9.9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2:47" s="5" customFormat="1" ht="12" customHeight="1">
      <c r="B6" s="1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8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 t="s">
        <v>353</v>
      </c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2:47" s="5" customFormat="1" ht="12" customHeight="1">
      <c r="B7" s="11" t="s">
        <v>354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2:47" s="12" customFormat="1" ht="9.9" customHeight="1" thickBot="1">
      <c r="C8" s="13"/>
      <c r="D8" s="14"/>
      <c r="E8" s="14"/>
      <c r="F8" s="14"/>
      <c r="G8" s="14"/>
      <c r="H8" s="14"/>
      <c r="I8" s="14"/>
      <c r="J8" s="15"/>
      <c r="K8" s="13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2:47" s="5" customFormat="1" ht="24.9" customHeight="1" thickBot="1">
      <c r="B9" s="16" t="s">
        <v>3</v>
      </c>
      <c r="C9" s="564" t="s">
        <v>4</v>
      </c>
      <c r="D9" s="564"/>
      <c r="E9" s="565"/>
      <c r="F9" s="590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2"/>
      <c r="S9" s="17"/>
      <c r="T9" s="2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2:47" s="19" customFormat="1" ht="9.9" customHeight="1">
      <c r="B10" s="2"/>
      <c r="C10" s="2"/>
      <c r="D10" s="18"/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2:47" s="5" customFormat="1" ht="24.9" customHeight="1">
      <c r="B11" s="20" t="s">
        <v>5</v>
      </c>
      <c r="C11" s="593" t="s">
        <v>6</v>
      </c>
      <c r="D11" s="593"/>
      <c r="E11" s="594"/>
      <c r="F11" s="595" t="s">
        <v>355</v>
      </c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7"/>
      <c r="S11" s="21"/>
      <c r="T11" s="2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2:47" s="19" customFormat="1" ht="9.9" customHeight="1" thickBot="1">
      <c r="B12" s="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2"/>
      <c r="AN12" s="2"/>
      <c r="AO12" s="2"/>
      <c r="AP12" s="2"/>
      <c r="AQ12" s="2"/>
      <c r="AR12" s="2"/>
      <c r="AS12" s="2"/>
      <c r="AT12" s="2"/>
      <c r="AU12" s="2"/>
    </row>
    <row r="13" spans="2:47" s="19" customFormat="1" ht="24.9" customHeight="1" thickBot="1">
      <c r="B13" s="16" t="s">
        <v>7</v>
      </c>
      <c r="C13" s="564" t="s">
        <v>8</v>
      </c>
      <c r="D13" s="564"/>
      <c r="E13" s="565"/>
      <c r="F13" s="24"/>
      <c r="G13" s="25" t="s">
        <v>9</v>
      </c>
      <c r="H13" s="598" t="s">
        <v>10</v>
      </c>
      <c r="I13" s="598"/>
      <c r="J13" s="598"/>
      <c r="K13" s="25" t="s">
        <v>9</v>
      </c>
      <c r="L13" s="598" t="s">
        <v>11</v>
      </c>
      <c r="M13" s="598"/>
      <c r="N13" s="598"/>
      <c r="O13" s="25" t="s">
        <v>9</v>
      </c>
      <c r="P13" s="598" t="s">
        <v>12</v>
      </c>
      <c r="Q13" s="598"/>
      <c r="R13" s="599"/>
      <c r="S13" s="26"/>
      <c r="T13" s="17"/>
      <c r="U13" s="17"/>
      <c r="V13" s="17"/>
      <c r="W13" s="17"/>
      <c r="X13" s="17"/>
      <c r="Y13" s="17"/>
      <c r="Z13" s="17"/>
      <c r="AA13" s="27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2"/>
      <c r="AN13" s="2" t="s">
        <v>13</v>
      </c>
      <c r="AO13" s="2" t="str">
        <f>IF(AND($K$13="□",$O$13="□"),"■","")</f>
        <v>■</v>
      </c>
      <c r="AP13" s="2"/>
      <c r="AQ13" s="2" t="s">
        <v>13</v>
      </c>
      <c r="AR13" s="2" t="str">
        <f>IF(AND($G$13&lt;&gt;"■",COUNTIF($O$13:$O$13,"■")=0),"■","")</f>
        <v>■</v>
      </c>
      <c r="AT13" s="2" t="s">
        <v>13</v>
      </c>
      <c r="AU13" s="2" t="str">
        <f>IF(COUNTIF($G$13:$K$13,"■")=0,"■","")</f>
        <v>■</v>
      </c>
    </row>
    <row r="14" spans="2:47" s="19" customFormat="1" ht="9.9" customHeight="1" thickBot="1">
      <c r="B14" s="2"/>
      <c r="C14" s="2"/>
      <c r="D14" s="18"/>
      <c r="E14" s="1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2"/>
      <c r="U14" s="2"/>
      <c r="V14" s="2"/>
      <c r="W14" s="2"/>
      <c r="X14" s="2"/>
      <c r="Y14" s="2"/>
      <c r="Z14" s="2"/>
      <c r="AA14" s="27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2"/>
      <c r="AN14" s="2"/>
      <c r="AO14" s="2"/>
      <c r="AP14" s="2"/>
      <c r="AQ14" s="2"/>
      <c r="AR14" s="2"/>
      <c r="AS14" s="2"/>
      <c r="AT14" s="2"/>
      <c r="AU14" s="2"/>
    </row>
    <row r="15" spans="2:47" s="5" customFormat="1" ht="24.9" customHeight="1" thickBot="1">
      <c r="B15" s="16" t="s">
        <v>14</v>
      </c>
      <c r="C15" s="564" t="s">
        <v>15</v>
      </c>
      <c r="D15" s="564"/>
      <c r="E15" s="565"/>
      <c r="F15" s="566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8"/>
      <c r="T15" s="6"/>
      <c r="U15" s="6"/>
      <c r="V15" s="6"/>
      <c r="W15" s="6"/>
      <c r="X15" s="6"/>
      <c r="Y15" s="6"/>
      <c r="Z15" s="6"/>
      <c r="AA15" s="6"/>
      <c r="AB15" s="28"/>
      <c r="AC15" s="6"/>
      <c r="AD15" s="6"/>
      <c r="AE15" s="6"/>
      <c r="AF15" s="6"/>
      <c r="AG15" s="6"/>
      <c r="AH15" s="6"/>
      <c r="AI15" s="6"/>
      <c r="AJ15" s="6"/>
      <c r="AK15" s="6"/>
      <c r="AL15" s="4"/>
      <c r="AM15" s="4"/>
      <c r="AN15" s="29"/>
      <c r="AO15" s="4"/>
      <c r="AP15" s="4"/>
      <c r="AQ15" s="4"/>
      <c r="AR15" s="4"/>
      <c r="AS15" s="4"/>
      <c r="AT15" s="4"/>
      <c r="AU15" s="4"/>
    </row>
    <row r="16" spans="2:47" s="19" customFormat="1" ht="9.9" customHeight="1" thickBot="1">
      <c r="B16" s="2"/>
      <c r="C16" s="2"/>
      <c r="D16" s="18"/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2:48" s="5" customFormat="1" ht="24.9" customHeight="1" thickBot="1">
      <c r="B17" s="16" t="s">
        <v>16</v>
      </c>
      <c r="C17" s="564" t="s">
        <v>17</v>
      </c>
      <c r="D17" s="564"/>
      <c r="E17" s="565"/>
      <c r="F17" s="566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8"/>
      <c r="S17" s="30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4"/>
      <c r="AM17" s="4"/>
      <c r="AO17" s="29" t="s">
        <v>18</v>
      </c>
      <c r="AP17" s="4"/>
      <c r="AQ17" s="4"/>
      <c r="AR17" s="4"/>
      <c r="AS17" s="4"/>
      <c r="AT17" s="4"/>
      <c r="AU17" s="4"/>
    </row>
    <row r="18" spans="2:48" s="19" customFormat="1" ht="9.9" customHeight="1">
      <c r="B18" s="2"/>
      <c r="C18" s="2"/>
      <c r="D18" s="18"/>
      <c r="E18" s="1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2:48" s="19" customFormat="1" ht="9.9" customHeight="1" thickBot="1">
      <c r="B19" s="2"/>
      <c r="C19" s="2"/>
      <c r="D19" s="18"/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2:48" s="19" customFormat="1" ht="18" customHeight="1">
      <c r="B20" s="320" t="s">
        <v>19</v>
      </c>
      <c r="C20" s="569" t="s">
        <v>20</v>
      </c>
      <c r="D20" s="323"/>
      <c r="E20" s="324"/>
      <c r="F20" s="331" t="s">
        <v>21</v>
      </c>
      <c r="G20" s="572"/>
      <c r="H20" s="332"/>
      <c r="I20" s="31" t="s">
        <v>22</v>
      </c>
      <c r="J20" s="573"/>
      <c r="K20" s="573"/>
      <c r="L20" s="32" t="s">
        <v>23</v>
      </c>
      <c r="M20" s="573"/>
      <c r="N20" s="573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5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2:48" s="19" customFormat="1" ht="24.9" customHeight="1">
      <c r="B21" s="321"/>
      <c r="C21" s="570"/>
      <c r="D21" s="325"/>
      <c r="E21" s="326"/>
      <c r="F21" s="354"/>
      <c r="G21" s="360"/>
      <c r="H21" s="355"/>
      <c r="I21" s="367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9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48" s="19" customFormat="1" ht="24.9" customHeight="1">
      <c r="B22" s="321"/>
      <c r="C22" s="570"/>
      <c r="D22" s="325"/>
      <c r="E22" s="326"/>
      <c r="F22" s="356"/>
      <c r="G22" s="279"/>
      <c r="H22" s="280"/>
      <c r="I22" s="576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2:48" s="19" customFormat="1" ht="15" customHeight="1">
      <c r="B23" s="321"/>
      <c r="C23" s="570"/>
      <c r="D23" s="325"/>
      <c r="E23" s="326"/>
      <c r="F23" s="275" t="s">
        <v>24</v>
      </c>
      <c r="G23" s="275"/>
      <c r="H23" s="276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577" t="s">
        <v>25</v>
      </c>
      <c r="AC23" s="578"/>
      <c r="AD23" s="578"/>
      <c r="AE23" s="578"/>
      <c r="AF23" s="578"/>
      <c r="AG23" s="578"/>
      <c r="AH23" s="578"/>
      <c r="AI23" s="578"/>
      <c r="AJ23" s="578"/>
      <c r="AK23" s="579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2:48" s="19" customFormat="1" ht="30" customHeight="1">
      <c r="B24" s="321"/>
      <c r="C24" s="570"/>
      <c r="D24" s="325"/>
      <c r="E24" s="326"/>
      <c r="F24" s="279" t="s">
        <v>26</v>
      </c>
      <c r="G24" s="279"/>
      <c r="H24" s="280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580"/>
      <c r="AC24" s="581"/>
      <c r="AD24" s="581"/>
      <c r="AE24" s="581"/>
      <c r="AF24" s="581"/>
      <c r="AG24" s="581"/>
      <c r="AH24" s="581"/>
      <c r="AI24" s="581"/>
      <c r="AJ24" s="581"/>
      <c r="AK24" s="58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2:48" s="123" customFormat="1" ht="15" customHeight="1">
      <c r="B25" s="321"/>
      <c r="C25" s="570"/>
      <c r="D25" s="325"/>
      <c r="E25" s="326"/>
      <c r="F25" s="360" t="s">
        <v>24</v>
      </c>
      <c r="G25" s="360"/>
      <c r="H25" s="355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580"/>
      <c r="AC25" s="581"/>
      <c r="AD25" s="581"/>
      <c r="AE25" s="581"/>
      <c r="AF25" s="581"/>
      <c r="AG25" s="581"/>
      <c r="AH25" s="581"/>
      <c r="AI25" s="581"/>
      <c r="AJ25" s="581"/>
      <c r="AK25" s="58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2:48" s="19" customFormat="1" ht="30" customHeight="1">
      <c r="B26" s="321"/>
      <c r="C26" s="570"/>
      <c r="D26" s="325"/>
      <c r="E26" s="326"/>
      <c r="F26" s="279" t="s">
        <v>27</v>
      </c>
      <c r="G26" s="279"/>
      <c r="H26" s="280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583"/>
      <c r="AC26" s="584"/>
      <c r="AD26" s="584"/>
      <c r="AE26" s="584"/>
      <c r="AF26" s="584"/>
      <c r="AG26" s="584"/>
      <c r="AH26" s="584"/>
      <c r="AI26" s="584"/>
      <c r="AJ26" s="584"/>
      <c r="AK26" s="585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2:48" s="19" customFormat="1" ht="24.9" customHeight="1">
      <c r="B27" s="321"/>
      <c r="C27" s="570"/>
      <c r="D27" s="325"/>
      <c r="E27" s="326"/>
      <c r="F27" s="360" t="s">
        <v>28</v>
      </c>
      <c r="G27" s="360"/>
      <c r="H27" s="355"/>
      <c r="I27" s="554"/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223" t="s">
        <v>356</v>
      </c>
      <c r="V27" s="586" t="s">
        <v>29</v>
      </c>
      <c r="W27" s="587"/>
      <c r="X27" s="588"/>
      <c r="Y27" s="554"/>
      <c r="Z27" s="555"/>
      <c r="AA27" s="555"/>
      <c r="AB27" s="555"/>
      <c r="AC27" s="555"/>
      <c r="AD27" s="555"/>
      <c r="AE27" s="555"/>
      <c r="AF27" s="555"/>
      <c r="AG27" s="555"/>
      <c r="AH27" s="555"/>
      <c r="AI27" s="555"/>
      <c r="AJ27" s="555"/>
      <c r="AK27" s="224" t="s">
        <v>356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2:48" s="19" customFormat="1" ht="24.9" customHeight="1">
      <c r="B28" s="321"/>
      <c r="C28" s="570"/>
      <c r="D28" s="325"/>
      <c r="E28" s="326"/>
      <c r="F28" s="301" t="s">
        <v>30</v>
      </c>
      <c r="G28" s="301"/>
      <c r="H28" s="302"/>
      <c r="I28" s="556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557"/>
      <c r="V28" s="304" t="s">
        <v>31</v>
      </c>
      <c r="W28" s="305"/>
      <c r="X28" s="306"/>
      <c r="Y28" s="556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225" t="s">
        <v>356</v>
      </c>
      <c r="AL28" s="2"/>
      <c r="AM28" s="2"/>
      <c r="AP28" s="2"/>
      <c r="AQ28" s="2"/>
      <c r="AR28" s="2"/>
      <c r="AS28" s="2"/>
      <c r="AT28" s="2"/>
      <c r="AU28" s="2"/>
      <c r="AV28" s="33" t="s">
        <v>32</v>
      </c>
    </row>
    <row r="29" spans="2:48" s="19" customFormat="1" ht="24.9" customHeight="1">
      <c r="B29" s="321"/>
      <c r="C29" s="570"/>
      <c r="D29" s="325"/>
      <c r="E29" s="326"/>
      <c r="F29" s="309" t="s">
        <v>33</v>
      </c>
      <c r="G29" s="275"/>
      <c r="H29" s="276"/>
      <c r="I29" s="307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216" t="s">
        <v>34</v>
      </c>
      <c r="W29" s="308"/>
      <c r="X29" s="559"/>
      <c r="Y29" s="559"/>
      <c r="Z29" s="559"/>
      <c r="AA29" s="559"/>
      <c r="AB29" s="559"/>
      <c r="AC29" s="559"/>
      <c r="AD29" s="559"/>
      <c r="AE29" s="559"/>
      <c r="AF29" s="559"/>
      <c r="AG29" s="559"/>
      <c r="AH29" s="559"/>
      <c r="AI29" s="559"/>
      <c r="AJ29" s="559"/>
      <c r="AK29" s="560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34" t="str">
        <f>I29&amp;V29&amp;W29</f>
        <v>@</v>
      </c>
    </row>
    <row r="30" spans="2:48" s="19" customFormat="1" ht="15" customHeight="1">
      <c r="B30" s="321"/>
      <c r="C30" s="570"/>
      <c r="D30" s="325"/>
      <c r="E30" s="326"/>
      <c r="F30" s="337"/>
      <c r="G30" s="558"/>
      <c r="H30" s="338"/>
      <c r="I30" s="561" t="str">
        <f>IF(I29="","",I29&amp;V29&amp;W29)</f>
        <v/>
      </c>
      <c r="J30" s="562"/>
      <c r="K30" s="562"/>
      <c r="L30" s="562"/>
      <c r="M30" s="562"/>
      <c r="N30" s="562"/>
      <c r="O30" s="562"/>
      <c r="P30" s="562"/>
      <c r="Q30" s="562"/>
      <c r="R30" s="562"/>
      <c r="S30" s="562"/>
      <c r="T30" s="562"/>
      <c r="U30" s="562"/>
      <c r="V30" s="562"/>
      <c r="W30" s="562"/>
      <c r="X30" s="562"/>
      <c r="Y30" s="562"/>
      <c r="Z30" s="562"/>
      <c r="AA30" s="562"/>
      <c r="AB30" s="562"/>
      <c r="AC30" s="562"/>
      <c r="AD30" s="562"/>
      <c r="AE30" s="562"/>
      <c r="AF30" s="562"/>
      <c r="AG30" s="562"/>
      <c r="AH30" s="562"/>
      <c r="AI30" s="562"/>
      <c r="AJ30" s="562"/>
      <c r="AK30" s="563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34"/>
    </row>
    <row r="31" spans="2:48" s="19" customFormat="1" ht="30" customHeight="1" thickBot="1">
      <c r="B31" s="322"/>
      <c r="C31" s="571"/>
      <c r="D31" s="327"/>
      <c r="E31" s="328"/>
      <c r="F31" s="547" t="s">
        <v>35</v>
      </c>
      <c r="G31" s="548"/>
      <c r="H31" s="549"/>
      <c r="I31" s="550" t="s">
        <v>36</v>
      </c>
      <c r="J31" s="551"/>
      <c r="K31" s="552" t="s">
        <v>37</v>
      </c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35" t="s">
        <v>9</v>
      </c>
      <c r="W31" s="553" t="s">
        <v>38</v>
      </c>
      <c r="X31" s="553"/>
      <c r="Y31" s="553"/>
      <c r="Z31" s="35" t="s">
        <v>9</v>
      </c>
      <c r="AA31" s="553" t="s">
        <v>39</v>
      </c>
      <c r="AB31" s="553"/>
      <c r="AC31" s="553"/>
      <c r="AD31" s="36"/>
      <c r="AE31" s="89"/>
      <c r="AF31" s="89"/>
      <c r="AG31" s="89"/>
      <c r="AH31" s="89"/>
      <c r="AI31" s="89"/>
      <c r="AJ31" s="89"/>
      <c r="AK31" s="37"/>
      <c r="AL31" s="2"/>
      <c r="AM31" s="2"/>
      <c r="AN31" s="2" t="s">
        <v>13</v>
      </c>
      <c r="AO31" s="2" t="str">
        <f>IF($Z$31="□","■","")</f>
        <v>■</v>
      </c>
      <c r="AP31" s="2"/>
      <c r="AQ31" s="2" t="s">
        <v>13</v>
      </c>
      <c r="AR31" s="2" t="str">
        <f>IF($V$31="□","■","")</f>
        <v>■</v>
      </c>
      <c r="AS31" s="38"/>
      <c r="AT31" s="2"/>
      <c r="AU31" s="2"/>
    </row>
    <row r="32" spans="2:48" ht="15" customHeight="1"/>
    <row r="33" spans="2:47" ht="15" customHeight="1">
      <c r="AE33" s="226"/>
      <c r="AF33" s="226"/>
      <c r="AG33" s="226"/>
      <c r="AH33" s="226"/>
      <c r="AI33" s="226"/>
      <c r="AJ33" s="227" t="s">
        <v>357</v>
      </c>
      <c r="AK33" s="226"/>
    </row>
    <row r="34" spans="2:47" ht="15" customHeight="1"/>
    <row r="35" spans="2:47" s="19" customFormat="1" ht="15" customHeight="1">
      <c r="B35" s="39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39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2:47" ht="15" customHeight="1"/>
    <row r="37" spans="2:47" ht="15" customHeight="1"/>
    <row r="38" spans="2:47" ht="15" customHeight="1"/>
    <row r="39" spans="2:47" s="19" customFormat="1" ht="15" customHeight="1">
      <c r="B39" s="42" t="s">
        <v>41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2:47" s="19" customFormat="1" ht="15" customHeight="1">
      <c r="B40" s="535" t="s">
        <v>42</v>
      </c>
      <c r="C40" s="536"/>
      <c r="D40" s="536"/>
      <c r="E40" s="536"/>
      <c r="F40" s="536"/>
      <c r="G40" s="536"/>
      <c r="H40" s="536"/>
      <c r="I40" s="536"/>
      <c r="J40" s="537"/>
      <c r="K40" s="535" t="s">
        <v>43</v>
      </c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6"/>
      <c r="W40" s="536"/>
      <c r="X40" s="536"/>
      <c r="Y40" s="537"/>
      <c r="Z40" s="536" t="s">
        <v>44</v>
      </c>
      <c r="AA40" s="536"/>
      <c r="AB40" s="536"/>
      <c r="AC40" s="536"/>
      <c r="AD40" s="536"/>
      <c r="AE40" s="536"/>
      <c r="AF40" s="536"/>
      <c r="AG40" s="536"/>
      <c r="AH40" s="536"/>
      <c r="AI40" s="536"/>
      <c r="AJ40" s="536"/>
      <c r="AK40" s="537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2:47" s="19" customFormat="1" ht="35.15" customHeight="1">
      <c r="B41" s="538" t="s">
        <v>45</v>
      </c>
      <c r="C41" s="539"/>
      <c r="D41" s="273"/>
      <c r="E41" s="274"/>
      <c r="F41" s="274"/>
      <c r="G41" s="274"/>
      <c r="H41" s="274"/>
      <c r="I41" s="274"/>
      <c r="J41" s="540"/>
      <c r="K41" s="541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2"/>
      <c r="W41" s="542"/>
      <c r="X41" s="542"/>
      <c r="Y41" s="543"/>
      <c r="Z41" s="544"/>
      <c r="AA41" s="545"/>
      <c r="AB41" s="545"/>
      <c r="AC41" s="545"/>
      <c r="AD41" s="545"/>
      <c r="AE41" s="545"/>
      <c r="AF41" s="545"/>
      <c r="AG41" s="545"/>
      <c r="AH41" s="545"/>
      <c r="AI41" s="545"/>
      <c r="AJ41" s="545"/>
      <c r="AK41" s="546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2:47" s="19" customFormat="1" ht="35.15" customHeight="1">
      <c r="B42" s="538" t="s">
        <v>46</v>
      </c>
      <c r="C42" s="539"/>
      <c r="D42" s="273"/>
      <c r="E42" s="274"/>
      <c r="F42" s="274"/>
      <c r="G42" s="274"/>
      <c r="H42" s="274"/>
      <c r="I42" s="274"/>
      <c r="J42" s="540"/>
      <c r="K42" s="541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42"/>
      <c r="W42" s="542"/>
      <c r="X42" s="542"/>
      <c r="Y42" s="543"/>
      <c r="Z42" s="544"/>
      <c r="AA42" s="545"/>
      <c r="AB42" s="545"/>
      <c r="AC42" s="545"/>
      <c r="AD42" s="545"/>
      <c r="AE42" s="545"/>
      <c r="AF42" s="545"/>
      <c r="AG42" s="545"/>
      <c r="AH42" s="545"/>
      <c r="AI42" s="545"/>
      <c r="AJ42" s="545"/>
      <c r="AK42" s="546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2:47" s="19" customFormat="1" ht="9.9" customHeight="1">
      <c r="B43" s="44"/>
      <c r="C43" s="44"/>
      <c r="D43" s="213"/>
      <c r="E43" s="213"/>
      <c r="F43" s="213"/>
      <c r="G43" s="213"/>
      <c r="H43" s="213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45"/>
      <c r="AA43" s="46"/>
      <c r="AB43" s="46"/>
      <c r="AC43" s="46"/>
      <c r="AD43" s="47"/>
      <c r="AE43" s="46"/>
      <c r="AF43" s="46"/>
      <c r="AG43" s="47"/>
      <c r="AH43" s="46"/>
      <c r="AI43" s="46"/>
      <c r="AJ43" s="47"/>
      <c r="AK43" s="47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2:47" s="19" customFormat="1" ht="15" customHeight="1">
      <c r="B44" s="535" t="s">
        <v>47</v>
      </c>
      <c r="C44" s="536"/>
      <c r="D44" s="536"/>
      <c r="E44" s="536"/>
      <c r="F44" s="536"/>
      <c r="G44" s="536"/>
      <c r="H44" s="536"/>
      <c r="I44" s="536"/>
      <c r="J44" s="537"/>
      <c r="K44" s="535" t="s">
        <v>48</v>
      </c>
      <c r="L44" s="536"/>
      <c r="M44" s="536"/>
      <c r="N44" s="536"/>
      <c r="O44" s="536"/>
      <c r="P44" s="536"/>
      <c r="Q44" s="536"/>
      <c r="R44" s="536"/>
      <c r="S44" s="536"/>
      <c r="T44" s="536"/>
      <c r="U44" s="536"/>
      <c r="V44" s="536"/>
      <c r="W44" s="536"/>
      <c r="X44" s="536"/>
      <c r="Y44" s="536"/>
      <c r="Z44" s="536"/>
      <c r="AA44" s="536"/>
      <c r="AB44" s="536"/>
      <c r="AC44" s="536"/>
      <c r="AD44" s="536"/>
      <c r="AE44" s="536"/>
      <c r="AF44" s="536"/>
      <c r="AG44" s="536"/>
      <c r="AH44" s="536"/>
      <c r="AI44" s="536"/>
      <c r="AJ44" s="536"/>
      <c r="AK44" s="537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2:47" s="19" customFormat="1" ht="18" customHeight="1">
      <c r="B45" s="511"/>
      <c r="C45" s="512"/>
      <c r="D45" s="512"/>
      <c r="E45" s="512"/>
      <c r="F45" s="512"/>
      <c r="G45" s="512"/>
      <c r="H45" s="512"/>
      <c r="I45" s="512"/>
      <c r="J45" s="513"/>
      <c r="K45" s="520"/>
      <c r="L45" s="521"/>
      <c r="M45" s="521"/>
      <c r="N45" s="521"/>
      <c r="O45" s="521"/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  <c r="AB45" s="521"/>
      <c r="AC45" s="521"/>
      <c r="AD45" s="521"/>
      <c r="AE45" s="521"/>
      <c r="AF45" s="521"/>
      <c r="AG45" s="521"/>
      <c r="AH45" s="521"/>
      <c r="AI45" s="521"/>
      <c r="AJ45" s="521"/>
      <c r="AK45" s="52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2:47" s="19" customFormat="1" ht="18" customHeight="1">
      <c r="B46" s="514"/>
      <c r="C46" s="515"/>
      <c r="D46" s="515"/>
      <c r="E46" s="515"/>
      <c r="F46" s="515"/>
      <c r="G46" s="515"/>
      <c r="H46" s="515"/>
      <c r="I46" s="515"/>
      <c r="J46" s="516"/>
      <c r="K46" s="523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524"/>
      <c r="Z46" s="524"/>
      <c r="AA46" s="524"/>
      <c r="AB46" s="524"/>
      <c r="AC46" s="524"/>
      <c r="AD46" s="524"/>
      <c r="AE46" s="524"/>
      <c r="AF46" s="524"/>
      <c r="AG46" s="524"/>
      <c r="AH46" s="524"/>
      <c r="AI46" s="524"/>
      <c r="AJ46" s="524"/>
      <c r="AK46" s="525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2:47" s="19" customFormat="1" ht="18" customHeight="1">
      <c r="B47" s="514"/>
      <c r="C47" s="515"/>
      <c r="D47" s="515"/>
      <c r="E47" s="515"/>
      <c r="F47" s="515"/>
      <c r="G47" s="515"/>
      <c r="H47" s="515"/>
      <c r="I47" s="515"/>
      <c r="J47" s="516"/>
      <c r="K47" s="523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4"/>
      <c r="AH47" s="524"/>
      <c r="AI47" s="524"/>
      <c r="AJ47" s="524"/>
      <c r="AK47" s="525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2:47" s="19" customFormat="1" ht="18" customHeight="1">
      <c r="B48" s="514"/>
      <c r="C48" s="515"/>
      <c r="D48" s="515"/>
      <c r="E48" s="515"/>
      <c r="F48" s="515"/>
      <c r="G48" s="515"/>
      <c r="H48" s="515"/>
      <c r="I48" s="515"/>
      <c r="J48" s="516"/>
      <c r="K48" s="523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24"/>
      <c r="AJ48" s="524"/>
      <c r="AK48" s="525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2:47" s="19" customFormat="1" ht="18" customHeight="1">
      <c r="B49" s="517"/>
      <c r="C49" s="518"/>
      <c r="D49" s="518"/>
      <c r="E49" s="518"/>
      <c r="F49" s="518"/>
      <c r="G49" s="518"/>
      <c r="H49" s="518"/>
      <c r="I49" s="518"/>
      <c r="J49" s="519"/>
      <c r="K49" s="526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7"/>
      <c r="Y49" s="527"/>
      <c r="Z49" s="527"/>
      <c r="AA49" s="527"/>
      <c r="AB49" s="527"/>
      <c r="AC49" s="527"/>
      <c r="AD49" s="527"/>
      <c r="AE49" s="527"/>
      <c r="AF49" s="527"/>
      <c r="AG49" s="527"/>
      <c r="AH49" s="527"/>
      <c r="AI49" s="527"/>
      <c r="AJ49" s="527"/>
      <c r="AK49" s="528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2:47" s="19" customFormat="1" ht="9.9" customHeight="1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2:47" ht="15" customHeight="1">
      <c r="B51" s="529" t="s">
        <v>49</v>
      </c>
      <c r="C51" s="530"/>
      <c r="D51" s="530"/>
      <c r="E51" s="530"/>
      <c r="F51" s="530"/>
      <c r="G51" s="530"/>
      <c r="H51" s="530"/>
      <c r="I51" s="530"/>
      <c r="J51" s="530"/>
      <c r="K51" s="530"/>
      <c r="L51" s="530"/>
      <c r="M51" s="530"/>
      <c r="N51" s="530"/>
      <c r="O51" s="530"/>
      <c r="P51" s="530"/>
      <c r="Q51" s="530"/>
      <c r="R51" s="530"/>
      <c r="S51" s="531"/>
      <c r="T51" s="488" t="s">
        <v>50</v>
      </c>
      <c r="U51" s="489"/>
      <c r="V51" s="489"/>
      <c r="W51" s="489"/>
      <c r="X51" s="489"/>
      <c r="Y51" s="489"/>
      <c r="Z51" s="489"/>
      <c r="AA51" s="489"/>
      <c r="AB51" s="490"/>
      <c r="AC51" s="488" t="s">
        <v>51</v>
      </c>
      <c r="AD51" s="489"/>
      <c r="AE51" s="489"/>
      <c r="AF51" s="489"/>
      <c r="AG51" s="489"/>
      <c r="AH51" s="489"/>
      <c r="AI51" s="489"/>
      <c r="AJ51" s="489"/>
      <c r="AK51" s="490"/>
      <c r="AL51" s="2"/>
      <c r="AM51" s="2"/>
      <c r="AN51" s="2"/>
      <c r="AO51" s="2"/>
    </row>
    <row r="52" spans="2:47" ht="15" customHeight="1">
      <c r="B52" s="532" t="s">
        <v>52</v>
      </c>
      <c r="C52" s="533"/>
      <c r="D52" s="533"/>
      <c r="E52" s="533"/>
      <c r="F52" s="533"/>
      <c r="G52" s="534"/>
      <c r="H52" s="532" t="s">
        <v>53</v>
      </c>
      <c r="I52" s="533"/>
      <c r="J52" s="533"/>
      <c r="K52" s="533"/>
      <c r="L52" s="534"/>
      <c r="M52" s="532" t="s">
        <v>54</v>
      </c>
      <c r="N52" s="533"/>
      <c r="O52" s="533"/>
      <c r="P52" s="533"/>
      <c r="Q52" s="533"/>
      <c r="R52" s="533"/>
      <c r="S52" s="534"/>
      <c r="T52" s="452" t="s">
        <v>55</v>
      </c>
      <c r="U52" s="453"/>
      <c r="V52" s="453"/>
      <c r="W52" s="453"/>
      <c r="X52" s="453"/>
      <c r="Y52" s="453"/>
      <c r="Z52" s="453"/>
      <c r="AA52" s="453"/>
      <c r="AB52" s="454"/>
      <c r="AC52" s="452" t="s">
        <v>55</v>
      </c>
      <c r="AD52" s="453"/>
      <c r="AE52" s="453"/>
      <c r="AF52" s="453"/>
      <c r="AG52" s="453"/>
      <c r="AH52" s="453"/>
      <c r="AI52" s="453"/>
      <c r="AJ52" s="453"/>
      <c r="AK52" s="454"/>
      <c r="AL52" s="2"/>
      <c r="AM52" s="2"/>
      <c r="AN52" s="2"/>
      <c r="AO52" s="2"/>
    </row>
    <row r="53" spans="2:47" ht="15.9" customHeight="1">
      <c r="B53" s="470" t="s">
        <v>9</v>
      </c>
      <c r="C53" s="495" t="s">
        <v>56</v>
      </c>
      <c r="D53" s="496"/>
      <c r="E53" s="496"/>
      <c r="F53" s="496"/>
      <c r="G53" s="497"/>
      <c r="H53" s="470" t="s">
        <v>9</v>
      </c>
      <c r="I53" s="495" t="s">
        <v>57</v>
      </c>
      <c r="J53" s="496"/>
      <c r="K53" s="496"/>
      <c r="L53" s="497"/>
      <c r="M53" s="498" t="s">
        <v>58</v>
      </c>
      <c r="N53" s="499"/>
      <c r="O53" s="499"/>
      <c r="P53" s="499"/>
      <c r="Q53" s="499"/>
      <c r="R53" s="499"/>
      <c r="S53" s="500"/>
      <c r="T53" s="461"/>
      <c r="U53" s="462"/>
      <c r="V53" s="462"/>
      <c r="W53" s="462"/>
      <c r="X53" s="462"/>
      <c r="Y53" s="462"/>
      <c r="Z53" s="462"/>
      <c r="AA53" s="462"/>
      <c r="AB53" s="465"/>
      <c r="AC53" s="467"/>
      <c r="AD53" s="468"/>
      <c r="AE53" s="468"/>
      <c r="AF53" s="468"/>
      <c r="AG53" s="469"/>
      <c r="AH53" s="462"/>
      <c r="AI53" s="462"/>
      <c r="AJ53" s="462"/>
      <c r="AK53" s="465"/>
      <c r="AL53" s="2"/>
      <c r="AM53" s="2"/>
      <c r="AN53" s="39" t="s">
        <v>9</v>
      </c>
      <c r="AO53" s="39" t="str">
        <f>IF(AND($B$55="□",$B$57="□"),"■","")</f>
        <v>■</v>
      </c>
      <c r="AP53" s="39" t="s">
        <v>9</v>
      </c>
      <c r="AQ53" s="39" t="str">
        <f>IF($H$55="□","■","")</f>
        <v>■</v>
      </c>
    </row>
    <row r="54" spans="2:47" ht="15.9" customHeight="1">
      <c r="B54" s="494"/>
      <c r="C54" s="496"/>
      <c r="D54" s="496"/>
      <c r="E54" s="496"/>
      <c r="F54" s="496"/>
      <c r="G54" s="497"/>
      <c r="H54" s="494"/>
      <c r="I54" s="496"/>
      <c r="J54" s="496"/>
      <c r="K54" s="496"/>
      <c r="L54" s="497"/>
      <c r="M54" s="491"/>
      <c r="N54" s="492"/>
      <c r="O54" s="492"/>
      <c r="P54" s="492"/>
      <c r="Q54" s="492"/>
      <c r="R54" s="492"/>
      <c r="S54" s="493"/>
      <c r="T54" s="461"/>
      <c r="U54" s="462"/>
      <c r="V54" s="462"/>
      <c r="W54" s="462"/>
      <c r="X54" s="462"/>
      <c r="Y54" s="462"/>
      <c r="Z54" s="462"/>
      <c r="AA54" s="462"/>
      <c r="AB54" s="465"/>
      <c r="AC54" s="470"/>
      <c r="AD54" s="471"/>
      <c r="AE54" s="471"/>
      <c r="AF54" s="471"/>
      <c r="AG54" s="472"/>
      <c r="AH54" s="462"/>
      <c r="AI54" s="462"/>
      <c r="AJ54" s="462"/>
      <c r="AK54" s="465"/>
      <c r="AL54" s="2"/>
      <c r="AM54" s="2"/>
      <c r="AN54" s="39" t="s">
        <v>9</v>
      </c>
      <c r="AO54" s="39" t="str">
        <f>IF(AND($B$53="□",$B$57="□"),"■","")</f>
        <v>■</v>
      </c>
      <c r="AP54" s="39" t="s">
        <v>9</v>
      </c>
      <c r="AQ54" s="39" t="str">
        <f>IF($H$53="□","■","")</f>
        <v>■</v>
      </c>
    </row>
    <row r="55" spans="2:47" ht="15.9" customHeight="1">
      <c r="B55" s="470" t="s">
        <v>9</v>
      </c>
      <c r="C55" s="495" t="s">
        <v>59</v>
      </c>
      <c r="D55" s="496"/>
      <c r="E55" s="496"/>
      <c r="F55" s="496"/>
      <c r="G55" s="497"/>
      <c r="H55" s="470" t="s">
        <v>9</v>
      </c>
      <c r="I55" s="495" t="s">
        <v>60</v>
      </c>
      <c r="J55" s="496"/>
      <c r="K55" s="496"/>
      <c r="L55" s="497"/>
      <c r="M55" s="492"/>
      <c r="N55" s="492"/>
      <c r="O55" s="492"/>
      <c r="P55" s="492"/>
      <c r="Q55" s="492"/>
      <c r="R55" s="492"/>
      <c r="S55" s="493"/>
      <c r="T55" s="461"/>
      <c r="U55" s="462"/>
      <c r="V55" s="462"/>
      <c r="W55" s="462"/>
      <c r="X55" s="462"/>
      <c r="Y55" s="462"/>
      <c r="Z55" s="462"/>
      <c r="AA55" s="462"/>
      <c r="AB55" s="465"/>
      <c r="AC55" s="470"/>
      <c r="AD55" s="471"/>
      <c r="AE55" s="471"/>
      <c r="AF55" s="471"/>
      <c r="AG55" s="472"/>
      <c r="AH55" s="462"/>
      <c r="AI55" s="462"/>
      <c r="AJ55" s="462"/>
      <c r="AK55" s="465"/>
      <c r="AL55" s="2"/>
      <c r="AM55" s="2"/>
      <c r="AN55" s="39" t="s">
        <v>9</v>
      </c>
      <c r="AO55" s="39" t="str">
        <f>IF(AND($B$53="□",$B$55="□"),"■","")</f>
        <v>■</v>
      </c>
    </row>
    <row r="56" spans="2:47" ht="15.9" customHeight="1">
      <c r="B56" s="494"/>
      <c r="C56" s="496"/>
      <c r="D56" s="496"/>
      <c r="E56" s="496"/>
      <c r="F56" s="496"/>
      <c r="G56" s="497"/>
      <c r="H56" s="494"/>
      <c r="I56" s="496"/>
      <c r="J56" s="496"/>
      <c r="K56" s="496"/>
      <c r="L56" s="497"/>
      <c r="M56" s="498" t="s">
        <v>61</v>
      </c>
      <c r="N56" s="499"/>
      <c r="O56" s="499"/>
      <c r="P56" s="499"/>
      <c r="Q56" s="499"/>
      <c r="R56" s="499"/>
      <c r="S56" s="500"/>
      <c r="T56" s="461"/>
      <c r="U56" s="462"/>
      <c r="V56" s="462"/>
      <c r="W56" s="462"/>
      <c r="X56" s="462"/>
      <c r="Y56" s="462"/>
      <c r="Z56" s="462"/>
      <c r="AA56" s="462"/>
      <c r="AB56" s="465"/>
      <c r="AC56" s="470"/>
      <c r="AD56" s="471"/>
      <c r="AE56" s="471"/>
      <c r="AF56" s="471"/>
      <c r="AG56" s="472"/>
      <c r="AH56" s="462"/>
      <c r="AI56" s="462"/>
      <c r="AJ56" s="462"/>
      <c r="AK56" s="465"/>
      <c r="AL56" s="2"/>
      <c r="AM56" s="2"/>
    </row>
    <row r="57" spans="2:47" ht="15.9" customHeight="1">
      <c r="B57" s="470" t="s">
        <v>9</v>
      </c>
      <c r="C57" s="495" t="s">
        <v>62</v>
      </c>
      <c r="D57" s="496"/>
      <c r="E57" s="496"/>
      <c r="F57" s="496"/>
      <c r="G57" s="497"/>
      <c r="H57" s="504"/>
      <c r="I57" s="506"/>
      <c r="J57" s="496"/>
      <c r="K57" s="496"/>
      <c r="L57" s="497"/>
      <c r="M57" s="491"/>
      <c r="N57" s="507"/>
      <c r="O57" s="507"/>
      <c r="P57" s="507"/>
      <c r="Q57" s="507"/>
      <c r="R57" s="507"/>
      <c r="S57" s="508"/>
      <c r="T57" s="461"/>
      <c r="U57" s="462"/>
      <c r="V57" s="462"/>
      <c r="W57" s="462"/>
      <c r="X57" s="462"/>
      <c r="Y57" s="462"/>
      <c r="Z57" s="462"/>
      <c r="AA57" s="462"/>
      <c r="AB57" s="465"/>
      <c r="AC57" s="470"/>
      <c r="AD57" s="471"/>
      <c r="AE57" s="471"/>
      <c r="AF57" s="471"/>
      <c r="AG57" s="472"/>
      <c r="AH57" s="462"/>
      <c r="AI57" s="462"/>
      <c r="AJ57" s="462"/>
      <c r="AK57" s="465"/>
      <c r="AL57" s="2"/>
      <c r="AM57" s="2"/>
    </row>
    <row r="58" spans="2:47" ht="15.9" customHeight="1">
      <c r="B58" s="501"/>
      <c r="C58" s="502"/>
      <c r="D58" s="502"/>
      <c r="E58" s="502"/>
      <c r="F58" s="502"/>
      <c r="G58" s="503"/>
      <c r="H58" s="505"/>
      <c r="I58" s="502"/>
      <c r="J58" s="502"/>
      <c r="K58" s="502"/>
      <c r="L58" s="503"/>
      <c r="M58" s="509"/>
      <c r="N58" s="509"/>
      <c r="O58" s="509"/>
      <c r="P58" s="509"/>
      <c r="Q58" s="509"/>
      <c r="R58" s="509"/>
      <c r="S58" s="510"/>
      <c r="T58" s="463"/>
      <c r="U58" s="464"/>
      <c r="V58" s="464"/>
      <c r="W58" s="464"/>
      <c r="X58" s="464"/>
      <c r="Y58" s="464"/>
      <c r="Z58" s="464"/>
      <c r="AA58" s="464"/>
      <c r="AB58" s="466"/>
      <c r="AC58" s="473"/>
      <c r="AD58" s="474"/>
      <c r="AE58" s="474"/>
      <c r="AF58" s="474"/>
      <c r="AG58" s="475"/>
      <c r="AH58" s="464"/>
      <c r="AI58" s="464"/>
      <c r="AJ58" s="464"/>
      <c r="AK58" s="466"/>
      <c r="AL58" s="2"/>
      <c r="AM58" s="2"/>
    </row>
    <row r="59" spans="2:47" ht="15" customHeight="1">
      <c r="B59" s="488" t="s">
        <v>63</v>
      </c>
      <c r="C59" s="489"/>
      <c r="D59" s="489"/>
      <c r="E59" s="489"/>
      <c r="F59" s="489"/>
      <c r="G59" s="489"/>
      <c r="H59" s="489"/>
      <c r="I59" s="489"/>
      <c r="J59" s="490"/>
      <c r="K59" s="488" t="s">
        <v>64</v>
      </c>
      <c r="L59" s="489"/>
      <c r="M59" s="489"/>
      <c r="N59" s="489"/>
      <c r="O59" s="489"/>
      <c r="P59" s="489"/>
      <c r="Q59" s="489"/>
      <c r="R59" s="489"/>
      <c r="S59" s="490"/>
      <c r="T59" s="488" t="s">
        <v>65</v>
      </c>
      <c r="U59" s="489"/>
      <c r="V59" s="489"/>
      <c r="W59" s="489"/>
      <c r="X59" s="489"/>
      <c r="Y59" s="489"/>
      <c r="Z59" s="489"/>
      <c r="AA59" s="489"/>
      <c r="AB59" s="490"/>
      <c r="AC59" s="488" t="s">
        <v>66</v>
      </c>
      <c r="AD59" s="489"/>
      <c r="AE59" s="489"/>
      <c r="AF59" s="489"/>
      <c r="AG59" s="489"/>
      <c r="AH59" s="489"/>
      <c r="AI59" s="489"/>
      <c r="AJ59" s="489"/>
      <c r="AK59" s="490"/>
      <c r="AL59" s="2"/>
      <c r="AM59" s="2"/>
      <c r="AN59" s="2"/>
      <c r="AO59" s="2"/>
    </row>
    <row r="60" spans="2:47" ht="15" customHeight="1">
      <c r="B60" s="452" t="s">
        <v>55</v>
      </c>
      <c r="C60" s="453"/>
      <c r="D60" s="453"/>
      <c r="E60" s="453"/>
      <c r="F60" s="453"/>
      <c r="G60" s="453"/>
      <c r="H60" s="453"/>
      <c r="I60" s="453"/>
      <c r="J60" s="454"/>
      <c r="K60" s="452" t="s">
        <v>55</v>
      </c>
      <c r="L60" s="453"/>
      <c r="M60" s="453"/>
      <c r="N60" s="453"/>
      <c r="O60" s="453"/>
      <c r="P60" s="453"/>
      <c r="Q60" s="453"/>
      <c r="R60" s="453"/>
      <c r="S60" s="454"/>
      <c r="T60" s="452" t="s">
        <v>55</v>
      </c>
      <c r="U60" s="453"/>
      <c r="V60" s="453"/>
      <c r="W60" s="453"/>
      <c r="X60" s="453"/>
      <c r="Y60" s="453"/>
      <c r="Z60" s="453"/>
      <c r="AA60" s="453"/>
      <c r="AB60" s="454"/>
      <c r="AC60" s="452" t="s">
        <v>55</v>
      </c>
      <c r="AD60" s="453"/>
      <c r="AE60" s="453"/>
      <c r="AF60" s="453"/>
      <c r="AG60" s="453"/>
      <c r="AH60" s="453"/>
      <c r="AI60" s="453"/>
      <c r="AJ60" s="453"/>
      <c r="AK60" s="454"/>
      <c r="AL60" s="2"/>
      <c r="AM60" s="2"/>
      <c r="AN60" s="2"/>
      <c r="AO60" s="2"/>
    </row>
    <row r="61" spans="2:47" ht="15.9" customHeight="1">
      <c r="B61" s="455"/>
      <c r="C61" s="456"/>
      <c r="D61" s="456"/>
      <c r="E61" s="456"/>
      <c r="F61" s="456"/>
      <c r="G61" s="456"/>
      <c r="H61" s="456"/>
      <c r="I61" s="456"/>
      <c r="J61" s="459"/>
      <c r="K61" s="461"/>
      <c r="L61" s="462"/>
      <c r="M61" s="462"/>
      <c r="N61" s="462"/>
      <c r="O61" s="462"/>
      <c r="P61" s="462"/>
      <c r="Q61" s="462"/>
      <c r="R61" s="462"/>
      <c r="S61" s="465"/>
      <c r="T61" s="467"/>
      <c r="U61" s="468"/>
      <c r="V61" s="468"/>
      <c r="W61" s="468"/>
      <c r="X61" s="469"/>
      <c r="Y61" s="476"/>
      <c r="Z61" s="468"/>
      <c r="AA61" s="468"/>
      <c r="AB61" s="477"/>
      <c r="AC61" s="482"/>
      <c r="AD61" s="483"/>
      <c r="AE61" s="483"/>
      <c r="AF61" s="483"/>
      <c r="AG61" s="483"/>
      <c r="AH61" s="483"/>
      <c r="AI61" s="483"/>
      <c r="AJ61" s="483"/>
      <c r="AK61" s="486"/>
      <c r="AL61" s="2"/>
      <c r="AM61" s="2"/>
    </row>
    <row r="62" spans="2:47" ht="15.9" customHeight="1">
      <c r="B62" s="455"/>
      <c r="C62" s="456"/>
      <c r="D62" s="456"/>
      <c r="E62" s="456"/>
      <c r="F62" s="456"/>
      <c r="G62" s="456"/>
      <c r="H62" s="456"/>
      <c r="I62" s="456"/>
      <c r="J62" s="459"/>
      <c r="K62" s="461"/>
      <c r="L62" s="462"/>
      <c r="M62" s="462"/>
      <c r="N62" s="462"/>
      <c r="O62" s="462"/>
      <c r="P62" s="462"/>
      <c r="Q62" s="462"/>
      <c r="R62" s="462"/>
      <c r="S62" s="465"/>
      <c r="T62" s="470"/>
      <c r="U62" s="471"/>
      <c r="V62" s="471"/>
      <c r="W62" s="471"/>
      <c r="X62" s="472"/>
      <c r="Y62" s="478"/>
      <c r="Z62" s="471"/>
      <c r="AA62" s="471"/>
      <c r="AB62" s="479"/>
      <c r="AC62" s="482"/>
      <c r="AD62" s="483"/>
      <c r="AE62" s="483"/>
      <c r="AF62" s="483"/>
      <c r="AG62" s="483"/>
      <c r="AH62" s="483"/>
      <c r="AI62" s="483"/>
      <c r="AJ62" s="483"/>
      <c r="AK62" s="486"/>
      <c r="AL62" s="2"/>
      <c r="AM62" s="2"/>
    </row>
    <row r="63" spans="2:47" ht="15.9" customHeight="1">
      <c r="B63" s="455"/>
      <c r="C63" s="456"/>
      <c r="D63" s="456"/>
      <c r="E63" s="456"/>
      <c r="F63" s="456"/>
      <c r="G63" s="456"/>
      <c r="H63" s="456"/>
      <c r="I63" s="456"/>
      <c r="J63" s="459"/>
      <c r="K63" s="461"/>
      <c r="L63" s="462"/>
      <c r="M63" s="462"/>
      <c r="N63" s="462"/>
      <c r="O63" s="462"/>
      <c r="P63" s="462"/>
      <c r="Q63" s="462"/>
      <c r="R63" s="462"/>
      <c r="S63" s="465"/>
      <c r="T63" s="470"/>
      <c r="U63" s="471"/>
      <c r="V63" s="471"/>
      <c r="W63" s="471"/>
      <c r="X63" s="472"/>
      <c r="Y63" s="478"/>
      <c r="Z63" s="471"/>
      <c r="AA63" s="471"/>
      <c r="AB63" s="479"/>
      <c r="AC63" s="482"/>
      <c r="AD63" s="483"/>
      <c r="AE63" s="483"/>
      <c r="AF63" s="483"/>
      <c r="AG63" s="483"/>
      <c r="AH63" s="483"/>
      <c r="AI63" s="483"/>
      <c r="AJ63" s="483"/>
      <c r="AK63" s="486"/>
      <c r="AL63" s="2"/>
      <c r="AM63" s="2"/>
    </row>
    <row r="64" spans="2:47" ht="15.9" customHeight="1">
      <c r="B64" s="455"/>
      <c r="C64" s="456"/>
      <c r="D64" s="456"/>
      <c r="E64" s="456"/>
      <c r="F64" s="456"/>
      <c r="G64" s="456"/>
      <c r="H64" s="456"/>
      <c r="I64" s="456"/>
      <c r="J64" s="459"/>
      <c r="K64" s="461"/>
      <c r="L64" s="462"/>
      <c r="M64" s="462"/>
      <c r="N64" s="462"/>
      <c r="O64" s="462"/>
      <c r="P64" s="462"/>
      <c r="Q64" s="462"/>
      <c r="R64" s="462"/>
      <c r="S64" s="465"/>
      <c r="T64" s="470"/>
      <c r="U64" s="471"/>
      <c r="V64" s="471"/>
      <c r="W64" s="471"/>
      <c r="X64" s="472"/>
      <c r="Y64" s="478"/>
      <c r="Z64" s="471"/>
      <c r="AA64" s="471"/>
      <c r="AB64" s="479"/>
      <c r="AC64" s="482"/>
      <c r="AD64" s="483"/>
      <c r="AE64" s="483"/>
      <c r="AF64" s="483"/>
      <c r="AG64" s="483"/>
      <c r="AH64" s="483"/>
      <c r="AI64" s="483"/>
      <c r="AJ64" s="483"/>
      <c r="AK64" s="486"/>
      <c r="AL64" s="2"/>
      <c r="AM64" s="2"/>
    </row>
    <row r="65" spans="2:47" ht="15.9" customHeight="1">
      <c r="B65" s="455"/>
      <c r="C65" s="456"/>
      <c r="D65" s="456"/>
      <c r="E65" s="456"/>
      <c r="F65" s="456"/>
      <c r="G65" s="456"/>
      <c r="H65" s="456"/>
      <c r="I65" s="456"/>
      <c r="J65" s="459"/>
      <c r="K65" s="461"/>
      <c r="L65" s="462"/>
      <c r="M65" s="462"/>
      <c r="N65" s="462"/>
      <c r="O65" s="462"/>
      <c r="P65" s="462"/>
      <c r="Q65" s="462"/>
      <c r="R65" s="462"/>
      <c r="S65" s="465"/>
      <c r="T65" s="470"/>
      <c r="U65" s="471"/>
      <c r="V65" s="471"/>
      <c r="W65" s="471"/>
      <c r="X65" s="472"/>
      <c r="Y65" s="478"/>
      <c r="Z65" s="471"/>
      <c r="AA65" s="471"/>
      <c r="AB65" s="479"/>
      <c r="AC65" s="482"/>
      <c r="AD65" s="483"/>
      <c r="AE65" s="483"/>
      <c r="AF65" s="483"/>
      <c r="AG65" s="483"/>
      <c r="AH65" s="483"/>
      <c r="AI65" s="483"/>
      <c r="AJ65" s="483"/>
      <c r="AK65" s="486"/>
      <c r="AL65" s="2"/>
      <c r="AM65" s="2"/>
    </row>
    <row r="66" spans="2:47" ht="15.9" customHeight="1">
      <c r="B66" s="457"/>
      <c r="C66" s="458"/>
      <c r="D66" s="458"/>
      <c r="E66" s="458"/>
      <c r="F66" s="458"/>
      <c r="G66" s="458"/>
      <c r="H66" s="458"/>
      <c r="I66" s="458"/>
      <c r="J66" s="460"/>
      <c r="K66" s="463"/>
      <c r="L66" s="464"/>
      <c r="M66" s="464"/>
      <c r="N66" s="464"/>
      <c r="O66" s="464"/>
      <c r="P66" s="464"/>
      <c r="Q66" s="464"/>
      <c r="R66" s="464"/>
      <c r="S66" s="466"/>
      <c r="T66" s="473"/>
      <c r="U66" s="474"/>
      <c r="V66" s="474"/>
      <c r="W66" s="474"/>
      <c r="X66" s="475"/>
      <c r="Y66" s="480"/>
      <c r="Z66" s="474"/>
      <c r="AA66" s="474"/>
      <c r="AB66" s="481"/>
      <c r="AC66" s="484"/>
      <c r="AD66" s="485"/>
      <c r="AE66" s="485"/>
      <c r="AF66" s="485"/>
      <c r="AG66" s="485"/>
      <c r="AH66" s="485"/>
      <c r="AI66" s="485"/>
      <c r="AJ66" s="485"/>
      <c r="AK66" s="487"/>
      <c r="AL66" s="2"/>
      <c r="AM66" s="2"/>
    </row>
    <row r="67" spans="2:47" s="19" customFormat="1" ht="12" customHeight="1">
      <c r="B67" s="49" t="s">
        <v>67</v>
      </c>
      <c r="C67" s="2"/>
      <c r="D67" s="2"/>
      <c r="E67" s="394" t="s">
        <v>68</v>
      </c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4"/>
      <c r="AD67" s="394"/>
      <c r="AE67" s="394"/>
      <c r="AF67" s="394"/>
      <c r="AG67" s="394"/>
      <c r="AH67" s="394"/>
      <c r="AI67" s="394"/>
      <c r="AJ67" s="394"/>
      <c r="AK67" s="394"/>
      <c r="AL67" s="50"/>
      <c r="AM67" s="2"/>
      <c r="AN67" s="2"/>
      <c r="AO67" s="2"/>
      <c r="AP67" s="2"/>
      <c r="AQ67" s="2"/>
      <c r="AR67" s="2"/>
      <c r="AS67" s="2"/>
      <c r="AT67" s="2"/>
      <c r="AU67" s="2"/>
    </row>
    <row r="69" spans="2:47" ht="30" customHeight="1" thickBot="1"/>
    <row r="70" spans="2:47" s="19" customFormat="1" ht="27.75" customHeight="1">
      <c r="B70" s="320" t="s">
        <v>69</v>
      </c>
      <c r="C70" s="323" t="s">
        <v>70</v>
      </c>
      <c r="D70" s="323"/>
      <c r="E70" s="324"/>
      <c r="F70" s="420" t="s">
        <v>35</v>
      </c>
      <c r="G70" s="420"/>
      <c r="H70" s="421"/>
      <c r="I70" s="422" t="s">
        <v>36</v>
      </c>
      <c r="J70" s="423"/>
      <c r="K70" s="424" t="s">
        <v>71</v>
      </c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6"/>
      <c r="AL70" s="2"/>
      <c r="AM70" s="39"/>
      <c r="AN70" s="2"/>
      <c r="AP70" s="38"/>
      <c r="AQ70" s="2"/>
      <c r="AR70" s="2"/>
      <c r="AS70" s="2"/>
      <c r="AT70" s="2"/>
      <c r="AU70" s="2"/>
    </row>
    <row r="71" spans="2:47" s="19" customFormat="1" ht="18.899999999999999" customHeight="1">
      <c r="B71" s="321"/>
      <c r="C71" s="325"/>
      <c r="D71" s="325"/>
      <c r="E71" s="326"/>
      <c r="F71" s="427" t="s">
        <v>72</v>
      </c>
      <c r="G71" s="430" t="s">
        <v>73</v>
      </c>
      <c r="H71" s="431"/>
      <c r="I71" s="380" t="s">
        <v>74</v>
      </c>
      <c r="J71" s="381"/>
      <c r="K71" s="51" t="s">
        <v>9</v>
      </c>
      <c r="L71" s="436" t="s">
        <v>75</v>
      </c>
      <c r="M71" s="436"/>
      <c r="N71" s="436"/>
      <c r="O71" s="436"/>
      <c r="P71" s="436"/>
      <c r="Q71" s="436"/>
      <c r="R71" s="52" t="s">
        <v>76</v>
      </c>
      <c r="S71" s="444" t="s">
        <v>77</v>
      </c>
      <c r="T71" s="444"/>
      <c r="U71" s="444"/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  <c r="AF71" s="444"/>
      <c r="AG71" s="444"/>
      <c r="AH71" s="444"/>
      <c r="AI71" s="444"/>
      <c r="AJ71" s="444"/>
      <c r="AK71" s="445"/>
      <c r="AL71" s="53"/>
      <c r="AM71" s="39"/>
      <c r="AN71" s="2" t="s">
        <v>13</v>
      </c>
      <c r="AO71" s="2" t="str">
        <f>IF(AND($K$73="□",$K$72="□"),"■","")</f>
        <v>■</v>
      </c>
      <c r="AP71" s="2"/>
      <c r="AQ71" s="2"/>
      <c r="AR71" s="2"/>
    </row>
    <row r="72" spans="2:47" s="19" customFormat="1" ht="18.899999999999999" customHeight="1">
      <c r="B72" s="321"/>
      <c r="C72" s="325"/>
      <c r="D72" s="325"/>
      <c r="E72" s="326"/>
      <c r="F72" s="428"/>
      <c r="G72" s="432"/>
      <c r="H72" s="433"/>
      <c r="I72" s="382"/>
      <c r="J72" s="383"/>
      <c r="K72" s="54" t="s">
        <v>9</v>
      </c>
      <c r="L72" s="357" t="s">
        <v>78</v>
      </c>
      <c r="M72" s="357"/>
      <c r="N72" s="357"/>
      <c r="O72" s="357"/>
      <c r="P72" s="357"/>
      <c r="Q72" s="357"/>
      <c r="R72" s="55" t="s">
        <v>79</v>
      </c>
      <c r="S72" s="357" t="s">
        <v>80</v>
      </c>
      <c r="T72" s="357"/>
      <c r="U72" s="357"/>
      <c r="V72" s="357"/>
      <c r="W72" s="56" t="s">
        <v>81</v>
      </c>
      <c r="X72" s="446"/>
      <c r="Y72" s="446"/>
      <c r="Z72" s="446"/>
      <c r="AA72" s="446"/>
      <c r="AB72" s="446"/>
      <c r="AC72" s="446"/>
      <c r="AD72" s="446"/>
      <c r="AE72" s="57" t="s">
        <v>82</v>
      </c>
      <c r="AF72" s="58" t="s">
        <v>79</v>
      </c>
      <c r="AG72" s="447" t="s">
        <v>83</v>
      </c>
      <c r="AH72" s="447"/>
      <c r="AI72" s="447"/>
      <c r="AJ72" s="447"/>
      <c r="AK72" s="448"/>
      <c r="AL72" s="2"/>
      <c r="AN72" s="2" t="s">
        <v>13</v>
      </c>
      <c r="AO72" s="2" t="str">
        <f>IF(AND($K$73="□",$K$71="□"),"■","")</f>
        <v>■</v>
      </c>
      <c r="AS72" s="2"/>
      <c r="AT72" s="2"/>
      <c r="AU72" s="2"/>
    </row>
    <row r="73" spans="2:47" s="19" customFormat="1" ht="18.899999999999999" customHeight="1">
      <c r="B73" s="321"/>
      <c r="C73" s="325"/>
      <c r="D73" s="325"/>
      <c r="E73" s="326"/>
      <c r="F73" s="428"/>
      <c r="G73" s="432"/>
      <c r="H73" s="433"/>
      <c r="I73" s="382"/>
      <c r="J73" s="383"/>
      <c r="K73" s="54" t="s">
        <v>9</v>
      </c>
      <c r="L73" s="357" t="s">
        <v>84</v>
      </c>
      <c r="M73" s="357"/>
      <c r="N73" s="357"/>
      <c r="O73" s="357"/>
      <c r="P73" s="357"/>
      <c r="Q73" s="357"/>
      <c r="R73" s="55" t="s">
        <v>85</v>
      </c>
      <c r="S73" s="444" t="s">
        <v>86</v>
      </c>
      <c r="T73" s="444"/>
      <c r="U73" s="444"/>
      <c r="V73" s="444"/>
      <c r="W73" s="444"/>
      <c r="X73" s="444"/>
      <c r="Y73" s="444"/>
      <c r="Z73" s="444"/>
      <c r="AA73" s="444"/>
      <c r="AB73" s="444"/>
      <c r="AC73" s="444"/>
      <c r="AD73" s="444"/>
      <c r="AE73" s="444"/>
      <c r="AF73" s="444"/>
      <c r="AG73" s="444"/>
      <c r="AH73" s="444"/>
      <c r="AI73" s="444"/>
      <c r="AJ73" s="444"/>
      <c r="AK73" s="445"/>
      <c r="AL73" s="2"/>
      <c r="AN73" s="2" t="s">
        <v>13</v>
      </c>
      <c r="AO73" s="2" t="str">
        <f>IF(AND($K$72="□",$K$71="□"),"■","")</f>
        <v>■</v>
      </c>
      <c r="AS73" s="2"/>
      <c r="AT73" s="2"/>
      <c r="AU73" s="2"/>
    </row>
    <row r="74" spans="2:47" s="19" customFormat="1" ht="18.899999999999999" customHeight="1">
      <c r="B74" s="321"/>
      <c r="C74" s="325"/>
      <c r="D74" s="325"/>
      <c r="E74" s="326"/>
      <c r="F74" s="428"/>
      <c r="G74" s="432"/>
      <c r="H74" s="433"/>
      <c r="I74" s="384"/>
      <c r="J74" s="385"/>
      <c r="K74" s="59"/>
      <c r="L74" s="60"/>
      <c r="M74" s="60"/>
      <c r="N74" s="60"/>
      <c r="O74" s="60"/>
      <c r="P74" s="60"/>
      <c r="Q74" s="60"/>
      <c r="R74" s="55"/>
      <c r="S74" s="60" t="s">
        <v>87</v>
      </c>
      <c r="T74" s="437"/>
      <c r="U74" s="437"/>
      <c r="V74" s="437"/>
      <c r="W74" s="437"/>
      <c r="X74" s="437"/>
      <c r="Y74" s="437"/>
      <c r="Z74" s="437"/>
      <c r="AA74" s="437"/>
      <c r="AB74" s="437"/>
      <c r="AC74" s="437"/>
      <c r="AD74" s="437"/>
      <c r="AE74" s="437"/>
      <c r="AF74" s="437"/>
      <c r="AG74" s="437"/>
      <c r="AH74" s="437"/>
      <c r="AI74" s="437"/>
      <c r="AJ74" s="437"/>
      <c r="AK74" s="61" t="s">
        <v>88</v>
      </c>
      <c r="AL74" s="2"/>
      <c r="AN74" s="2"/>
      <c r="AO74" s="2"/>
      <c r="AS74" s="2"/>
      <c r="AT74" s="2"/>
      <c r="AU74" s="2"/>
    </row>
    <row r="75" spans="2:47" s="19" customFormat="1" ht="18.899999999999999" customHeight="1">
      <c r="B75" s="321"/>
      <c r="C75" s="325"/>
      <c r="D75" s="325"/>
      <c r="E75" s="326"/>
      <c r="F75" s="428"/>
      <c r="G75" s="432"/>
      <c r="H75" s="433"/>
      <c r="I75" s="380" t="s">
        <v>358</v>
      </c>
      <c r="J75" s="381"/>
      <c r="K75" s="62" t="s">
        <v>9</v>
      </c>
      <c r="L75" s="438" t="s">
        <v>359</v>
      </c>
      <c r="M75" s="438"/>
      <c r="N75" s="438"/>
      <c r="O75" s="438"/>
      <c r="P75" s="438"/>
      <c r="Q75" s="438"/>
      <c r="R75" s="438"/>
      <c r="S75" s="43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9"/>
      <c r="AL75" s="53"/>
      <c r="AM75" s="2"/>
      <c r="AN75" s="2" t="s">
        <v>9</v>
      </c>
      <c r="AO75" s="2" t="str">
        <f>IF(AND($K$76="□",$K$77="□"),"■","")</f>
        <v>■</v>
      </c>
      <c r="AQ75" s="2"/>
      <c r="AR75" s="2"/>
      <c r="AS75" s="2"/>
      <c r="AT75" s="2"/>
      <c r="AU75" s="2"/>
    </row>
    <row r="76" spans="2:47" s="19" customFormat="1" ht="18.899999999999999" customHeight="1">
      <c r="B76" s="321"/>
      <c r="C76" s="325"/>
      <c r="D76" s="325"/>
      <c r="E76" s="326"/>
      <c r="F76" s="428"/>
      <c r="G76" s="432"/>
      <c r="H76" s="433"/>
      <c r="I76" s="382"/>
      <c r="J76" s="383"/>
      <c r="K76" s="54" t="s">
        <v>9</v>
      </c>
      <c r="L76" s="439" t="s">
        <v>360</v>
      </c>
      <c r="M76" s="439"/>
      <c r="N76" s="439"/>
      <c r="O76" s="439"/>
      <c r="P76" s="439"/>
      <c r="Q76" s="439"/>
      <c r="R76" s="439"/>
      <c r="S76" s="439"/>
      <c r="T76" s="440" t="s">
        <v>361</v>
      </c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41"/>
      <c r="AL76" s="53"/>
      <c r="AM76" s="2"/>
      <c r="AN76" s="2" t="s">
        <v>9</v>
      </c>
      <c r="AO76" s="2" t="str">
        <f>IF(AND($K$75="□",$K$77="□"),"■","")</f>
        <v>■</v>
      </c>
      <c r="AQ76" s="2"/>
      <c r="AR76" s="2"/>
      <c r="AS76" s="2"/>
      <c r="AT76" s="2"/>
      <c r="AU76" s="2"/>
    </row>
    <row r="77" spans="2:47" s="19" customFormat="1" ht="18.899999999999999" customHeight="1">
      <c r="B77" s="321"/>
      <c r="C77" s="325"/>
      <c r="D77" s="325"/>
      <c r="E77" s="326"/>
      <c r="F77" s="429"/>
      <c r="G77" s="434"/>
      <c r="H77" s="435"/>
      <c r="I77" s="384"/>
      <c r="J77" s="385"/>
      <c r="K77" s="70" t="s">
        <v>9</v>
      </c>
      <c r="L77" s="373" t="s">
        <v>362</v>
      </c>
      <c r="M77" s="373"/>
      <c r="N77" s="373"/>
      <c r="O77" s="373"/>
      <c r="P77" s="373"/>
      <c r="Q77" s="373"/>
      <c r="R77" s="373"/>
      <c r="S77" s="373"/>
      <c r="T77" s="442" t="s">
        <v>361</v>
      </c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3"/>
      <c r="AL77" s="53"/>
      <c r="AM77" s="2"/>
      <c r="AN77" s="2" t="s">
        <v>9</v>
      </c>
      <c r="AO77" s="2" t="str">
        <f>IF(AND($K$75="□",$K$76="□"),"■","")</f>
        <v>■</v>
      </c>
      <c r="AQ77" s="2"/>
      <c r="AR77" s="2"/>
      <c r="AS77" s="2"/>
      <c r="AT77" s="2"/>
      <c r="AU77" s="2"/>
    </row>
    <row r="78" spans="2:47" s="19" customFormat="1" ht="18.5" customHeight="1">
      <c r="B78" s="321"/>
      <c r="C78" s="325"/>
      <c r="D78" s="325"/>
      <c r="E78" s="326"/>
      <c r="F78" s="449" t="s">
        <v>89</v>
      </c>
      <c r="G78" s="374" t="s">
        <v>90</v>
      </c>
      <c r="H78" s="375"/>
      <c r="I78" s="380" t="s">
        <v>91</v>
      </c>
      <c r="J78" s="381"/>
      <c r="K78" s="62" t="s">
        <v>9</v>
      </c>
      <c r="L78" s="386" t="s">
        <v>92</v>
      </c>
      <c r="M78" s="386"/>
      <c r="N78" s="387"/>
      <c r="O78" s="63" t="s">
        <v>9</v>
      </c>
      <c r="P78" s="372" t="s">
        <v>93</v>
      </c>
      <c r="Q78" s="388"/>
      <c r="R78" s="388"/>
      <c r="S78" s="388"/>
      <c r="T78" s="388"/>
      <c r="U78" s="388"/>
      <c r="V78" s="388"/>
      <c r="W78" s="64" t="s">
        <v>94</v>
      </c>
      <c r="X78" s="389" t="s">
        <v>95</v>
      </c>
      <c r="Y78" s="389"/>
      <c r="Z78" s="389"/>
      <c r="AA78" s="389"/>
      <c r="AB78" s="389"/>
      <c r="AC78" s="389"/>
      <c r="AD78" s="389"/>
      <c r="AE78" s="314"/>
      <c r="AF78" s="314"/>
      <c r="AG78" s="314"/>
      <c r="AH78" s="314"/>
      <c r="AI78" s="314"/>
      <c r="AJ78" s="314"/>
      <c r="AK78" s="65" t="s">
        <v>96</v>
      </c>
      <c r="AL78" s="53"/>
      <c r="AM78" s="2"/>
      <c r="AN78" s="2" t="s">
        <v>13</v>
      </c>
      <c r="AO78" s="2" t="str">
        <f>IF(AND($K$82="□"),"■","")</f>
        <v>■</v>
      </c>
      <c r="AP78" s="2"/>
      <c r="AS78" s="2"/>
      <c r="AT78" s="2"/>
      <c r="AU78" s="2"/>
    </row>
    <row r="79" spans="2:47" s="19" customFormat="1" ht="18.899999999999999" customHeight="1">
      <c r="B79" s="321"/>
      <c r="C79" s="325"/>
      <c r="D79" s="325"/>
      <c r="E79" s="326"/>
      <c r="F79" s="450"/>
      <c r="G79" s="376"/>
      <c r="H79" s="377"/>
      <c r="I79" s="382"/>
      <c r="J79" s="383"/>
      <c r="K79" s="396"/>
      <c r="L79" s="397"/>
      <c r="M79" s="397"/>
      <c r="N79" s="398"/>
      <c r="O79" s="66" t="s">
        <v>9</v>
      </c>
      <c r="P79" s="403" t="s">
        <v>97</v>
      </c>
      <c r="Q79" s="403"/>
      <c r="R79" s="403"/>
      <c r="S79" s="403"/>
      <c r="T79" s="404" t="s">
        <v>98</v>
      </c>
      <c r="U79" s="405"/>
      <c r="V79" s="405"/>
      <c r="W79" s="405"/>
      <c r="X79" s="405"/>
      <c r="Y79" s="405"/>
      <c r="Z79" s="405"/>
      <c r="AA79" s="405"/>
      <c r="AB79" s="405"/>
      <c r="AC79" s="405"/>
      <c r="AD79" s="405"/>
      <c r="AE79" s="405"/>
      <c r="AF79" s="405"/>
      <c r="AG79" s="405"/>
      <c r="AH79" s="405"/>
      <c r="AI79" s="405"/>
      <c r="AJ79" s="405"/>
      <c r="AK79" s="406"/>
      <c r="AL79" s="2"/>
      <c r="AN79" s="2" t="s">
        <v>13</v>
      </c>
      <c r="AO79" s="2" t="str">
        <f>IF(AND($K$82="□",$O$79="□"),"■","")</f>
        <v>■</v>
      </c>
      <c r="AP79" s="2"/>
      <c r="AQ79" s="2"/>
      <c r="AR79" s="2"/>
      <c r="AS79" s="2"/>
      <c r="AT79" s="2"/>
      <c r="AU79" s="2"/>
    </row>
    <row r="80" spans="2:47" s="19" customFormat="1" ht="18.899999999999999" customHeight="1">
      <c r="B80" s="321"/>
      <c r="C80" s="325"/>
      <c r="D80" s="325"/>
      <c r="E80" s="326"/>
      <c r="F80" s="450"/>
      <c r="G80" s="376"/>
      <c r="H80" s="377"/>
      <c r="I80" s="382"/>
      <c r="J80" s="383"/>
      <c r="K80" s="399"/>
      <c r="L80" s="397"/>
      <c r="M80" s="397"/>
      <c r="N80" s="398"/>
      <c r="O80" s="407"/>
      <c r="P80" s="397"/>
      <c r="Q80" s="397"/>
      <c r="R80" s="397"/>
      <c r="S80" s="397"/>
      <c r="T80" s="409" t="s">
        <v>99</v>
      </c>
      <c r="U80" s="410"/>
      <c r="V80" s="410"/>
      <c r="W80" s="410"/>
      <c r="X80" s="410"/>
      <c r="Y80" s="410"/>
      <c r="Z80" s="410"/>
      <c r="AA80" s="410"/>
      <c r="AB80" s="410"/>
      <c r="AC80" s="410"/>
      <c r="AD80" s="410"/>
      <c r="AE80" s="410"/>
      <c r="AF80" s="410"/>
      <c r="AG80" s="410"/>
      <c r="AH80" s="410"/>
      <c r="AI80" s="410"/>
      <c r="AJ80" s="410"/>
      <c r="AK80" s="411"/>
      <c r="AL80" s="53"/>
      <c r="AM80" s="2"/>
      <c r="AN80" s="2" t="s">
        <v>9</v>
      </c>
      <c r="AO80" s="2" t="str">
        <f>IF(AND($K$82="□",$O$78="□"),"■","")</f>
        <v>■</v>
      </c>
      <c r="AQ80" s="2"/>
      <c r="AR80" s="2"/>
      <c r="AS80" s="2"/>
      <c r="AT80" s="2"/>
      <c r="AU80" s="2"/>
    </row>
    <row r="81" spans="2:77" s="19" customFormat="1" ht="18.899999999999999" customHeight="1">
      <c r="B81" s="321"/>
      <c r="C81" s="325"/>
      <c r="D81" s="325"/>
      <c r="E81" s="326"/>
      <c r="F81" s="450"/>
      <c r="G81" s="376"/>
      <c r="H81" s="377"/>
      <c r="I81" s="382"/>
      <c r="J81" s="383"/>
      <c r="K81" s="400"/>
      <c r="L81" s="401"/>
      <c r="M81" s="401"/>
      <c r="N81" s="402"/>
      <c r="O81" s="408"/>
      <c r="P81" s="401"/>
      <c r="Q81" s="401"/>
      <c r="R81" s="401"/>
      <c r="S81" s="401"/>
      <c r="T81" s="412" t="s">
        <v>100</v>
      </c>
      <c r="U81" s="413"/>
      <c r="V81" s="413"/>
      <c r="W81" s="413"/>
      <c r="X81" s="413"/>
      <c r="Y81" s="413"/>
      <c r="Z81" s="413"/>
      <c r="AA81" s="413"/>
      <c r="AB81" s="413"/>
      <c r="AC81" s="413"/>
      <c r="AD81" s="413"/>
      <c r="AE81" s="413"/>
      <c r="AF81" s="413"/>
      <c r="AG81" s="413"/>
      <c r="AH81" s="413"/>
      <c r="AI81" s="413"/>
      <c r="AJ81" s="413"/>
      <c r="AK81" s="414"/>
      <c r="AL81" s="53"/>
      <c r="AM81" s="2"/>
      <c r="AN81" s="2"/>
      <c r="AO81" s="2"/>
      <c r="AQ81" s="2"/>
      <c r="AR81" s="2"/>
      <c r="AS81" s="2"/>
      <c r="AT81" s="2"/>
      <c r="AU81" s="2"/>
    </row>
    <row r="82" spans="2:77" s="19" customFormat="1" ht="18.899999999999999" customHeight="1">
      <c r="B82" s="321"/>
      <c r="C82" s="325"/>
      <c r="D82" s="325"/>
      <c r="E82" s="326"/>
      <c r="F82" s="451"/>
      <c r="G82" s="378"/>
      <c r="H82" s="379"/>
      <c r="I82" s="384"/>
      <c r="J82" s="385"/>
      <c r="K82" s="67" t="s">
        <v>9</v>
      </c>
      <c r="L82" s="390" t="s">
        <v>101</v>
      </c>
      <c r="M82" s="390"/>
      <c r="N82" s="390"/>
      <c r="O82" s="391" t="s">
        <v>102</v>
      </c>
      <c r="P82" s="392"/>
      <c r="Q82" s="392"/>
      <c r="R82" s="392"/>
      <c r="S82" s="392"/>
      <c r="T82" s="392"/>
      <c r="U82" s="392"/>
      <c r="V82" s="392"/>
      <c r="W82" s="392"/>
      <c r="X82" s="392"/>
      <c r="Y82" s="392"/>
      <c r="Z82" s="392"/>
      <c r="AA82" s="392"/>
      <c r="AB82" s="392"/>
      <c r="AC82" s="392"/>
      <c r="AD82" s="392"/>
      <c r="AE82" s="392"/>
      <c r="AF82" s="392"/>
      <c r="AG82" s="392"/>
      <c r="AH82" s="392"/>
      <c r="AI82" s="392"/>
      <c r="AJ82" s="392"/>
      <c r="AK82" s="393"/>
      <c r="AL82" s="53"/>
      <c r="AM82" s="2"/>
      <c r="AN82" s="2" t="s">
        <v>13</v>
      </c>
      <c r="AO82" s="2" t="str">
        <f>IF(AND($K$78="□"),"■","")</f>
        <v>■</v>
      </c>
      <c r="AQ82" s="2"/>
      <c r="AR82" s="2"/>
      <c r="AS82" s="2"/>
      <c r="AT82" s="2"/>
      <c r="AU82" s="2"/>
    </row>
    <row r="83" spans="2:77" s="19" customFormat="1" ht="18.899999999999999" customHeight="1">
      <c r="B83" s="321"/>
      <c r="C83" s="325"/>
      <c r="D83" s="325"/>
      <c r="E83" s="326"/>
      <c r="F83" s="351" t="s">
        <v>103</v>
      </c>
      <c r="G83" s="352" t="s">
        <v>104</v>
      </c>
      <c r="H83" s="353"/>
      <c r="I83" s="354" t="s">
        <v>105</v>
      </c>
      <c r="J83" s="355"/>
      <c r="K83" s="54" t="s">
        <v>9</v>
      </c>
      <c r="L83" s="357" t="s">
        <v>106</v>
      </c>
      <c r="M83" s="357"/>
      <c r="N83" s="357"/>
      <c r="O83" s="357"/>
      <c r="P83" s="68"/>
      <c r="Q83" s="68"/>
      <c r="R83" s="68"/>
      <c r="S83" s="68"/>
      <c r="T83" s="68"/>
      <c r="U83" s="69"/>
      <c r="V83" s="60"/>
      <c r="W83" s="60"/>
      <c r="X83" s="60"/>
      <c r="Y83" s="60"/>
      <c r="Z83" s="60"/>
      <c r="AA83" s="60"/>
      <c r="AB83" s="69"/>
      <c r="AC83" s="60"/>
      <c r="AD83" s="60"/>
      <c r="AE83" s="60"/>
      <c r="AF83" s="60"/>
      <c r="AG83" s="60"/>
      <c r="AH83" s="60"/>
      <c r="AI83" s="60"/>
      <c r="AJ83" s="60"/>
      <c r="AK83" s="120"/>
      <c r="AL83" s="53"/>
      <c r="AM83" s="2"/>
      <c r="AN83" s="2" t="s">
        <v>13</v>
      </c>
      <c r="AO83" s="2" t="str">
        <f>IF($K$84="□","■","")</f>
        <v>■</v>
      </c>
      <c r="AP83" s="2"/>
      <c r="AS83" s="2"/>
      <c r="AT83" s="2"/>
      <c r="AU83" s="2"/>
    </row>
    <row r="84" spans="2:77" s="19" customFormat="1" ht="18.899999999999999" customHeight="1">
      <c r="B84" s="321"/>
      <c r="C84" s="325"/>
      <c r="D84" s="325"/>
      <c r="E84" s="326"/>
      <c r="F84" s="351"/>
      <c r="G84" s="352"/>
      <c r="H84" s="353"/>
      <c r="I84" s="356"/>
      <c r="J84" s="280"/>
      <c r="K84" s="70" t="s">
        <v>9</v>
      </c>
      <c r="L84" s="358" t="s">
        <v>107</v>
      </c>
      <c r="M84" s="358"/>
      <c r="N84" s="358"/>
      <c r="O84" s="358"/>
      <c r="P84" s="71"/>
      <c r="Q84" s="72"/>
      <c r="R84" s="72"/>
      <c r="S84" s="72"/>
      <c r="T84" s="72"/>
      <c r="U84" s="73"/>
      <c r="V84" s="72"/>
      <c r="W84" s="72"/>
      <c r="X84" s="72"/>
      <c r="Y84" s="72"/>
      <c r="Z84" s="72"/>
      <c r="AA84" s="72"/>
      <c r="AB84" s="73"/>
      <c r="AC84" s="72"/>
      <c r="AD84" s="72"/>
      <c r="AE84" s="72"/>
      <c r="AF84" s="72"/>
      <c r="AG84" s="72"/>
      <c r="AH84" s="72"/>
      <c r="AI84" s="72"/>
      <c r="AJ84" s="72"/>
      <c r="AK84" s="74"/>
      <c r="AL84" s="53"/>
      <c r="AM84" s="2"/>
      <c r="AN84" s="2" t="s">
        <v>13</v>
      </c>
      <c r="AO84" s="2" t="str">
        <f>IF($K$83="□","■","")</f>
        <v>■</v>
      </c>
      <c r="AP84" s="2"/>
      <c r="AQ84" s="2"/>
      <c r="AR84" s="2"/>
      <c r="AS84" s="2"/>
      <c r="AT84" s="2"/>
      <c r="AU84" s="2"/>
    </row>
    <row r="85" spans="2:77" s="19" customFormat="1" ht="18" customHeight="1">
      <c r="B85" s="321"/>
      <c r="C85" s="325"/>
      <c r="D85" s="325"/>
      <c r="E85" s="326"/>
      <c r="F85" s="351"/>
      <c r="G85" s="352"/>
      <c r="H85" s="353"/>
      <c r="I85" s="309" t="s">
        <v>21</v>
      </c>
      <c r="J85" s="276"/>
      <c r="K85" s="75" t="s">
        <v>22</v>
      </c>
      <c r="L85" s="359"/>
      <c r="M85" s="359"/>
      <c r="N85" s="215" t="s">
        <v>108</v>
      </c>
      <c r="O85" s="359"/>
      <c r="P85" s="359"/>
      <c r="Q85" s="76"/>
      <c r="R85" s="77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9"/>
      <c r="AL85" s="80"/>
      <c r="AP85" s="2"/>
      <c r="AR85" s="2"/>
      <c r="AS85" s="2"/>
      <c r="AT85" s="2"/>
      <c r="AU85" s="2"/>
    </row>
    <row r="86" spans="2:77" s="19" customFormat="1" ht="24.9" customHeight="1">
      <c r="B86" s="321"/>
      <c r="C86" s="325"/>
      <c r="D86" s="325"/>
      <c r="E86" s="326"/>
      <c r="F86" s="351"/>
      <c r="G86" s="352"/>
      <c r="H86" s="353"/>
      <c r="I86" s="354"/>
      <c r="J86" s="355"/>
      <c r="K86" s="415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6"/>
      <c r="AD86" s="416"/>
      <c r="AE86" s="416"/>
      <c r="AF86" s="416"/>
      <c r="AG86" s="416"/>
      <c r="AH86" s="416"/>
      <c r="AI86" s="416"/>
      <c r="AJ86" s="416"/>
      <c r="AK86" s="417"/>
      <c r="AL86" s="81"/>
      <c r="AQ86" s="2"/>
      <c r="AR86" s="2"/>
      <c r="AS86" s="2"/>
      <c r="BY86" s="2"/>
    </row>
    <row r="87" spans="2:77" s="19" customFormat="1" ht="24.9" customHeight="1">
      <c r="B87" s="321"/>
      <c r="C87" s="325"/>
      <c r="D87" s="325"/>
      <c r="E87" s="326"/>
      <c r="F87" s="351"/>
      <c r="G87" s="352"/>
      <c r="H87" s="353"/>
      <c r="I87" s="356"/>
      <c r="J87" s="280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  <c r="AD87" s="418"/>
      <c r="AE87" s="418"/>
      <c r="AF87" s="418"/>
      <c r="AG87" s="418"/>
      <c r="AH87" s="418"/>
      <c r="AI87" s="418"/>
      <c r="AJ87" s="418"/>
      <c r="AK87" s="419"/>
      <c r="AL87" s="81"/>
      <c r="AQ87" s="2"/>
      <c r="AR87" s="2"/>
      <c r="AS87" s="2"/>
      <c r="BY87" s="2"/>
    </row>
    <row r="88" spans="2:77" s="19" customFormat="1" ht="15" customHeight="1">
      <c r="B88" s="321"/>
      <c r="C88" s="325"/>
      <c r="D88" s="325"/>
      <c r="E88" s="326"/>
      <c r="F88" s="351"/>
      <c r="G88" s="352"/>
      <c r="H88" s="353"/>
      <c r="I88" s="309" t="s">
        <v>24</v>
      </c>
      <c r="J88" s="276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2"/>
      <c r="AL88" s="81"/>
      <c r="AM88" s="2"/>
      <c r="BY88" s="2"/>
    </row>
    <row r="89" spans="2:77" s="19" customFormat="1" ht="30" customHeight="1">
      <c r="B89" s="321"/>
      <c r="C89" s="325"/>
      <c r="D89" s="325"/>
      <c r="E89" s="326"/>
      <c r="F89" s="351"/>
      <c r="G89" s="352"/>
      <c r="H89" s="353"/>
      <c r="I89" s="356" t="s">
        <v>26</v>
      </c>
      <c r="J89" s="280"/>
      <c r="K89" s="363"/>
      <c r="L89" s="363"/>
      <c r="M89" s="363"/>
      <c r="N89" s="363"/>
      <c r="O89" s="363"/>
      <c r="P89" s="363"/>
      <c r="Q89" s="363"/>
      <c r="R89" s="363"/>
      <c r="S89" s="363"/>
      <c r="T89" s="363"/>
      <c r="U89" s="363"/>
      <c r="V89" s="363"/>
      <c r="W89" s="363"/>
      <c r="X89" s="363"/>
      <c r="Y89" s="363"/>
      <c r="Z89" s="363"/>
      <c r="AA89" s="363"/>
      <c r="AB89" s="363"/>
      <c r="AC89" s="363"/>
      <c r="AD89" s="363"/>
      <c r="AE89" s="363"/>
      <c r="AF89" s="363"/>
      <c r="AG89" s="363"/>
      <c r="AH89" s="363"/>
      <c r="AI89" s="363"/>
      <c r="AJ89" s="363"/>
      <c r="AK89" s="364"/>
      <c r="AL89" s="82"/>
      <c r="AM89" s="2"/>
      <c r="AO89" s="2"/>
      <c r="AP89" s="2"/>
      <c r="AQ89" s="2"/>
      <c r="AR89" s="2"/>
      <c r="AS89" s="2"/>
      <c r="AT89" s="2"/>
      <c r="AU89" s="2"/>
    </row>
    <row r="90" spans="2:77" s="123" customFormat="1" ht="15" customHeight="1">
      <c r="B90" s="321"/>
      <c r="C90" s="325"/>
      <c r="D90" s="325"/>
      <c r="E90" s="326"/>
      <c r="F90" s="351"/>
      <c r="G90" s="352"/>
      <c r="H90" s="353"/>
      <c r="I90" s="309" t="s">
        <v>24</v>
      </c>
      <c r="J90" s="276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2"/>
      <c r="AL90" s="82"/>
      <c r="AM90" s="2"/>
      <c r="AO90" s="2"/>
      <c r="AP90" s="2"/>
      <c r="AQ90" s="2"/>
      <c r="AR90" s="2"/>
      <c r="AS90" s="2"/>
      <c r="AT90" s="2"/>
      <c r="AU90" s="2"/>
    </row>
    <row r="91" spans="2:77" s="19" customFormat="1" ht="30" customHeight="1">
      <c r="B91" s="321"/>
      <c r="C91" s="325"/>
      <c r="D91" s="325"/>
      <c r="E91" s="326"/>
      <c r="F91" s="351"/>
      <c r="G91" s="352"/>
      <c r="H91" s="353"/>
      <c r="I91" s="356" t="s">
        <v>27</v>
      </c>
      <c r="J91" s="280"/>
      <c r="K91" s="363"/>
      <c r="L91" s="363"/>
      <c r="M91" s="363"/>
      <c r="N91" s="363"/>
      <c r="O91" s="363"/>
      <c r="P91" s="363"/>
      <c r="Q91" s="363"/>
      <c r="R91" s="363"/>
      <c r="S91" s="363"/>
      <c r="T91" s="363"/>
      <c r="U91" s="363"/>
      <c r="V91" s="363"/>
      <c r="W91" s="363"/>
      <c r="X91" s="363"/>
      <c r="Y91" s="363"/>
      <c r="Z91" s="363"/>
      <c r="AA91" s="363"/>
      <c r="AB91" s="363"/>
      <c r="AC91" s="363"/>
      <c r="AD91" s="363"/>
      <c r="AE91" s="363"/>
      <c r="AF91" s="363"/>
      <c r="AG91" s="363"/>
      <c r="AH91" s="363"/>
      <c r="AI91" s="363"/>
      <c r="AJ91" s="363"/>
      <c r="AK91" s="364"/>
      <c r="AL91" s="82"/>
      <c r="AM91" s="2"/>
      <c r="AN91" s="2"/>
      <c r="AO91" s="2"/>
      <c r="AP91" s="2"/>
      <c r="AQ91" s="2"/>
      <c r="AR91" s="2"/>
      <c r="AS91" s="2"/>
      <c r="AT91" s="2"/>
      <c r="AU91" s="2"/>
    </row>
    <row r="92" spans="2:77" s="19" customFormat="1" ht="24.9" customHeight="1">
      <c r="B92" s="321"/>
      <c r="C92" s="325"/>
      <c r="D92" s="325"/>
      <c r="E92" s="326"/>
      <c r="F92" s="351"/>
      <c r="G92" s="352"/>
      <c r="H92" s="353"/>
      <c r="I92" s="395" t="s">
        <v>28</v>
      </c>
      <c r="J92" s="302"/>
      <c r="K92" s="307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230" t="s">
        <v>356</v>
      </c>
      <c r="X92" s="304" t="s">
        <v>29</v>
      </c>
      <c r="Y92" s="306"/>
      <c r="Z92" s="307"/>
      <c r="AA92" s="308"/>
      <c r="AB92" s="308"/>
      <c r="AC92" s="308"/>
      <c r="AD92" s="308"/>
      <c r="AE92" s="308"/>
      <c r="AF92" s="308"/>
      <c r="AG92" s="308"/>
      <c r="AH92" s="308"/>
      <c r="AI92" s="308"/>
      <c r="AJ92" s="308"/>
      <c r="AK92" s="225" t="s">
        <v>356</v>
      </c>
      <c r="AL92" s="82"/>
      <c r="AM92" s="2"/>
      <c r="AN92" s="2"/>
      <c r="AO92" s="2"/>
      <c r="AP92" s="2"/>
      <c r="AQ92" s="2"/>
      <c r="AR92" s="2"/>
      <c r="AS92" s="2"/>
      <c r="AT92" s="2"/>
      <c r="AU92" s="2"/>
    </row>
    <row r="93" spans="2:77" s="19" customFormat="1" ht="24.9" customHeight="1">
      <c r="B93" s="321"/>
      <c r="C93" s="325"/>
      <c r="D93" s="325"/>
      <c r="E93" s="326"/>
      <c r="F93" s="351"/>
      <c r="G93" s="352"/>
      <c r="H93" s="353"/>
      <c r="I93" s="395" t="s">
        <v>30</v>
      </c>
      <c r="J93" s="302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4" t="s">
        <v>31</v>
      </c>
      <c r="Y93" s="306"/>
      <c r="Z93" s="307"/>
      <c r="AA93" s="308"/>
      <c r="AB93" s="308"/>
      <c r="AC93" s="308"/>
      <c r="AD93" s="308"/>
      <c r="AE93" s="308"/>
      <c r="AF93" s="308"/>
      <c r="AG93" s="308"/>
      <c r="AH93" s="308"/>
      <c r="AI93" s="308"/>
      <c r="AJ93" s="308"/>
      <c r="AK93" s="225" t="s">
        <v>356</v>
      </c>
      <c r="AL93" s="53"/>
      <c r="AM93" s="2"/>
      <c r="AN93" s="2"/>
      <c r="AO93" s="2"/>
      <c r="AP93" s="2"/>
      <c r="AQ93" s="2"/>
      <c r="AR93" s="2"/>
      <c r="AS93" s="2"/>
      <c r="AT93" s="2"/>
      <c r="AU93" s="2"/>
      <c r="AV93" s="33" t="s">
        <v>32</v>
      </c>
    </row>
    <row r="94" spans="2:77" s="19" customFormat="1" ht="24.9" customHeight="1">
      <c r="B94" s="321"/>
      <c r="C94" s="325"/>
      <c r="D94" s="325"/>
      <c r="E94" s="326"/>
      <c r="F94" s="351"/>
      <c r="G94" s="352"/>
      <c r="H94" s="353"/>
      <c r="I94" s="309" t="s">
        <v>33</v>
      </c>
      <c r="J94" s="276"/>
      <c r="K94" s="307"/>
      <c r="L94" s="308"/>
      <c r="M94" s="308"/>
      <c r="N94" s="308"/>
      <c r="O94" s="308"/>
      <c r="P94" s="308"/>
      <c r="Q94" s="308"/>
      <c r="R94" s="308"/>
      <c r="S94" s="308"/>
      <c r="T94" s="272" t="s">
        <v>34</v>
      </c>
      <c r="U94" s="308"/>
      <c r="V94" s="308"/>
      <c r="W94" s="308"/>
      <c r="X94" s="308"/>
      <c r="Y94" s="308"/>
      <c r="Z94" s="308"/>
      <c r="AA94" s="308"/>
      <c r="AB94" s="308"/>
      <c r="AC94" s="308"/>
      <c r="AD94" s="308"/>
      <c r="AE94" s="308"/>
      <c r="AF94" s="339" t="s">
        <v>363</v>
      </c>
      <c r="AG94" s="340"/>
      <c r="AH94" s="340"/>
      <c r="AI94" s="340"/>
      <c r="AJ94" s="340"/>
      <c r="AK94" s="341"/>
      <c r="AL94" s="53"/>
      <c r="AM94" s="2"/>
      <c r="AN94" s="2"/>
      <c r="AO94" s="2"/>
      <c r="AP94" s="2"/>
      <c r="AQ94" s="2"/>
      <c r="AR94" s="2"/>
      <c r="AS94" s="2"/>
      <c r="AT94" s="2"/>
      <c r="AU94" s="2"/>
      <c r="AV94" s="34" t="str">
        <f>K94&amp;T94&amp;U94</f>
        <v>@</v>
      </c>
    </row>
    <row r="95" spans="2:77" s="19" customFormat="1" ht="15" customHeight="1">
      <c r="B95" s="321"/>
      <c r="C95" s="325"/>
      <c r="D95" s="325"/>
      <c r="E95" s="326"/>
      <c r="F95" s="351"/>
      <c r="G95" s="352"/>
      <c r="H95" s="353"/>
      <c r="I95" s="337"/>
      <c r="J95" s="338"/>
      <c r="K95" s="342" t="str">
        <f>IF(K94="","",K94&amp;T94&amp;U94)</f>
        <v/>
      </c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4"/>
      <c r="AL95" s="83"/>
      <c r="AM95" s="2"/>
      <c r="AN95" s="2"/>
      <c r="AO95" s="2"/>
      <c r="AP95" s="2"/>
      <c r="AQ95" s="2"/>
      <c r="AR95" s="2"/>
      <c r="AS95" s="2"/>
      <c r="AT95" s="2"/>
      <c r="AU95" s="2"/>
    </row>
    <row r="96" spans="2:77" s="19" customFormat="1" ht="30" customHeight="1" thickBot="1">
      <c r="B96" s="322"/>
      <c r="C96" s="327"/>
      <c r="D96" s="327"/>
      <c r="E96" s="328"/>
      <c r="F96" s="84" t="s">
        <v>109</v>
      </c>
      <c r="G96" s="345" t="s">
        <v>110</v>
      </c>
      <c r="H96" s="346"/>
      <c r="I96" s="85"/>
      <c r="J96" s="86"/>
      <c r="K96" s="87" t="s">
        <v>9</v>
      </c>
      <c r="L96" s="347" t="s">
        <v>111</v>
      </c>
      <c r="M96" s="347"/>
      <c r="N96" s="87" t="s">
        <v>9</v>
      </c>
      <c r="O96" s="347" t="s">
        <v>112</v>
      </c>
      <c r="P96" s="347"/>
      <c r="Q96" s="347"/>
      <c r="R96" s="347"/>
      <c r="S96" s="347"/>
      <c r="T96" s="347"/>
      <c r="U96" s="347"/>
      <c r="V96" s="347"/>
      <c r="W96" s="347"/>
      <c r="X96" s="347"/>
      <c r="Y96" s="347"/>
      <c r="Z96" s="347"/>
      <c r="AA96" s="88" t="s">
        <v>79</v>
      </c>
      <c r="AB96" s="348" t="s">
        <v>113</v>
      </c>
      <c r="AC96" s="349"/>
      <c r="AD96" s="349"/>
      <c r="AE96" s="349"/>
      <c r="AF96" s="349"/>
      <c r="AG96" s="349"/>
      <c r="AH96" s="349"/>
      <c r="AI96" s="349"/>
      <c r="AJ96" s="349"/>
      <c r="AK96" s="350"/>
      <c r="AL96" s="83"/>
      <c r="AM96" s="2"/>
      <c r="AN96" s="2" t="s">
        <v>13</v>
      </c>
      <c r="AO96" s="2" t="str">
        <f>IF($N$96="□","■","")</f>
        <v>■</v>
      </c>
      <c r="AP96" s="2"/>
      <c r="AQ96" s="2" t="s">
        <v>13</v>
      </c>
      <c r="AR96" s="2" t="str">
        <f>IF($K$96="□","■","")</f>
        <v>■</v>
      </c>
      <c r="AS96" s="2"/>
      <c r="AT96" s="2"/>
      <c r="AU96" s="2"/>
    </row>
    <row r="97" spans="2:50" s="19" customFormat="1" ht="9.9" customHeight="1" thickBot="1">
      <c r="B97" s="2"/>
      <c r="C97" s="53"/>
      <c r="D97" s="90"/>
      <c r="E97" s="90"/>
      <c r="F97" s="90"/>
      <c r="G97" s="90"/>
      <c r="H97" s="90"/>
      <c r="I97" s="91"/>
      <c r="J97" s="91"/>
      <c r="K97" s="91"/>
      <c r="L97" s="91"/>
      <c r="M97" s="53"/>
      <c r="N97" s="53"/>
      <c r="O97" s="53"/>
      <c r="P97" s="91"/>
      <c r="Q97" s="53"/>
      <c r="R97" s="92"/>
      <c r="S97" s="92"/>
      <c r="T97" s="93"/>
      <c r="U97" s="93"/>
      <c r="V97" s="93"/>
      <c r="W97" s="93"/>
      <c r="X97" s="93"/>
      <c r="Y97" s="93"/>
      <c r="Z97" s="93"/>
      <c r="AA97" s="93"/>
      <c r="AB97" s="53"/>
      <c r="AC97" s="92"/>
      <c r="AD97" s="92"/>
      <c r="AE97" s="91"/>
      <c r="AF97" s="53"/>
      <c r="AG97" s="53"/>
      <c r="AH97" s="53"/>
      <c r="AI97" s="53"/>
      <c r="AJ97" s="53"/>
      <c r="AK97" s="53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2:50" s="19" customFormat="1" ht="30" customHeight="1">
      <c r="B98" s="320" t="s">
        <v>114</v>
      </c>
      <c r="C98" s="323" t="s">
        <v>115</v>
      </c>
      <c r="D98" s="323"/>
      <c r="E98" s="324"/>
      <c r="F98" s="329" t="s">
        <v>35</v>
      </c>
      <c r="G98" s="330"/>
      <c r="H98" s="330"/>
      <c r="I98" s="331" t="s">
        <v>36</v>
      </c>
      <c r="J98" s="332"/>
      <c r="K98" s="333" t="s">
        <v>116</v>
      </c>
      <c r="L98" s="333"/>
      <c r="M98" s="334"/>
      <c r="N98" s="335"/>
      <c r="O98" s="333"/>
      <c r="P98" s="333"/>
      <c r="Q98" s="333"/>
      <c r="R98" s="333"/>
      <c r="S98" s="333"/>
      <c r="T98" s="333"/>
      <c r="U98" s="333"/>
      <c r="V98" s="94" t="s">
        <v>9</v>
      </c>
      <c r="W98" s="336" t="s">
        <v>117</v>
      </c>
      <c r="X98" s="336"/>
      <c r="Y98" s="336"/>
      <c r="Z98" s="94" t="s">
        <v>9</v>
      </c>
      <c r="AA98" s="336" t="s">
        <v>39</v>
      </c>
      <c r="AB98" s="336"/>
      <c r="AC98" s="336"/>
      <c r="AD98" s="95" t="s">
        <v>79</v>
      </c>
      <c r="AE98" s="370" t="s">
        <v>118</v>
      </c>
      <c r="AF98" s="370"/>
      <c r="AG98" s="370"/>
      <c r="AH98" s="370"/>
      <c r="AI98" s="370"/>
      <c r="AJ98" s="370"/>
      <c r="AK98" s="371"/>
      <c r="AL98" s="2"/>
      <c r="AM98" s="2"/>
      <c r="AN98" s="2" t="s">
        <v>13</v>
      </c>
      <c r="AO98" s="2" t="str">
        <f>IF($Z$98="□","■","")</f>
        <v>■</v>
      </c>
      <c r="AP98" s="2"/>
      <c r="AQ98" s="2" t="s">
        <v>13</v>
      </c>
      <c r="AR98" s="2" t="str">
        <f>IF($V$98="□","■","")</f>
        <v>■</v>
      </c>
      <c r="AS98" s="38"/>
      <c r="AT98" s="2"/>
      <c r="AU98" s="2"/>
    </row>
    <row r="99" spans="2:50" s="19" customFormat="1" ht="18.899999999999999" customHeight="1">
      <c r="B99" s="321"/>
      <c r="C99" s="325"/>
      <c r="D99" s="325"/>
      <c r="E99" s="326"/>
      <c r="F99" s="275" t="s">
        <v>105</v>
      </c>
      <c r="G99" s="275"/>
      <c r="H99" s="276"/>
      <c r="I99" s="62" t="s">
        <v>9</v>
      </c>
      <c r="J99" s="372" t="s">
        <v>106</v>
      </c>
      <c r="K99" s="372"/>
      <c r="L99" s="372"/>
      <c r="M99" s="372"/>
      <c r="N99" s="96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8"/>
      <c r="AB99" s="372"/>
      <c r="AC99" s="372"/>
      <c r="AD99" s="372"/>
      <c r="AE99" s="372"/>
      <c r="AF99" s="372"/>
      <c r="AG99" s="372"/>
      <c r="AH99" s="372"/>
      <c r="AI99" s="96"/>
      <c r="AJ99" s="96"/>
      <c r="AK99" s="99"/>
      <c r="AL99" s="53"/>
      <c r="AN99" s="2" t="s">
        <v>13</v>
      </c>
      <c r="AO99" s="2" t="str">
        <f>IF(AND($I$101="□",$I$100="□"),"■","")</f>
        <v>■</v>
      </c>
      <c r="AW99" s="2"/>
      <c r="AX99" s="2"/>
    </row>
    <row r="100" spans="2:50" s="19" customFormat="1" ht="18.899999999999999" customHeight="1">
      <c r="B100" s="321"/>
      <c r="C100" s="325"/>
      <c r="D100" s="325"/>
      <c r="E100" s="326"/>
      <c r="F100" s="360"/>
      <c r="G100" s="360"/>
      <c r="H100" s="355"/>
      <c r="I100" s="54" t="s">
        <v>9</v>
      </c>
      <c r="J100" s="357" t="s">
        <v>119</v>
      </c>
      <c r="K100" s="357"/>
      <c r="L100" s="357"/>
      <c r="M100" s="357"/>
      <c r="N100" s="60"/>
      <c r="O100" s="55"/>
      <c r="P100" s="55"/>
      <c r="Q100" s="55"/>
      <c r="R100" s="55"/>
      <c r="S100" s="55"/>
      <c r="T100" s="100"/>
      <c r="U100" s="55"/>
      <c r="V100" s="55"/>
      <c r="W100" s="55"/>
      <c r="X100" s="55"/>
      <c r="Y100" s="55"/>
      <c r="Z100" s="55"/>
      <c r="AA100" s="100"/>
      <c r="AB100" s="60"/>
      <c r="AC100" s="60"/>
      <c r="AD100" s="60"/>
      <c r="AE100" s="60"/>
      <c r="AF100" s="60"/>
      <c r="AG100" s="60"/>
      <c r="AH100" s="60"/>
      <c r="AI100" s="60"/>
      <c r="AJ100" s="60"/>
      <c r="AK100" s="101"/>
      <c r="AL100" s="53"/>
      <c r="AN100" s="2" t="s">
        <v>13</v>
      </c>
      <c r="AO100" s="2" t="str">
        <f>IF(AND($I$101="□",$I$99="□"),"■","")</f>
        <v>■</v>
      </c>
      <c r="AQ100" s="2"/>
      <c r="AR100" s="2"/>
      <c r="AT100" s="2"/>
      <c r="AU100" s="2"/>
      <c r="AW100" s="2"/>
      <c r="AX100" s="2"/>
    </row>
    <row r="101" spans="2:50" s="19" customFormat="1" ht="18.899999999999999" customHeight="1">
      <c r="B101" s="321"/>
      <c r="C101" s="325"/>
      <c r="D101" s="325"/>
      <c r="E101" s="326"/>
      <c r="F101" s="279"/>
      <c r="G101" s="279"/>
      <c r="H101" s="280"/>
      <c r="I101" s="70" t="s">
        <v>9</v>
      </c>
      <c r="J101" s="373" t="s">
        <v>107</v>
      </c>
      <c r="K101" s="373"/>
      <c r="L101" s="373"/>
      <c r="M101" s="373"/>
      <c r="N101" s="71"/>
      <c r="O101" s="102"/>
      <c r="P101" s="102"/>
      <c r="Q101" s="102"/>
      <c r="R101" s="102"/>
      <c r="S101" s="102"/>
      <c r="T101" s="71"/>
      <c r="U101" s="102"/>
      <c r="V101" s="102"/>
      <c r="W101" s="102"/>
      <c r="X101" s="102"/>
      <c r="Y101" s="102"/>
      <c r="Z101" s="102"/>
      <c r="AA101" s="71"/>
      <c r="AB101" s="72"/>
      <c r="AC101" s="72"/>
      <c r="AD101" s="72"/>
      <c r="AE101" s="72"/>
      <c r="AF101" s="72"/>
      <c r="AG101" s="72"/>
      <c r="AH101" s="72"/>
      <c r="AI101" s="72"/>
      <c r="AJ101" s="72"/>
      <c r="AK101" s="103"/>
      <c r="AL101" s="53"/>
      <c r="AN101" s="2" t="s">
        <v>13</v>
      </c>
      <c r="AO101" s="2" t="str">
        <f>IF(AND($I$99="□",$I$100="□"),"■","")</f>
        <v>■</v>
      </c>
      <c r="AQ101" s="2"/>
      <c r="AR101" s="2"/>
      <c r="AT101" s="2"/>
      <c r="AU101" s="2"/>
      <c r="AW101" s="2"/>
      <c r="AX101" s="2"/>
    </row>
    <row r="102" spans="2:50" s="19" customFormat="1" ht="18" customHeight="1">
      <c r="B102" s="321"/>
      <c r="C102" s="325"/>
      <c r="D102" s="325"/>
      <c r="E102" s="326"/>
      <c r="F102" s="275" t="s">
        <v>21</v>
      </c>
      <c r="G102" s="275"/>
      <c r="H102" s="276"/>
      <c r="I102" s="104" t="s">
        <v>22</v>
      </c>
      <c r="J102" s="359"/>
      <c r="K102" s="359"/>
      <c r="L102" s="105" t="s">
        <v>108</v>
      </c>
      <c r="M102" s="359"/>
      <c r="N102" s="359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/>
      <c r="AK102" s="366"/>
      <c r="AL102" s="2"/>
    </row>
    <row r="103" spans="2:50" s="19" customFormat="1" ht="24.9" customHeight="1">
      <c r="B103" s="321"/>
      <c r="C103" s="325"/>
      <c r="D103" s="325"/>
      <c r="E103" s="326"/>
      <c r="F103" s="360"/>
      <c r="G103" s="360"/>
      <c r="H103" s="355"/>
      <c r="I103" s="367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368"/>
      <c r="U103" s="368"/>
      <c r="V103" s="368"/>
      <c r="W103" s="368"/>
      <c r="X103" s="368"/>
      <c r="Y103" s="368"/>
      <c r="Z103" s="368"/>
      <c r="AA103" s="368"/>
      <c r="AB103" s="368"/>
      <c r="AC103" s="368"/>
      <c r="AD103" s="368"/>
      <c r="AE103" s="368"/>
      <c r="AF103" s="368"/>
      <c r="AG103" s="368"/>
      <c r="AH103" s="368"/>
      <c r="AI103" s="368"/>
      <c r="AJ103" s="368"/>
      <c r="AK103" s="369"/>
      <c r="AL103" s="2"/>
    </row>
    <row r="104" spans="2:50" s="19" customFormat="1" ht="24.9" customHeight="1">
      <c r="B104" s="321"/>
      <c r="C104" s="325"/>
      <c r="D104" s="325"/>
      <c r="E104" s="326"/>
      <c r="F104" s="279"/>
      <c r="G104" s="279"/>
      <c r="H104" s="280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1"/>
      <c r="AK104" s="282"/>
      <c r="AL104" s="2"/>
    </row>
    <row r="105" spans="2:50" s="19" customFormat="1" ht="15" customHeight="1">
      <c r="B105" s="321"/>
      <c r="C105" s="325"/>
      <c r="D105" s="325"/>
      <c r="E105" s="326"/>
      <c r="F105" s="275" t="s">
        <v>24</v>
      </c>
      <c r="G105" s="275"/>
      <c r="H105" s="276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I105" s="277"/>
      <c r="AJ105" s="277"/>
      <c r="AK105" s="278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2:50" s="19" customFormat="1" ht="30" customHeight="1">
      <c r="B106" s="321"/>
      <c r="C106" s="325"/>
      <c r="D106" s="325"/>
      <c r="E106" s="326"/>
      <c r="F106" s="279" t="s">
        <v>26</v>
      </c>
      <c r="G106" s="279"/>
      <c r="H106" s="280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2:50" s="123" customFormat="1" ht="15" customHeight="1">
      <c r="B107" s="321"/>
      <c r="C107" s="325"/>
      <c r="D107" s="325"/>
      <c r="E107" s="326"/>
      <c r="F107" s="275" t="s">
        <v>24</v>
      </c>
      <c r="G107" s="275"/>
      <c r="H107" s="276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7"/>
      <c r="AH107" s="277"/>
      <c r="AI107" s="277"/>
      <c r="AJ107" s="277"/>
      <c r="AK107" s="278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2:50" s="19" customFormat="1" ht="30" customHeight="1">
      <c r="B108" s="321"/>
      <c r="C108" s="325"/>
      <c r="D108" s="325"/>
      <c r="E108" s="326"/>
      <c r="F108" s="279" t="s">
        <v>27</v>
      </c>
      <c r="G108" s="279"/>
      <c r="H108" s="280"/>
      <c r="I108" s="363"/>
      <c r="J108" s="363"/>
      <c r="K108" s="363"/>
      <c r="L108" s="363"/>
      <c r="M108" s="363"/>
      <c r="N108" s="363"/>
      <c r="O108" s="363"/>
      <c r="P108" s="363"/>
      <c r="Q108" s="363"/>
      <c r="R108" s="363"/>
      <c r="S108" s="363"/>
      <c r="T108" s="363"/>
      <c r="U108" s="363"/>
      <c r="V108" s="363"/>
      <c r="W108" s="363"/>
      <c r="X108" s="363"/>
      <c r="Y108" s="363"/>
      <c r="Z108" s="363"/>
      <c r="AA108" s="363"/>
      <c r="AB108" s="363"/>
      <c r="AC108" s="363"/>
      <c r="AD108" s="363"/>
      <c r="AE108" s="363"/>
      <c r="AF108" s="363"/>
      <c r="AG108" s="363"/>
      <c r="AH108" s="363"/>
      <c r="AI108" s="363"/>
      <c r="AJ108" s="363"/>
      <c r="AK108" s="364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2:50" s="19" customFormat="1" ht="24.9" customHeight="1">
      <c r="B109" s="321"/>
      <c r="C109" s="325"/>
      <c r="D109" s="325"/>
      <c r="E109" s="326"/>
      <c r="F109" s="301" t="s">
        <v>28</v>
      </c>
      <c r="G109" s="301"/>
      <c r="H109" s="302"/>
      <c r="I109" s="273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32" t="s">
        <v>356</v>
      </c>
      <c r="V109" s="304" t="s">
        <v>29</v>
      </c>
      <c r="W109" s="305"/>
      <c r="X109" s="306"/>
      <c r="Y109" s="273"/>
      <c r="Z109" s="274"/>
      <c r="AA109" s="274"/>
      <c r="AB109" s="274"/>
      <c r="AC109" s="274"/>
      <c r="AD109" s="274"/>
      <c r="AE109" s="274"/>
      <c r="AF109" s="274"/>
      <c r="AG109" s="274"/>
      <c r="AH109" s="274"/>
      <c r="AI109" s="274"/>
      <c r="AJ109" s="274"/>
      <c r="AK109" s="224" t="s">
        <v>356</v>
      </c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2:50" s="19" customFormat="1" ht="24.9" customHeight="1">
      <c r="B110" s="321"/>
      <c r="C110" s="325"/>
      <c r="D110" s="325"/>
      <c r="E110" s="326"/>
      <c r="F110" s="301" t="s">
        <v>30</v>
      </c>
      <c r="G110" s="301"/>
      <c r="H110" s="302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4" t="s">
        <v>31</v>
      </c>
      <c r="W110" s="305"/>
      <c r="X110" s="306"/>
      <c r="Y110" s="307"/>
      <c r="Z110" s="308"/>
      <c r="AA110" s="308"/>
      <c r="AB110" s="308"/>
      <c r="AC110" s="308"/>
      <c r="AD110" s="308"/>
      <c r="AE110" s="308"/>
      <c r="AF110" s="308"/>
      <c r="AG110" s="308"/>
      <c r="AH110" s="308"/>
      <c r="AI110" s="308"/>
      <c r="AJ110" s="308"/>
      <c r="AK110" s="225" t="s">
        <v>356</v>
      </c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33" t="s">
        <v>32</v>
      </c>
    </row>
    <row r="111" spans="2:50" s="19" customFormat="1" ht="24.9" customHeight="1">
      <c r="B111" s="321"/>
      <c r="C111" s="325"/>
      <c r="D111" s="325"/>
      <c r="E111" s="326"/>
      <c r="F111" s="309" t="s">
        <v>33</v>
      </c>
      <c r="G111" s="275"/>
      <c r="H111" s="276"/>
      <c r="I111" s="313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217" t="s">
        <v>34</v>
      </c>
      <c r="U111" s="308"/>
      <c r="V111" s="308"/>
      <c r="W111" s="308"/>
      <c r="X111" s="308"/>
      <c r="Y111" s="308"/>
      <c r="Z111" s="308"/>
      <c r="AA111" s="308"/>
      <c r="AB111" s="308"/>
      <c r="AC111" s="308"/>
      <c r="AD111" s="308"/>
      <c r="AE111" s="308"/>
      <c r="AF111" s="315" t="s">
        <v>120</v>
      </c>
      <c r="AG111" s="315"/>
      <c r="AH111" s="315"/>
      <c r="AI111" s="315"/>
      <c r="AJ111" s="315"/>
      <c r="AK111" s="316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34" t="str">
        <f>I111&amp;T111&amp;U111</f>
        <v>@</v>
      </c>
    </row>
    <row r="112" spans="2:50" s="19" customFormat="1" ht="15" customHeight="1" thickBot="1">
      <c r="B112" s="322"/>
      <c r="C112" s="327"/>
      <c r="D112" s="327"/>
      <c r="E112" s="328"/>
      <c r="F112" s="310"/>
      <c r="G112" s="311"/>
      <c r="H112" s="312"/>
      <c r="I112" s="317" t="str">
        <f>IF(I111="","",I111&amp;T111&amp;U111)</f>
        <v/>
      </c>
      <c r="J112" s="318"/>
      <c r="K112" s="318"/>
      <c r="L112" s="318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  <c r="AH112" s="318"/>
      <c r="AI112" s="318"/>
      <c r="AJ112" s="318"/>
      <c r="AK112" s="319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2:47" s="19" customFormat="1" ht="9.9" customHeight="1" thickBot="1">
      <c r="B113" s="2"/>
      <c r="C113" s="53"/>
      <c r="D113" s="90"/>
      <c r="E113" s="90"/>
      <c r="F113" s="90"/>
      <c r="G113" s="90"/>
      <c r="H113" s="90"/>
      <c r="I113" s="91"/>
      <c r="J113" s="91"/>
      <c r="K113" s="91"/>
      <c r="L113" s="91"/>
      <c r="M113" s="53"/>
      <c r="N113" s="53"/>
      <c r="O113" s="53"/>
      <c r="P113" s="91"/>
      <c r="Q113" s="53"/>
      <c r="R113" s="92"/>
      <c r="S113" s="92"/>
      <c r="T113" s="93"/>
      <c r="U113" s="93"/>
      <c r="V113" s="93"/>
      <c r="W113" s="93"/>
      <c r="X113" s="93"/>
      <c r="Y113" s="93"/>
      <c r="Z113" s="93"/>
      <c r="AA113" s="93"/>
      <c r="AB113" s="53"/>
      <c r="AC113" s="92"/>
      <c r="AD113" s="92"/>
      <c r="AE113" s="91"/>
      <c r="AF113" s="53"/>
      <c r="AG113" s="53"/>
      <c r="AH113" s="53"/>
      <c r="AI113" s="53"/>
      <c r="AJ113" s="53"/>
      <c r="AK113" s="53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2:47" s="19" customFormat="1" ht="15" customHeight="1">
      <c r="B114" s="283" t="s">
        <v>121</v>
      </c>
      <c r="C114" s="284"/>
      <c r="D114" s="284"/>
      <c r="E114" s="284"/>
      <c r="F114" s="284"/>
      <c r="G114" s="284"/>
      <c r="H114" s="285"/>
      <c r="I114" s="292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93"/>
      <c r="Y114" s="293"/>
      <c r="Z114" s="293"/>
      <c r="AA114" s="293"/>
      <c r="AB114" s="293"/>
      <c r="AC114" s="293"/>
      <c r="AD114" s="293"/>
      <c r="AE114" s="293"/>
      <c r="AF114" s="293"/>
      <c r="AG114" s="293"/>
      <c r="AH114" s="293"/>
      <c r="AI114" s="293"/>
      <c r="AJ114" s="293"/>
      <c r="AK114" s="294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2:47" s="19" customFormat="1" ht="15" customHeight="1">
      <c r="B115" s="286"/>
      <c r="C115" s="287"/>
      <c r="D115" s="287"/>
      <c r="E115" s="287"/>
      <c r="F115" s="287"/>
      <c r="G115" s="287"/>
      <c r="H115" s="288"/>
      <c r="I115" s="295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  <c r="AJ115" s="296"/>
      <c r="AK115" s="297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2:47" s="19" customFormat="1" ht="15" customHeight="1" thickBot="1">
      <c r="B116" s="289"/>
      <c r="C116" s="290"/>
      <c r="D116" s="290"/>
      <c r="E116" s="290"/>
      <c r="F116" s="290"/>
      <c r="G116" s="290"/>
      <c r="H116" s="291"/>
      <c r="I116" s="298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300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8" spans="2:47">
      <c r="AJ118" s="40" t="s">
        <v>122</v>
      </c>
    </row>
  </sheetData>
  <sheetProtection sheet="1" objects="1" scenarios="1"/>
  <mergeCells count="228">
    <mergeCell ref="B4:AK4"/>
    <mergeCell ref="C9:E9"/>
    <mergeCell ref="F9:R9"/>
    <mergeCell ref="C11:E11"/>
    <mergeCell ref="F11:R11"/>
    <mergeCell ref="C13:E13"/>
    <mergeCell ref="H13:J13"/>
    <mergeCell ref="L13:N13"/>
    <mergeCell ref="P13:R13"/>
    <mergeCell ref="C15:E15"/>
    <mergeCell ref="F15:R15"/>
    <mergeCell ref="C17:E17"/>
    <mergeCell ref="F17:R17"/>
    <mergeCell ref="B20:B31"/>
    <mergeCell ref="C20:E31"/>
    <mergeCell ref="F20:H22"/>
    <mergeCell ref="J20:K20"/>
    <mergeCell ref="M20:N20"/>
    <mergeCell ref="O20:AK20"/>
    <mergeCell ref="I21:AK21"/>
    <mergeCell ref="I22:AK22"/>
    <mergeCell ref="F23:H23"/>
    <mergeCell ref="I23:AA23"/>
    <mergeCell ref="AB23:AK26"/>
    <mergeCell ref="F24:H24"/>
    <mergeCell ref="I24:AA24"/>
    <mergeCell ref="F25:H25"/>
    <mergeCell ref="I25:AA25"/>
    <mergeCell ref="F26:H26"/>
    <mergeCell ref="I26:AA26"/>
    <mergeCell ref="F27:H27"/>
    <mergeCell ref="I27:T27"/>
    <mergeCell ref="V27:X27"/>
    <mergeCell ref="Y27:AJ27"/>
    <mergeCell ref="F28:H28"/>
    <mergeCell ref="I28:U28"/>
    <mergeCell ref="V28:X28"/>
    <mergeCell ref="Y28:AJ28"/>
    <mergeCell ref="F29:H30"/>
    <mergeCell ref="I29:U29"/>
    <mergeCell ref="W29:AK29"/>
    <mergeCell ref="I30:AK30"/>
    <mergeCell ref="F31:H31"/>
    <mergeCell ref="I31:J31"/>
    <mergeCell ref="K31:U31"/>
    <mergeCell ref="W31:Y31"/>
    <mergeCell ref="AA31:AC31"/>
    <mergeCell ref="B42:C42"/>
    <mergeCell ref="D42:J42"/>
    <mergeCell ref="K42:Y42"/>
    <mergeCell ref="Z42:AK42"/>
    <mergeCell ref="B44:J44"/>
    <mergeCell ref="K44:AK44"/>
    <mergeCell ref="B40:J40"/>
    <mergeCell ref="K40:Y40"/>
    <mergeCell ref="Z40:AK40"/>
    <mergeCell ref="B41:C41"/>
    <mergeCell ref="D41:J41"/>
    <mergeCell ref="K41:Y41"/>
    <mergeCell ref="Z41:AK41"/>
    <mergeCell ref="B45:J49"/>
    <mergeCell ref="K45:AK49"/>
    <mergeCell ref="B51:S51"/>
    <mergeCell ref="T51:AB51"/>
    <mergeCell ref="AC51:AK51"/>
    <mergeCell ref="B52:G52"/>
    <mergeCell ref="H52:L52"/>
    <mergeCell ref="M52:S52"/>
    <mergeCell ref="T52:X52"/>
    <mergeCell ref="Y52:AB52"/>
    <mergeCell ref="AC52:AG52"/>
    <mergeCell ref="AH52:AK52"/>
    <mergeCell ref="B59:J59"/>
    <mergeCell ref="K59:S59"/>
    <mergeCell ref="T59:AB59"/>
    <mergeCell ref="AC59:AK59"/>
    <mergeCell ref="AH53:AK58"/>
    <mergeCell ref="M54:S55"/>
    <mergeCell ref="B55:B56"/>
    <mergeCell ref="C55:G56"/>
    <mergeCell ref="H55:H56"/>
    <mergeCell ref="I55:L56"/>
    <mergeCell ref="M56:S56"/>
    <mergeCell ref="B57:B58"/>
    <mergeCell ref="C57:G58"/>
    <mergeCell ref="H57:H58"/>
    <mergeCell ref="B53:B54"/>
    <mergeCell ref="C53:G54"/>
    <mergeCell ref="H53:H54"/>
    <mergeCell ref="I53:L54"/>
    <mergeCell ref="M53:S53"/>
    <mergeCell ref="T53:X58"/>
    <mergeCell ref="Y53:AB58"/>
    <mergeCell ref="AC53:AG58"/>
    <mergeCell ref="I57:L58"/>
    <mergeCell ref="M57:S58"/>
    <mergeCell ref="AC60:AG60"/>
    <mergeCell ref="AH60:AK60"/>
    <mergeCell ref="B61:F66"/>
    <mergeCell ref="G61:J66"/>
    <mergeCell ref="K61:O66"/>
    <mergeCell ref="P61:S66"/>
    <mergeCell ref="T61:X66"/>
    <mergeCell ref="Y61:AB66"/>
    <mergeCell ref="AC61:AG66"/>
    <mergeCell ref="AH61:AK66"/>
    <mergeCell ref="B60:F60"/>
    <mergeCell ref="G60:J60"/>
    <mergeCell ref="K60:O60"/>
    <mergeCell ref="P60:S60"/>
    <mergeCell ref="T60:X60"/>
    <mergeCell ref="Y60:AB60"/>
    <mergeCell ref="B70:B96"/>
    <mergeCell ref="C70:E96"/>
    <mergeCell ref="F70:H70"/>
    <mergeCell ref="I70:J70"/>
    <mergeCell ref="K70:AK70"/>
    <mergeCell ref="F71:F77"/>
    <mergeCell ref="G71:H77"/>
    <mergeCell ref="I71:J74"/>
    <mergeCell ref="L71:Q71"/>
    <mergeCell ref="T74:AJ74"/>
    <mergeCell ref="I75:J77"/>
    <mergeCell ref="L75:S75"/>
    <mergeCell ref="L76:S76"/>
    <mergeCell ref="T76:AK76"/>
    <mergeCell ref="L77:S77"/>
    <mergeCell ref="T77:AK77"/>
    <mergeCell ref="S71:AK71"/>
    <mergeCell ref="L72:Q72"/>
    <mergeCell ref="S72:V72"/>
    <mergeCell ref="X72:AD72"/>
    <mergeCell ref="AG72:AK72"/>
    <mergeCell ref="L73:Q73"/>
    <mergeCell ref="S73:AK73"/>
    <mergeCell ref="F78:F82"/>
    <mergeCell ref="G78:H82"/>
    <mergeCell ref="I78:J82"/>
    <mergeCell ref="L78:N78"/>
    <mergeCell ref="P78:V78"/>
    <mergeCell ref="X78:AD78"/>
    <mergeCell ref="L82:N82"/>
    <mergeCell ref="O82:AK82"/>
    <mergeCell ref="E67:AK67"/>
    <mergeCell ref="I93:J93"/>
    <mergeCell ref="K93:W93"/>
    <mergeCell ref="AE78:AJ78"/>
    <mergeCell ref="K79:N81"/>
    <mergeCell ref="P79:S79"/>
    <mergeCell ref="T79:AK79"/>
    <mergeCell ref="O80:S81"/>
    <mergeCell ref="T80:AK80"/>
    <mergeCell ref="T81:AK81"/>
    <mergeCell ref="K86:AK86"/>
    <mergeCell ref="K87:AK87"/>
    <mergeCell ref="I91:J91"/>
    <mergeCell ref="K91:AK91"/>
    <mergeCell ref="I92:J92"/>
    <mergeCell ref="K92:V92"/>
    <mergeCell ref="X92:Y92"/>
    <mergeCell ref="Z92:AJ92"/>
    <mergeCell ref="I88:J88"/>
    <mergeCell ref="K88:AK88"/>
    <mergeCell ref="I89:J89"/>
    <mergeCell ref="K89:AK89"/>
    <mergeCell ref="I90:J90"/>
    <mergeCell ref="K90:AK90"/>
    <mergeCell ref="F108:H108"/>
    <mergeCell ref="I108:AK108"/>
    <mergeCell ref="M102:N102"/>
    <mergeCell ref="O102:AK102"/>
    <mergeCell ref="I103:AK103"/>
    <mergeCell ref="I104:AK104"/>
    <mergeCell ref="AA98:AC98"/>
    <mergeCell ref="AE98:AK98"/>
    <mergeCell ref="F99:H101"/>
    <mergeCell ref="J99:M99"/>
    <mergeCell ref="AB99:AH99"/>
    <mergeCell ref="J100:M100"/>
    <mergeCell ref="J101:M101"/>
    <mergeCell ref="F109:H109"/>
    <mergeCell ref="I109:T109"/>
    <mergeCell ref="V109:X109"/>
    <mergeCell ref="X93:Y93"/>
    <mergeCell ref="Z93:AJ93"/>
    <mergeCell ref="I94:J95"/>
    <mergeCell ref="K94:S94"/>
    <mergeCell ref="U94:AE94"/>
    <mergeCell ref="AF94:AK94"/>
    <mergeCell ref="K95:AK95"/>
    <mergeCell ref="G96:H96"/>
    <mergeCell ref="L96:M96"/>
    <mergeCell ref="O96:Z96"/>
    <mergeCell ref="AB96:AK96"/>
    <mergeCell ref="F83:F95"/>
    <mergeCell ref="G83:H95"/>
    <mergeCell ref="I83:J84"/>
    <mergeCell ref="L83:O83"/>
    <mergeCell ref="L84:O84"/>
    <mergeCell ref="I85:J87"/>
    <mergeCell ref="L85:M85"/>
    <mergeCell ref="O85:P85"/>
    <mergeCell ref="F102:H104"/>
    <mergeCell ref="J102:K102"/>
    <mergeCell ref="Y109:AJ109"/>
    <mergeCell ref="F105:H105"/>
    <mergeCell ref="I105:AK105"/>
    <mergeCell ref="F106:H106"/>
    <mergeCell ref="I106:AK106"/>
    <mergeCell ref="F107:H107"/>
    <mergeCell ref="I107:AK107"/>
    <mergeCell ref="B114:H116"/>
    <mergeCell ref="I114:AK116"/>
    <mergeCell ref="F110:H110"/>
    <mergeCell ref="I110:U110"/>
    <mergeCell ref="V110:X110"/>
    <mergeCell ref="Y110:AJ110"/>
    <mergeCell ref="F111:H112"/>
    <mergeCell ref="I111:S111"/>
    <mergeCell ref="U111:AE111"/>
    <mergeCell ref="AF111:AK111"/>
    <mergeCell ref="I112:AK112"/>
    <mergeCell ref="B98:B112"/>
    <mergeCell ref="C98:E112"/>
    <mergeCell ref="F98:H98"/>
    <mergeCell ref="I98:J98"/>
    <mergeCell ref="K98:U98"/>
    <mergeCell ref="W98:Y98"/>
  </mergeCells>
  <phoneticPr fontId="4"/>
  <conditionalFormatting sqref="F15 K98:AE98 K70">
    <cfRule type="expression" dxfId="143" priority="3">
      <formula>$G$13="■"</formula>
    </cfRule>
  </conditionalFormatting>
  <conditionalFormatting sqref="F17">
    <cfRule type="expression" dxfId="142" priority="22">
      <formula>$O$13="■"</formula>
    </cfRule>
  </conditionalFormatting>
  <conditionalFormatting sqref="X72">
    <cfRule type="cellIs" dxfId="141" priority="20" operator="notEqual">
      <formula>""</formula>
    </cfRule>
    <cfRule type="expression" dxfId="140" priority="21">
      <formula>$K$72="■"</formula>
    </cfRule>
  </conditionalFormatting>
  <conditionalFormatting sqref="K96:AK96">
    <cfRule type="expression" dxfId="139" priority="24">
      <formula>OR($K$96="■",$N$96="■")</formula>
    </cfRule>
  </conditionalFormatting>
  <conditionalFormatting sqref="K31:AK31">
    <cfRule type="expression" dxfId="138" priority="26">
      <formula>OR($Z$31="■",$V$31="■")</formula>
    </cfRule>
  </conditionalFormatting>
  <conditionalFormatting sqref="K98:AE98">
    <cfRule type="expression" dxfId="137" priority="25">
      <formula>OR($Z$98="■",$V$98="■")</formula>
    </cfRule>
  </conditionalFormatting>
  <conditionalFormatting sqref="K31:AK31">
    <cfRule type="expression" dxfId="136" priority="19">
      <formula>$G$13="■"</formula>
    </cfRule>
  </conditionalFormatting>
  <conditionalFormatting sqref="AB96:AK96">
    <cfRule type="expression" dxfId="135" priority="18">
      <formula>$N$96="■"</formula>
    </cfRule>
  </conditionalFormatting>
  <conditionalFormatting sqref="K93:W93 K95:AK95 K92 W92 Z92:Z93 AK92:AK93 K78:AK91 K94 AF94:AK94 T94:U94">
    <cfRule type="expression" dxfId="134" priority="27">
      <formula>$K$72="■"</formula>
    </cfRule>
  </conditionalFormatting>
  <conditionalFormatting sqref="K78:AK81">
    <cfRule type="expression" dxfId="133" priority="28">
      <formula>$K$82="■"</formula>
    </cfRule>
  </conditionalFormatting>
  <conditionalFormatting sqref="K85:AK91 K93:W93 K94 AF94 K92 W92 Z92:Z93 AK92:AK93 T94:U94">
    <cfRule type="expression" dxfId="132" priority="29">
      <formula>$K$83="■"</formula>
    </cfRule>
  </conditionalFormatting>
  <conditionalFormatting sqref="T74:AJ74">
    <cfRule type="cellIs" dxfId="131" priority="16" operator="notEqual">
      <formula>""</formula>
    </cfRule>
    <cfRule type="expression" dxfId="130" priority="17">
      <formula>$K$73="■"</formula>
    </cfRule>
  </conditionalFormatting>
  <conditionalFormatting sqref="K31:AK31 K96:AK96 K98:AE98">
    <cfRule type="expression" dxfId="129" priority="30">
      <formula>OR($G$13="■",$K$13="■",$O$13="■")</formula>
    </cfRule>
  </conditionalFormatting>
  <conditionalFormatting sqref="K71:AK91 K92:W93 Z92:AK93 K94:AK95">
    <cfRule type="expression" dxfId="128" priority="31">
      <formula>OR($K$13="■",$O$13="■")</formula>
    </cfRule>
  </conditionalFormatting>
  <conditionalFormatting sqref="AE78">
    <cfRule type="cellIs" dxfId="127" priority="32" operator="notEqual">
      <formula>""</formula>
    </cfRule>
    <cfRule type="expression" dxfId="126" priority="33">
      <formula>$O$78="■"</formula>
    </cfRule>
  </conditionalFormatting>
  <conditionalFormatting sqref="K82:AK82">
    <cfRule type="expression" dxfId="125" priority="15">
      <formula>$K$78="■"</formula>
    </cfRule>
  </conditionalFormatting>
  <conditionalFormatting sqref="I99:AK108 I110:U110 I109 U109 Y109:Y110 AK109:AK110">
    <cfRule type="expression" dxfId="124" priority="13">
      <formula>$V$98="■"</formula>
    </cfRule>
  </conditionalFormatting>
  <conditionalFormatting sqref="I102:AK108 I110:U110 I109 U109 Y109:Y110 AK109:AK110">
    <cfRule type="expression" dxfId="123" priority="14">
      <formula>OR($I$99="■",$I$100="■")</formula>
    </cfRule>
  </conditionalFormatting>
  <conditionalFormatting sqref="O79:AK81">
    <cfRule type="expression" dxfId="122" priority="12">
      <formula>$O$78="■"</formula>
    </cfRule>
  </conditionalFormatting>
  <conditionalFormatting sqref="O78:AK78">
    <cfRule type="expression" dxfId="121" priority="11">
      <formula>$O$79="■"</formula>
    </cfRule>
  </conditionalFormatting>
  <conditionalFormatting sqref="H53:L58">
    <cfRule type="expression" dxfId="120" priority="10">
      <formula>OR($O$13="■",$F$17="---")</formula>
    </cfRule>
  </conditionalFormatting>
  <conditionalFormatting sqref="B53:G58">
    <cfRule type="expression" dxfId="119" priority="9">
      <formula>OR($K$13="■",$O$13="■")</formula>
    </cfRule>
  </conditionalFormatting>
  <conditionalFormatting sqref="K95:AK95 K94 AF94 T94">
    <cfRule type="expression" dxfId="118" priority="6">
      <formula>$K$72="■"</formula>
    </cfRule>
  </conditionalFormatting>
  <conditionalFormatting sqref="K95:AK95">
    <cfRule type="expression" dxfId="117" priority="7">
      <formula>$K$83="■"</formula>
    </cfRule>
  </conditionalFormatting>
  <conditionalFormatting sqref="K95:AK95 K94 AF94 T94">
    <cfRule type="expression" dxfId="116" priority="8">
      <formula>OR($K$13="■",$O$13="■")</formula>
    </cfRule>
  </conditionalFormatting>
  <conditionalFormatting sqref="I111:AK112">
    <cfRule type="expression" dxfId="115" priority="4">
      <formula>$V$98="■"</formula>
    </cfRule>
  </conditionalFormatting>
  <conditionalFormatting sqref="I111:AK112">
    <cfRule type="expression" dxfId="114" priority="5">
      <formula>OR($I$99="■",$I$100="■")</formula>
    </cfRule>
  </conditionalFormatting>
  <conditionalFormatting sqref="AE98:AK98">
    <cfRule type="expression" dxfId="113" priority="23">
      <formula>AND(OR($K$13="■",$O$13="■"),$Z$98="■")</formula>
    </cfRule>
  </conditionalFormatting>
  <conditionalFormatting sqref="T75:AK75 K75:L77 T76:T77">
    <cfRule type="expression" dxfId="112" priority="2">
      <formula>$K$72="■"</formula>
    </cfRule>
  </conditionalFormatting>
  <conditionalFormatting sqref="T75:AJ75">
    <cfRule type="cellIs" dxfId="111" priority="1" operator="notEqual">
      <formula>""</formula>
    </cfRule>
  </conditionalFormatting>
  <conditionalFormatting sqref="K76:L77 T76:T77">
    <cfRule type="expression" dxfId="110" priority="34">
      <formula>#REF!="■"</formula>
    </cfRule>
  </conditionalFormatting>
  <dataValidations count="37">
    <dataValidation type="list" showInputMessage="1" sqref="K75" xr:uid="{00000000-0002-0000-0000-000000000000}">
      <formula1>$AN$75:$AO$75</formula1>
    </dataValidation>
    <dataValidation type="list" showInputMessage="1" sqref="K76" xr:uid="{00000000-0002-0000-0000-000001000000}">
      <formula1>$AN$76:$AO$76</formula1>
    </dataValidation>
    <dataValidation type="list" showInputMessage="1" sqref="K77" xr:uid="{00000000-0002-0000-0000-000002000000}">
      <formula1>$AN$77:$AO$77</formula1>
    </dataValidation>
    <dataValidation imeMode="off" showInputMessage="1" showErrorMessage="1" errorTitle="必須項目です" error="入力をお願いします" sqref="I28:U28" xr:uid="{00000000-0002-0000-0000-000003000000}"/>
    <dataValidation showInputMessage="1" showErrorMessage="1" errorTitle="必須項目です" error="入力をお願いします" sqref="I21:AK21" xr:uid="{00000000-0002-0000-0000-000004000000}"/>
    <dataValidation type="list" imeMode="off" allowBlank="1" showInputMessage="1" showErrorMessage="1" sqref="Z31" xr:uid="{00000000-0002-0000-0000-000005000000}">
      <formula1>$AQ$31:$AR$31</formula1>
    </dataValidation>
    <dataValidation imeMode="off" allowBlank="1" showInputMessage="1" showErrorMessage="1" sqref="K93:W93 AK93 AF94 AK110 AK28 I29:I30 I110:U110 K94:K95 J29:U29 W29:AK29 T111:U111 I111:I112 Y28 Z93 Y110 T94:U94" xr:uid="{00000000-0002-0000-0000-000006000000}"/>
    <dataValidation type="list" showInputMessage="1" showErrorMessage="1" sqref="G13" xr:uid="{00000000-0002-0000-0000-000007000000}">
      <formula1>$AN$13:$AO$13</formula1>
    </dataValidation>
    <dataValidation showInputMessage="1" showErrorMessage="1" sqref="AU28 AT89:AT96 AT72:AT85" xr:uid="{00000000-0002-0000-0000-000008000000}"/>
    <dataValidation type="list" showInputMessage="1" sqref="K71" xr:uid="{00000000-0002-0000-0000-000009000000}">
      <formula1>$AN$71:$AO$71</formula1>
    </dataValidation>
    <dataValidation type="list" imeMode="off" allowBlank="1" showInputMessage="1" showErrorMessage="1" sqref="Z98" xr:uid="{00000000-0002-0000-0000-00000A000000}">
      <formula1>$AQ$98:$AR$98</formula1>
    </dataValidation>
    <dataValidation type="list" showInputMessage="1" sqref="K72" xr:uid="{00000000-0002-0000-0000-00000B000000}">
      <formula1>$AN$72:$AO$72</formula1>
    </dataValidation>
    <dataValidation type="list" showInputMessage="1" showErrorMessage="1" sqref="O78" xr:uid="{00000000-0002-0000-0000-00000C000000}">
      <formula1>$AN$79:$AO$79</formula1>
    </dataValidation>
    <dataValidation type="list" allowBlank="1" showInputMessage="1" showErrorMessage="1" sqref="AB83:AB84" xr:uid="{00000000-0002-0000-0000-00000D000000}">
      <formula1>#REF!</formula1>
    </dataValidation>
    <dataValidation type="list" showInputMessage="1" showErrorMessage="1" sqref="AA99:AA101" xr:uid="{00000000-0002-0000-0000-00000E000000}">
      <formula1>$AW$99:$AX$99</formula1>
    </dataValidation>
    <dataValidation type="list" showInputMessage="1" showErrorMessage="1" sqref="K13" xr:uid="{00000000-0002-0000-0000-00000F000000}">
      <formula1>$AQ$13:$AR$13</formula1>
    </dataValidation>
    <dataValidation type="list" showInputMessage="1" showErrorMessage="1" sqref="O13" xr:uid="{00000000-0002-0000-0000-000010000000}">
      <formula1>$AT$13:$AU$13</formula1>
    </dataValidation>
    <dataValidation type="list" showInputMessage="1" sqref="N96" xr:uid="{00000000-0002-0000-0000-000011000000}">
      <formula1>$AQ$96:$AR$96</formula1>
    </dataValidation>
    <dataValidation type="list" allowBlank="1" showInputMessage="1" showErrorMessage="1" sqref="K96" xr:uid="{00000000-0002-0000-0000-000012000000}">
      <formula1>$AN$96:$AO$96</formula1>
    </dataValidation>
    <dataValidation type="list" showInputMessage="1" showErrorMessage="1" sqref="K78" xr:uid="{00000000-0002-0000-0000-000013000000}">
      <formula1>$AN$78:$AO$78</formula1>
    </dataValidation>
    <dataValidation type="list" showInputMessage="1" showErrorMessage="1" sqref="K82" xr:uid="{00000000-0002-0000-0000-000014000000}">
      <formula1>$AN$82:$AO$82</formula1>
    </dataValidation>
    <dataValidation type="list" showInputMessage="1" sqref="K73:K74" xr:uid="{00000000-0002-0000-0000-000015000000}">
      <formula1>$AN$73:$AO$73</formula1>
    </dataValidation>
    <dataValidation type="list" showInputMessage="1" showErrorMessage="1" sqref="K84" xr:uid="{00000000-0002-0000-0000-000016000000}">
      <formula1>$AN$84:$AO$84</formula1>
    </dataValidation>
    <dataValidation type="list" showInputMessage="1" showErrorMessage="1" sqref="P84 K83" xr:uid="{00000000-0002-0000-0000-000017000000}">
      <formula1>$AN$83:$AO$83</formula1>
    </dataValidation>
    <dataValidation type="list" showInputMessage="1" showErrorMessage="1" sqref="I101" xr:uid="{00000000-0002-0000-0000-000018000000}">
      <formula1>$AN$101:$AO$101</formula1>
    </dataValidation>
    <dataValidation type="list" showInputMessage="1" showErrorMessage="1" sqref="I99 N101" xr:uid="{00000000-0002-0000-0000-000019000000}">
      <formula1>$AN$99:$AO$99</formula1>
    </dataValidation>
    <dataValidation type="list" showInputMessage="1" showErrorMessage="1" sqref="T100:T101 I100" xr:uid="{00000000-0002-0000-0000-00001A000000}">
      <formula1>$AN$100:$AO$100</formula1>
    </dataValidation>
    <dataValidation type="list" allowBlank="1" sqref="F17:R17" xr:uid="{00000000-0002-0000-0000-00001B000000}">
      <formula1>$AN$17:$AO$17</formula1>
    </dataValidation>
    <dataValidation imeMode="halfKatakana" allowBlank="1" showInputMessage="1" showErrorMessage="1" sqref="I105:AK105 I107:AK107 K88:AK88 K90:AK90" xr:uid="{00000000-0002-0000-0000-00001C000000}"/>
    <dataValidation type="list" showInputMessage="1" showErrorMessage="1" sqref="O79" xr:uid="{00000000-0002-0000-0000-00001D000000}">
      <formula1>$AN$80:$AO$80</formula1>
    </dataValidation>
    <dataValidation type="list" imeMode="off" allowBlank="1" showInputMessage="1" showErrorMessage="1" sqref="V98" xr:uid="{00000000-0002-0000-0000-00001E000000}">
      <formula1>$AN$98:$AO$98</formula1>
    </dataValidation>
    <dataValidation type="list" imeMode="off" allowBlank="1" showInputMessage="1" showErrorMessage="1" sqref="V31" xr:uid="{00000000-0002-0000-0000-00001F000000}">
      <formula1>$AN$31:$AO$31</formula1>
    </dataValidation>
    <dataValidation type="list" allowBlank="1" showInputMessage="1" showErrorMessage="1" sqref="B53:B54" xr:uid="{00000000-0002-0000-0000-000020000000}">
      <formula1>$AN$53:$AO$53</formula1>
    </dataValidation>
    <dataValidation type="list" allowBlank="1" showInputMessage="1" showErrorMessage="1" sqref="B55:B56" xr:uid="{00000000-0002-0000-0000-000021000000}">
      <formula1>$AN$54:$AO$54</formula1>
    </dataValidation>
    <dataValidation type="list" allowBlank="1" showInputMessage="1" showErrorMessage="1" sqref="B57:B58" xr:uid="{00000000-0002-0000-0000-000022000000}">
      <formula1>$AN$55:$AO$55</formula1>
    </dataValidation>
    <dataValidation type="list" allowBlank="1" showInputMessage="1" showErrorMessage="1" sqref="H53:H54" xr:uid="{00000000-0002-0000-0000-000023000000}">
      <formula1>$AP$53:$AQ$53</formula1>
    </dataValidation>
    <dataValidation type="list" allowBlank="1" showInputMessage="1" showErrorMessage="1" sqref="H55:H56" xr:uid="{00000000-0002-0000-0000-000024000000}">
      <formula1>$AP$54:$AQ$54</formula1>
    </dataValidation>
  </dataValidations>
  <printOptions horizontalCentered="1"/>
  <pageMargins left="0" right="0" top="0" bottom="0" header="0.31496062992125984" footer="0.19685039370078741"/>
  <pageSetup paperSize="9" scale="66" fitToHeight="0" orientation="portrait" r:id="rId1"/>
  <headerFooter>
    <oddFooter>&amp;C&amp;"Meiryo UI,標準"&amp;9&amp;D_&amp;T　&amp;F　&amp;P/&amp;N</oddFooter>
  </headerFooter>
  <rowBreaks count="1" manualBreakCount="1">
    <brk id="68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79998168889431442"/>
    <pageSetUpPr fitToPage="1"/>
  </sheetPr>
  <dimension ref="A1:AU37"/>
  <sheetViews>
    <sheetView showGridLines="0" view="pageBreakPreview" topLeftCell="A16" zoomScale="85" zoomScaleNormal="85" zoomScaleSheetLayoutView="85" workbookViewId="0">
      <selection activeCell="G23" sqref="G23:H36"/>
    </sheetView>
  </sheetViews>
  <sheetFormatPr defaultColWidth="3.6640625" defaultRowHeight="15"/>
  <cols>
    <col min="1" max="39" width="3.6640625" style="106"/>
    <col min="40" max="41" width="3.6640625" style="106" hidden="1" customWidth="1"/>
    <col min="42" max="16384" width="3.6640625" style="106"/>
  </cols>
  <sheetData>
    <row r="1" spans="1:47" ht="16">
      <c r="A1" s="123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47" ht="16">
      <c r="A2" s="123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7" ht="16">
      <c r="A3" s="1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7" ht="26.5">
      <c r="A4" s="5"/>
      <c r="B4" s="589" t="s">
        <v>123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4"/>
    </row>
    <row r="5" spans="1:47" ht="16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"/>
      <c r="AL5" s="4"/>
    </row>
    <row r="6" spans="1:47" ht="16">
      <c r="A6" s="5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8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 t="str">
        <f>【必須】基本情報!AK6</f>
        <v>2022/4/1　Ver2.2</v>
      </c>
      <c r="AL6" s="4"/>
    </row>
    <row r="8" spans="1:47" ht="16">
      <c r="B8" s="667" t="s">
        <v>124</v>
      </c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8"/>
      <c r="Y8" s="668"/>
      <c r="Z8" s="668"/>
      <c r="AA8" s="668"/>
      <c r="AB8" s="668"/>
      <c r="AC8" s="668"/>
      <c r="AD8" s="668"/>
      <c r="AE8" s="668"/>
      <c r="AF8" s="668"/>
      <c r="AG8" s="668"/>
      <c r="AH8" s="668"/>
      <c r="AI8" s="668"/>
      <c r="AJ8" s="668"/>
      <c r="AK8" s="669"/>
    </row>
    <row r="9" spans="1:47" ht="16.5" customHeight="1">
      <c r="B9" s="670" t="s">
        <v>125</v>
      </c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671"/>
      <c r="U9" s="671"/>
      <c r="V9" s="671"/>
      <c r="W9" s="671"/>
      <c r="X9" s="671"/>
      <c r="Y9" s="671"/>
      <c r="Z9" s="671"/>
      <c r="AA9" s="671"/>
      <c r="AB9" s="671"/>
      <c r="AC9" s="671"/>
      <c r="AD9" s="671"/>
      <c r="AE9" s="671"/>
      <c r="AF9" s="671"/>
      <c r="AG9" s="671"/>
      <c r="AH9" s="671"/>
      <c r="AI9" s="671"/>
      <c r="AJ9" s="671"/>
      <c r="AK9" s="672"/>
    </row>
    <row r="10" spans="1:47" ht="9.75" customHeight="1" thickBot="1">
      <c r="C10" s="107"/>
      <c r="D10" s="107"/>
      <c r="E10" s="107"/>
      <c r="F10" s="107"/>
      <c r="G10" s="107"/>
      <c r="H10" s="107"/>
      <c r="I10" s="107"/>
      <c r="J10" s="107"/>
      <c r="K10" s="108"/>
      <c r="L10" s="109"/>
      <c r="M10" s="109"/>
      <c r="N10" s="109"/>
      <c r="O10" s="109"/>
      <c r="P10" s="109"/>
      <c r="Q10" s="109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</row>
    <row r="11" spans="1:47" s="19" customFormat="1" ht="18.899999999999999" customHeight="1">
      <c r="B11" s="673" t="s">
        <v>126</v>
      </c>
      <c r="C11" s="569" t="s">
        <v>127</v>
      </c>
      <c r="D11" s="323"/>
      <c r="E11" s="324"/>
      <c r="F11" s="676" t="s">
        <v>128</v>
      </c>
      <c r="G11" s="679" t="s">
        <v>73</v>
      </c>
      <c r="H11" s="680"/>
      <c r="I11" s="685" t="s">
        <v>74</v>
      </c>
      <c r="J11" s="686"/>
      <c r="K11" s="110" t="s">
        <v>9</v>
      </c>
      <c r="L11" s="689" t="s">
        <v>129</v>
      </c>
      <c r="M11" s="689"/>
      <c r="N11" s="689"/>
      <c r="O11" s="689"/>
      <c r="P11" s="689"/>
      <c r="Q11" s="689"/>
      <c r="R11" s="111" t="s">
        <v>79</v>
      </c>
      <c r="S11" s="690" t="s">
        <v>130</v>
      </c>
      <c r="T11" s="690"/>
      <c r="U11" s="690"/>
      <c r="V11" s="690"/>
      <c r="W11" s="690"/>
      <c r="X11" s="690"/>
      <c r="Y11" s="690"/>
      <c r="Z11" s="690"/>
      <c r="AA11" s="690"/>
      <c r="AB11" s="690"/>
      <c r="AC11" s="690"/>
      <c r="AD11" s="690"/>
      <c r="AE11" s="690"/>
      <c r="AF11" s="690"/>
      <c r="AG11" s="690"/>
      <c r="AH11" s="690"/>
      <c r="AI11" s="690"/>
      <c r="AJ11" s="690"/>
      <c r="AK11" s="691"/>
      <c r="AL11" s="2"/>
      <c r="AN11" s="2" t="s">
        <v>13</v>
      </c>
      <c r="AO11" s="2" t="str">
        <f>IF($K$12="□","■","")</f>
        <v>■</v>
      </c>
    </row>
    <row r="12" spans="1:47" s="19" customFormat="1" ht="18.899999999999999" customHeight="1">
      <c r="B12" s="674"/>
      <c r="C12" s="570"/>
      <c r="D12" s="325"/>
      <c r="E12" s="326"/>
      <c r="F12" s="677"/>
      <c r="G12" s="681"/>
      <c r="H12" s="682"/>
      <c r="I12" s="687"/>
      <c r="J12" s="383"/>
      <c r="K12" s="54" t="s">
        <v>9</v>
      </c>
      <c r="L12" s="357" t="s">
        <v>84</v>
      </c>
      <c r="M12" s="357"/>
      <c r="N12" s="357"/>
      <c r="O12" s="357"/>
      <c r="P12" s="357"/>
      <c r="Q12" s="357"/>
      <c r="R12" s="55" t="s">
        <v>85</v>
      </c>
      <c r="S12" s="444" t="s">
        <v>131</v>
      </c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5"/>
      <c r="AL12" s="2"/>
      <c r="AN12" s="2" t="s">
        <v>13</v>
      </c>
      <c r="AO12" s="2" t="str">
        <f>IF($K$11="□","■","")</f>
        <v>■</v>
      </c>
      <c r="AP12" s="2"/>
      <c r="AQ12" s="2"/>
      <c r="AR12" s="2"/>
      <c r="AS12" s="2"/>
      <c r="AT12" s="2"/>
      <c r="AU12" s="2"/>
    </row>
    <row r="13" spans="1:47" s="19" customFormat="1" ht="18.899999999999999" customHeight="1">
      <c r="B13" s="674"/>
      <c r="C13" s="570"/>
      <c r="D13" s="325"/>
      <c r="E13" s="326"/>
      <c r="F13" s="677"/>
      <c r="G13" s="681"/>
      <c r="H13" s="682"/>
      <c r="I13" s="688"/>
      <c r="J13" s="385"/>
      <c r="K13" s="112"/>
      <c r="L13" s="72"/>
      <c r="M13" s="72"/>
      <c r="N13" s="72"/>
      <c r="O13" s="72"/>
      <c r="P13" s="72"/>
      <c r="Q13" s="72"/>
      <c r="R13" s="102"/>
      <c r="S13" s="72" t="s">
        <v>87</v>
      </c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113" t="s">
        <v>88</v>
      </c>
      <c r="AL13" s="2"/>
      <c r="AN13" s="2"/>
      <c r="AO13" s="2"/>
      <c r="AP13" s="2"/>
      <c r="AQ13" s="2"/>
      <c r="AR13" s="2"/>
      <c r="AS13" s="2"/>
      <c r="AT13" s="2"/>
      <c r="AU13" s="2"/>
    </row>
    <row r="14" spans="1:47" s="19" customFormat="1" ht="18.899999999999999" customHeight="1">
      <c r="B14" s="674"/>
      <c r="C14" s="570"/>
      <c r="D14" s="325"/>
      <c r="E14" s="326"/>
      <c r="F14" s="677"/>
      <c r="G14" s="681"/>
      <c r="H14" s="682"/>
      <c r="I14" s="380" t="s">
        <v>132</v>
      </c>
      <c r="J14" s="381"/>
      <c r="K14" s="114" t="s">
        <v>9</v>
      </c>
      <c r="L14" s="438" t="s">
        <v>364</v>
      </c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115"/>
      <c r="AL14" s="2"/>
      <c r="AN14" s="2" t="s">
        <v>9</v>
      </c>
      <c r="AO14" s="2" t="str">
        <f>IF(AND($K$15="□",$K$16="□"),"■","")</f>
        <v>■</v>
      </c>
      <c r="AP14" s="38"/>
      <c r="AS14" s="2"/>
    </row>
    <row r="15" spans="1:47" s="19" customFormat="1" ht="18.899999999999999" customHeight="1">
      <c r="B15" s="674"/>
      <c r="C15" s="570"/>
      <c r="D15" s="325"/>
      <c r="E15" s="326"/>
      <c r="F15" s="677"/>
      <c r="G15" s="681"/>
      <c r="H15" s="682"/>
      <c r="I15" s="382"/>
      <c r="J15" s="383"/>
      <c r="K15" s="116" t="s">
        <v>9</v>
      </c>
      <c r="L15" s="357" t="s">
        <v>133</v>
      </c>
      <c r="M15" s="357"/>
      <c r="N15" s="357"/>
      <c r="O15" s="357"/>
      <c r="P15" s="357"/>
      <c r="Q15" s="357"/>
      <c r="R15" s="357"/>
      <c r="S15" s="357"/>
      <c r="T15" s="357"/>
      <c r="U15" s="357"/>
      <c r="V15" s="60"/>
      <c r="W15" s="60"/>
      <c r="X15" s="60"/>
      <c r="Y15" s="117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120"/>
      <c r="AL15" s="2"/>
      <c r="AN15" s="2" t="s">
        <v>9</v>
      </c>
      <c r="AO15" s="2" t="str">
        <f>IF(AND($K$14="□",$K$16="□"),"■","")</f>
        <v>■</v>
      </c>
      <c r="AP15" s="38"/>
      <c r="AQ15" s="2"/>
      <c r="AR15" s="2"/>
      <c r="AS15" s="2"/>
      <c r="AT15" s="2"/>
      <c r="AU15" s="2"/>
    </row>
    <row r="16" spans="1:47" s="19" customFormat="1" ht="18.899999999999999" customHeight="1">
      <c r="B16" s="674"/>
      <c r="C16" s="570"/>
      <c r="D16" s="325"/>
      <c r="E16" s="326"/>
      <c r="F16" s="678"/>
      <c r="G16" s="683"/>
      <c r="H16" s="684"/>
      <c r="I16" s="384"/>
      <c r="J16" s="385"/>
      <c r="K16" s="118" t="s">
        <v>9</v>
      </c>
      <c r="L16" s="358" t="s">
        <v>134</v>
      </c>
      <c r="M16" s="358"/>
      <c r="N16" s="358"/>
      <c r="O16" s="358"/>
      <c r="P16" s="358"/>
      <c r="Q16" s="358"/>
      <c r="R16" s="358"/>
      <c r="S16" s="358"/>
      <c r="T16" s="358"/>
      <c r="U16" s="358"/>
      <c r="V16" s="72"/>
      <c r="W16" s="72"/>
      <c r="X16" s="72"/>
      <c r="Y16" s="119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4"/>
      <c r="AL16" s="2"/>
      <c r="AN16" s="2" t="s">
        <v>9</v>
      </c>
      <c r="AO16" s="2" t="str">
        <f>IF(AND($K$14="□",$K$15="□"),"■","")</f>
        <v>■</v>
      </c>
      <c r="AP16" s="38"/>
      <c r="AQ16" s="2"/>
      <c r="AR16" s="2"/>
      <c r="AS16" s="2"/>
      <c r="AT16" s="2"/>
      <c r="AU16" s="2"/>
    </row>
    <row r="17" spans="2:47" s="19" customFormat="1" ht="18.899999999999999" customHeight="1">
      <c r="B17" s="674"/>
      <c r="C17" s="570"/>
      <c r="D17" s="325"/>
      <c r="E17" s="326"/>
      <c r="F17" s="640" t="s">
        <v>89</v>
      </c>
      <c r="G17" s="374" t="s">
        <v>90</v>
      </c>
      <c r="H17" s="375"/>
      <c r="I17" s="380" t="s">
        <v>91</v>
      </c>
      <c r="J17" s="381"/>
      <c r="K17" s="233" t="s">
        <v>9</v>
      </c>
      <c r="L17" s="643" t="s">
        <v>119</v>
      </c>
      <c r="M17" s="643"/>
      <c r="N17" s="643"/>
      <c r="O17" s="643"/>
      <c r="P17" s="643"/>
      <c r="Q17" s="643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5"/>
      <c r="AC17" s="235"/>
      <c r="AD17" s="235"/>
      <c r="AE17" s="235"/>
      <c r="AF17" s="236"/>
      <c r="AG17" s="236"/>
      <c r="AH17" s="237"/>
      <c r="AI17" s="236"/>
      <c r="AJ17" s="236"/>
      <c r="AK17" s="238"/>
      <c r="AL17" s="53"/>
      <c r="AM17" s="2"/>
      <c r="AN17" s="2" t="s">
        <v>13</v>
      </c>
      <c r="AO17" s="2" t="str">
        <f>IF(AND($K$22="□",$K$18="□"),"■","")</f>
        <v>■</v>
      </c>
      <c r="AP17" s="2"/>
      <c r="AS17" s="2"/>
    </row>
    <row r="18" spans="2:47" s="19" customFormat="1" ht="18.899999999999999" customHeight="1">
      <c r="B18" s="674"/>
      <c r="C18" s="570"/>
      <c r="D18" s="325"/>
      <c r="E18" s="326"/>
      <c r="F18" s="641"/>
      <c r="G18" s="376"/>
      <c r="H18" s="377"/>
      <c r="I18" s="382"/>
      <c r="J18" s="383"/>
      <c r="K18" s="239" t="s">
        <v>9</v>
      </c>
      <c r="L18" s="644" t="s">
        <v>92</v>
      </c>
      <c r="M18" s="644"/>
      <c r="N18" s="645"/>
      <c r="O18" s="240" t="s">
        <v>9</v>
      </c>
      <c r="P18" s="646" t="s">
        <v>93</v>
      </c>
      <c r="Q18" s="647"/>
      <c r="R18" s="647"/>
      <c r="S18" s="647"/>
      <c r="T18" s="647"/>
      <c r="U18" s="647"/>
      <c r="V18" s="647"/>
      <c r="W18" s="241" t="s">
        <v>94</v>
      </c>
      <c r="X18" s="652" t="s">
        <v>95</v>
      </c>
      <c r="Y18" s="647"/>
      <c r="Z18" s="647"/>
      <c r="AA18" s="647"/>
      <c r="AB18" s="647"/>
      <c r="AC18" s="647"/>
      <c r="AD18" s="647"/>
      <c r="AE18" s="653"/>
      <c r="AF18" s="653"/>
      <c r="AG18" s="653"/>
      <c r="AH18" s="653"/>
      <c r="AI18" s="653"/>
      <c r="AJ18" s="653"/>
      <c r="AK18" s="242" t="s">
        <v>135</v>
      </c>
      <c r="AL18" s="53"/>
      <c r="AM18" s="2"/>
      <c r="AN18" s="2" t="s">
        <v>13</v>
      </c>
      <c r="AO18" s="2" t="str">
        <f>IF(AND($K$17="□",$K$22="□"),"■","")</f>
        <v>■</v>
      </c>
      <c r="AP18" s="2"/>
      <c r="AQ18" s="2"/>
      <c r="AR18" s="2"/>
      <c r="AS18" s="2"/>
      <c r="AT18" s="2"/>
      <c r="AU18" s="2"/>
    </row>
    <row r="19" spans="2:47" s="19" customFormat="1" ht="18.899999999999999" customHeight="1">
      <c r="B19" s="674"/>
      <c r="C19" s="570"/>
      <c r="D19" s="325"/>
      <c r="E19" s="326"/>
      <c r="F19" s="641"/>
      <c r="G19" s="376"/>
      <c r="H19" s="377"/>
      <c r="I19" s="382"/>
      <c r="J19" s="383"/>
      <c r="K19" s="654"/>
      <c r="L19" s="655"/>
      <c r="M19" s="655"/>
      <c r="N19" s="656"/>
      <c r="O19" s="243" t="s">
        <v>9</v>
      </c>
      <c r="P19" s="661" t="s">
        <v>97</v>
      </c>
      <c r="Q19" s="647"/>
      <c r="R19" s="647"/>
      <c r="S19" s="647"/>
      <c r="T19" s="662" t="s">
        <v>136</v>
      </c>
      <c r="U19" s="663"/>
      <c r="V19" s="663"/>
      <c r="W19" s="663"/>
      <c r="X19" s="663"/>
      <c r="Y19" s="663"/>
      <c r="Z19" s="663"/>
      <c r="AA19" s="663"/>
      <c r="AB19" s="663"/>
      <c r="AC19" s="663"/>
      <c r="AD19" s="663"/>
      <c r="AE19" s="663"/>
      <c r="AF19" s="663"/>
      <c r="AG19" s="663"/>
      <c r="AH19" s="663"/>
      <c r="AI19" s="663"/>
      <c r="AJ19" s="663"/>
      <c r="AK19" s="664"/>
      <c r="AL19" s="2"/>
      <c r="AN19" s="2" t="s">
        <v>13</v>
      </c>
      <c r="AO19" s="2" t="str">
        <f>IF(AND($K$17="□",$K$22="□",$O$19="□"),"■","")</f>
        <v>■</v>
      </c>
      <c r="AP19" s="2"/>
      <c r="AQ19" s="2"/>
      <c r="AR19" s="2"/>
      <c r="AS19" s="2"/>
      <c r="AT19" s="2"/>
      <c r="AU19" s="2"/>
    </row>
    <row r="20" spans="2:47" s="19" customFormat="1" ht="18.899999999999999" customHeight="1">
      <c r="B20" s="674"/>
      <c r="C20" s="570"/>
      <c r="D20" s="325"/>
      <c r="E20" s="326"/>
      <c r="F20" s="641"/>
      <c r="G20" s="376"/>
      <c r="H20" s="377"/>
      <c r="I20" s="382"/>
      <c r="J20" s="383"/>
      <c r="K20" s="657"/>
      <c r="L20" s="655"/>
      <c r="M20" s="655"/>
      <c r="N20" s="656"/>
      <c r="O20" s="665"/>
      <c r="P20" s="655"/>
      <c r="Q20" s="655"/>
      <c r="R20" s="655"/>
      <c r="S20" s="655"/>
      <c r="T20" s="620" t="s">
        <v>137</v>
      </c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1"/>
      <c r="AK20" s="622"/>
      <c r="AL20" s="53"/>
      <c r="AM20" s="2"/>
      <c r="AN20" s="2" t="s">
        <v>13</v>
      </c>
      <c r="AO20" s="2" t="str">
        <f>IF(AND($K$17="□",$K$22="□",$O$18="□"),"■","")</f>
        <v>■</v>
      </c>
      <c r="AP20" s="2"/>
      <c r="AQ20" s="2"/>
      <c r="AR20" s="2"/>
      <c r="AS20" s="2"/>
      <c r="AT20" s="2"/>
      <c r="AU20" s="2"/>
    </row>
    <row r="21" spans="2:47" s="19" customFormat="1" ht="18.899999999999999" customHeight="1">
      <c r="B21" s="674"/>
      <c r="C21" s="570"/>
      <c r="D21" s="325"/>
      <c r="E21" s="326"/>
      <c r="F21" s="641"/>
      <c r="G21" s="376"/>
      <c r="H21" s="377"/>
      <c r="I21" s="382"/>
      <c r="J21" s="383"/>
      <c r="K21" s="658"/>
      <c r="L21" s="659"/>
      <c r="M21" s="659"/>
      <c r="N21" s="660"/>
      <c r="O21" s="666"/>
      <c r="P21" s="659"/>
      <c r="Q21" s="659"/>
      <c r="R21" s="659"/>
      <c r="S21" s="659"/>
      <c r="T21" s="623" t="s">
        <v>138</v>
      </c>
      <c r="U21" s="624"/>
      <c r="V21" s="624"/>
      <c r="W21" s="624"/>
      <c r="X21" s="624"/>
      <c r="Y21" s="624"/>
      <c r="Z21" s="624"/>
      <c r="AA21" s="624"/>
      <c r="AB21" s="624"/>
      <c r="AC21" s="624"/>
      <c r="AD21" s="624"/>
      <c r="AE21" s="624"/>
      <c r="AF21" s="624"/>
      <c r="AG21" s="624"/>
      <c r="AH21" s="624"/>
      <c r="AI21" s="624"/>
      <c r="AJ21" s="624"/>
      <c r="AK21" s="625"/>
      <c r="AL21" s="53"/>
      <c r="AM21" s="2"/>
      <c r="AN21" s="2"/>
      <c r="AO21" s="2"/>
      <c r="AP21" s="2"/>
      <c r="AQ21" s="2"/>
      <c r="AR21" s="2"/>
      <c r="AS21" s="2"/>
      <c r="AT21" s="2"/>
      <c r="AU21" s="2"/>
    </row>
    <row r="22" spans="2:47" s="19" customFormat="1" ht="18.899999999999999" customHeight="1">
      <c r="B22" s="674"/>
      <c r="C22" s="570"/>
      <c r="D22" s="325"/>
      <c r="E22" s="326"/>
      <c r="F22" s="642"/>
      <c r="G22" s="378"/>
      <c r="H22" s="379"/>
      <c r="I22" s="384"/>
      <c r="J22" s="385"/>
      <c r="K22" s="244" t="s">
        <v>9</v>
      </c>
      <c r="L22" s="648" t="s">
        <v>101</v>
      </c>
      <c r="M22" s="648"/>
      <c r="N22" s="648"/>
      <c r="O22" s="649" t="s">
        <v>139</v>
      </c>
      <c r="P22" s="650"/>
      <c r="Q22" s="650"/>
      <c r="R22" s="650"/>
      <c r="S22" s="650"/>
      <c r="T22" s="650"/>
      <c r="U22" s="650"/>
      <c r="V22" s="650"/>
      <c r="W22" s="650"/>
      <c r="X22" s="650"/>
      <c r="Y22" s="650"/>
      <c r="Z22" s="650"/>
      <c r="AA22" s="650"/>
      <c r="AB22" s="650"/>
      <c r="AC22" s="650"/>
      <c r="AD22" s="650"/>
      <c r="AE22" s="650"/>
      <c r="AF22" s="650"/>
      <c r="AG22" s="650"/>
      <c r="AH22" s="650"/>
      <c r="AI22" s="650"/>
      <c r="AJ22" s="650"/>
      <c r="AK22" s="651"/>
      <c r="AL22" s="53"/>
      <c r="AM22" s="2"/>
      <c r="AN22" s="2" t="s">
        <v>13</v>
      </c>
      <c r="AO22" s="2" t="str">
        <f>IF(AND($K$17="□",$K$18="□"),"■","")</f>
        <v>■</v>
      </c>
      <c r="AP22" s="2"/>
      <c r="AQ22" s="2"/>
      <c r="AR22" s="2"/>
      <c r="AS22" s="2"/>
      <c r="AT22" s="2"/>
      <c r="AU22" s="2"/>
    </row>
    <row r="23" spans="2:47" s="19" customFormat="1" ht="18.899999999999999" customHeight="1">
      <c r="B23" s="674"/>
      <c r="C23" s="570"/>
      <c r="D23" s="325"/>
      <c r="E23" s="326"/>
      <c r="F23" s="626" t="s">
        <v>103</v>
      </c>
      <c r="G23" s="627" t="s">
        <v>104</v>
      </c>
      <c r="H23" s="628"/>
      <c r="I23" s="354" t="s">
        <v>105</v>
      </c>
      <c r="J23" s="355"/>
      <c r="K23" s="245" t="s">
        <v>9</v>
      </c>
      <c r="L23" s="633" t="s">
        <v>140</v>
      </c>
      <c r="M23" s="633"/>
      <c r="N23" s="633"/>
      <c r="O23" s="633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7"/>
      <c r="AC23" s="633"/>
      <c r="AD23" s="633"/>
      <c r="AE23" s="633"/>
      <c r="AF23" s="633"/>
      <c r="AG23" s="633"/>
      <c r="AH23" s="633"/>
      <c r="AI23" s="633"/>
      <c r="AJ23" s="633"/>
      <c r="AK23" s="634"/>
      <c r="AL23" s="53"/>
      <c r="AM23" s="2"/>
      <c r="AN23" s="2" t="s">
        <v>13</v>
      </c>
      <c r="AO23" s="2" t="str">
        <f>IF(AND($K$25="□",$K$24="□"),"■","")</f>
        <v>■</v>
      </c>
      <c r="AP23" s="2"/>
      <c r="AS23" s="2"/>
    </row>
    <row r="24" spans="2:47" s="19" customFormat="1" ht="18.899999999999999" customHeight="1">
      <c r="B24" s="674"/>
      <c r="C24" s="570"/>
      <c r="D24" s="325"/>
      <c r="E24" s="326"/>
      <c r="F24" s="626"/>
      <c r="G24" s="629"/>
      <c r="H24" s="630"/>
      <c r="I24" s="354"/>
      <c r="J24" s="355"/>
      <c r="K24" s="248" t="s">
        <v>9</v>
      </c>
      <c r="L24" s="633" t="s">
        <v>119</v>
      </c>
      <c r="M24" s="633"/>
      <c r="N24" s="633"/>
      <c r="O24" s="633"/>
      <c r="P24" s="633"/>
      <c r="Q24" s="633"/>
      <c r="R24" s="249"/>
      <c r="S24" s="249"/>
      <c r="T24" s="249"/>
      <c r="U24" s="250"/>
      <c r="V24" s="249"/>
      <c r="W24" s="249"/>
      <c r="X24" s="249"/>
      <c r="Y24" s="249"/>
      <c r="Z24" s="249"/>
      <c r="AA24" s="249"/>
      <c r="AB24" s="247"/>
      <c r="AC24" s="249"/>
      <c r="AD24" s="249"/>
      <c r="AE24" s="249"/>
      <c r="AF24" s="249"/>
      <c r="AG24" s="249"/>
      <c r="AH24" s="249"/>
      <c r="AI24" s="249"/>
      <c r="AJ24" s="249"/>
      <c r="AK24" s="251"/>
      <c r="AL24" s="53"/>
      <c r="AM24" s="2"/>
      <c r="AN24" s="2" t="s">
        <v>13</v>
      </c>
      <c r="AO24" s="2" t="str">
        <f>IF(AND($K$25="□",$K$23="□"),"■","")</f>
        <v>■</v>
      </c>
      <c r="AP24" s="2"/>
      <c r="AQ24" s="2"/>
      <c r="AR24" s="2"/>
      <c r="AS24" s="2"/>
      <c r="AT24" s="2"/>
      <c r="AU24" s="2"/>
    </row>
    <row r="25" spans="2:47" s="19" customFormat="1" ht="18.899999999999999" customHeight="1">
      <c r="B25" s="674"/>
      <c r="C25" s="570"/>
      <c r="D25" s="325"/>
      <c r="E25" s="326"/>
      <c r="F25" s="626"/>
      <c r="G25" s="629"/>
      <c r="H25" s="630"/>
      <c r="I25" s="356"/>
      <c r="J25" s="280"/>
      <c r="K25" s="252" t="s">
        <v>9</v>
      </c>
      <c r="L25" s="635" t="s">
        <v>107</v>
      </c>
      <c r="M25" s="635"/>
      <c r="N25" s="635"/>
      <c r="O25" s="635"/>
      <c r="P25" s="253"/>
      <c r="Q25" s="254"/>
      <c r="R25" s="254"/>
      <c r="S25" s="254"/>
      <c r="T25" s="254"/>
      <c r="U25" s="253"/>
      <c r="V25" s="254"/>
      <c r="W25" s="254"/>
      <c r="X25" s="254"/>
      <c r="Y25" s="254"/>
      <c r="Z25" s="254"/>
      <c r="AA25" s="254"/>
      <c r="AB25" s="255"/>
      <c r="AC25" s="254"/>
      <c r="AD25" s="254"/>
      <c r="AE25" s="254"/>
      <c r="AF25" s="254"/>
      <c r="AG25" s="254"/>
      <c r="AH25" s="254"/>
      <c r="AI25" s="254"/>
      <c r="AJ25" s="254"/>
      <c r="AK25" s="256"/>
      <c r="AL25" s="53"/>
      <c r="AM25" s="2"/>
      <c r="AN25" s="2" t="s">
        <v>13</v>
      </c>
      <c r="AO25" s="2" t="str">
        <f>IF(AND($K$23="□",$K$24="□"),"■","")</f>
        <v>■</v>
      </c>
      <c r="AP25" s="2"/>
      <c r="AQ25" s="2"/>
      <c r="AR25" s="2"/>
      <c r="AS25" s="2"/>
      <c r="AT25" s="2"/>
      <c r="AU25" s="2"/>
    </row>
    <row r="26" spans="2:47" s="19" customFormat="1" ht="18" customHeight="1">
      <c r="B26" s="674"/>
      <c r="C26" s="570"/>
      <c r="D26" s="325"/>
      <c r="E26" s="326"/>
      <c r="F26" s="626"/>
      <c r="G26" s="629"/>
      <c r="H26" s="630"/>
      <c r="I26" s="360" t="s">
        <v>21</v>
      </c>
      <c r="J26" s="355"/>
      <c r="K26" s="257" t="s">
        <v>22</v>
      </c>
      <c r="L26" s="636"/>
      <c r="M26" s="636"/>
      <c r="N26" s="258" t="s">
        <v>108</v>
      </c>
      <c r="O26" s="636"/>
      <c r="P26" s="636"/>
      <c r="Q26" s="259"/>
      <c r="R26" s="260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2"/>
      <c r="AL26" s="80"/>
      <c r="AP26" s="2"/>
      <c r="AR26" s="2"/>
      <c r="AS26" s="2"/>
      <c r="AT26" s="2"/>
      <c r="AU26" s="2"/>
    </row>
    <row r="27" spans="2:47" s="19" customFormat="1" ht="24.9" customHeight="1">
      <c r="B27" s="674"/>
      <c r="C27" s="570"/>
      <c r="D27" s="325"/>
      <c r="E27" s="326"/>
      <c r="F27" s="626"/>
      <c r="G27" s="629"/>
      <c r="H27" s="630"/>
      <c r="I27" s="360"/>
      <c r="J27" s="355"/>
      <c r="K27" s="637"/>
      <c r="L27" s="638"/>
      <c r="M27" s="638"/>
      <c r="N27" s="638"/>
      <c r="O27" s="638"/>
      <c r="P27" s="638"/>
      <c r="Q27" s="638"/>
      <c r="R27" s="638"/>
      <c r="S27" s="638"/>
      <c r="T27" s="638"/>
      <c r="U27" s="638"/>
      <c r="V27" s="638"/>
      <c r="W27" s="638"/>
      <c r="X27" s="638"/>
      <c r="Y27" s="638"/>
      <c r="Z27" s="638"/>
      <c r="AA27" s="638"/>
      <c r="AB27" s="638"/>
      <c r="AC27" s="638"/>
      <c r="AD27" s="638"/>
      <c r="AE27" s="638"/>
      <c r="AF27" s="638"/>
      <c r="AG27" s="638"/>
      <c r="AH27" s="638"/>
      <c r="AI27" s="638"/>
      <c r="AJ27" s="638"/>
      <c r="AK27" s="639"/>
      <c r="AL27" s="81"/>
      <c r="AQ27" s="2"/>
      <c r="AR27" s="2"/>
      <c r="AS27" s="2"/>
      <c r="AT27" s="2"/>
      <c r="AU27" s="2"/>
    </row>
    <row r="28" spans="2:47" s="19" customFormat="1" ht="24.9" customHeight="1">
      <c r="B28" s="674"/>
      <c r="C28" s="570"/>
      <c r="D28" s="325"/>
      <c r="E28" s="326"/>
      <c r="F28" s="626"/>
      <c r="G28" s="629"/>
      <c r="H28" s="630"/>
      <c r="I28" s="279"/>
      <c r="J28" s="280"/>
      <c r="K28" s="615"/>
      <c r="L28" s="615"/>
      <c r="M28" s="615"/>
      <c r="N28" s="615"/>
      <c r="O28" s="615"/>
      <c r="P28" s="615"/>
      <c r="Q28" s="615"/>
      <c r="R28" s="615"/>
      <c r="S28" s="615"/>
      <c r="T28" s="615"/>
      <c r="U28" s="615"/>
      <c r="V28" s="615"/>
      <c r="W28" s="615"/>
      <c r="X28" s="615"/>
      <c r="Y28" s="615"/>
      <c r="Z28" s="615"/>
      <c r="AA28" s="615"/>
      <c r="AB28" s="615"/>
      <c r="AC28" s="615"/>
      <c r="AD28" s="615"/>
      <c r="AE28" s="615"/>
      <c r="AF28" s="615"/>
      <c r="AG28" s="615"/>
      <c r="AH28" s="615"/>
      <c r="AI28" s="615"/>
      <c r="AJ28" s="615"/>
      <c r="AK28" s="616"/>
      <c r="AL28" s="81"/>
      <c r="AQ28" s="2"/>
      <c r="AR28" s="2"/>
      <c r="AS28" s="2"/>
      <c r="AT28" s="2"/>
      <c r="AU28" s="2"/>
    </row>
    <row r="29" spans="2:47" s="19" customFormat="1" ht="15" customHeight="1">
      <c r="B29" s="674"/>
      <c r="C29" s="570"/>
      <c r="D29" s="325"/>
      <c r="E29" s="326"/>
      <c r="F29" s="626"/>
      <c r="G29" s="629"/>
      <c r="H29" s="630"/>
      <c r="I29" s="275" t="s">
        <v>141</v>
      </c>
      <c r="J29" s="276"/>
      <c r="K29" s="617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9"/>
      <c r="AL29" s="81"/>
      <c r="AM29" s="2"/>
      <c r="AN29" s="2"/>
      <c r="AO29" s="2"/>
      <c r="AP29" s="2"/>
      <c r="AQ29" s="2"/>
      <c r="AR29" s="2"/>
      <c r="AS29" s="2"/>
      <c r="AT29" s="2"/>
      <c r="AU29" s="2"/>
    </row>
    <row r="30" spans="2:47" s="19" customFormat="1" ht="30" customHeight="1">
      <c r="B30" s="674"/>
      <c r="C30" s="570"/>
      <c r="D30" s="325"/>
      <c r="E30" s="326"/>
      <c r="F30" s="626"/>
      <c r="G30" s="629"/>
      <c r="H30" s="630"/>
      <c r="I30" s="279" t="s">
        <v>26</v>
      </c>
      <c r="J30" s="280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  <c r="AF30" s="613"/>
      <c r="AG30" s="613"/>
      <c r="AH30" s="613"/>
      <c r="AI30" s="613"/>
      <c r="AJ30" s="613"/>
      <c r="AK30" s="614"/>
      <c r="AL30" s="82"/>
      <c r="AM30" s="2"/>
      <c r="AN30" s="2"/>
      <c r="AO30" s="2"/>
      <c r="AP30" s="2"/>
      <c r="AQ30" s="2"/>
      <c r="AR30" s="2"/>
      <c r="AS30" s="2"/>
      <c r="AT30" s="2"/>
      <c r="AU30" s="2"/>
    </row>
    <row r="31" spans="2:47" s="123" customFormat="1" ht="15" customHeight="1">
      <c r="B31" s="674"/>
      <c r="C31" s="570"/>
      <c r="D31" s="325"/>
      <c r="E31" s="326"/>
      <c r="F31" s="626"/>
      <c r="G31" s="629"/>
      <c r="H31" s="630"/>
      <c r="I31" s="275" t="s">
        <v>141</v>
      </c>
      <c r="J31" s="276"/>
      <c r="K31" s="617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9"/>
      <c r="AL31" s="82"/>
      <c r="AM31" s="2"/>
      <c r="AO31" s="2"/>
      <c r="AP31" s="2"/>
      <c r="AQ31" s="2"/>
      <c r="AR31" s="2"/>
      <c r="AS31" s="2"/>
      <c r="AT31" s="2"/>
      <c r="AU31" s="2"/>
    </row>
    <row r="32" spans="2:47" s="19" customFormat="1" ht="30" customHeight="1">
      <c r="B32" s="674"/>
      <c r="C32" s="570"/>
      <c r="D32" s="325"/>
      <c r="E32" s="326"/>
      <c r="F32" s="626"/>
      <c r="G32" s="629"/>
      <c r="H32" s="630"/>
      <c r="I32" s="279" t="s">
        <v>27</v>
      </c>
      <c r="J32" s="280"/>
      <c r="K32" s="613"/>
      <c r="L32" s="613"/>
      <c r="M32" s="613"/>
      <c r="N32" s="613"/>
      <c r="O32" s="613"/>
      <c r="P32" s="613"/>
      <c r="Q32" s="613"/>
      <c r="R32" s="613"/>
      <c r="S32" s="613"/>
      <c r="T32" s="613"/>
      <c r="U32" s="613"/>
      <c r="V32" s="613"/>
      <c r="W32" s="613"/>
      <c r="X32" s="613"/>
      <c r="Y32" s="613"/>
      <c r="Z32" s="613"/>
      <c r="AA32" s="613"/>
      <c r="AB32" s="613"/>
      <c r="AC32" s="613"/>
      <c r="AD32" s="613"/>
      <c r="AE32" s="613"/>
      <c r="AF32" s="613"/>
      <c r="AG32" s="613"/>
      <c r="AH32" s="613"/>
      <c r="AI32" s="613"/>
      <c r="AJ32" s="613"/>
      <c r="AK32" s="614"/>
      <c r="AL32" s="82"/>
      <c r="AM32" s="2"/>
      <c r="AN32" s="2"/>
      <c r="AO32" s="2"/>
      <c r="AP32" s="2"/>
      <c r="AQ32" s="2"/>
      <c r="AR32" s="2"/>
      <c r="AS32" s="2"/>
      <c r="AT32" s="2"/>
      <c r="AU32" s="2"/>
    </row>
    <row r="33" spans="2:47" s="19" customFormat="1" ht="24.9" customHeight="1">
      <c r="B33" s="674"/>
      <c r="C33" s="570"/>
      <c r="D33" s="325"/>
      <c r="E33" s="326"/>
      <c r="F33" s="626"/>
      <c r="G33" s="629"/>
      <c r="H33" s="630"/>
      <c r="I33" s="301" t="s">
        <v>28</v>
      </c>
      <c r="J33" s="302"/>
      <c r="K33" s="607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230" t="s">
        <v>356</v>
      </c>
      <c r="X33" s="304" t="s">
        <v>29</v>
      </c>
      <c r="Y33" s="306"/>
      <c r="Z33" s="607"/>
      <c r="AA33" s="608"/>
      <c r="AB33" s="608"/>
      <c r="AC33" s="608"/>
      <c r="AD33" s="608"/>
      <c r="AE33" s="608"/>
      <c r="AF33" s="608"/>
      <c r="AG33" s="608"/>
      <c r="AH33" s="608"/>
      <c r="AI33" s="608"/>
      <c r="AJ33" s="608"/>
      <c r="AK33" s="225" t="s">
        <v>356</v>
      </c>
      <c r="AL33" s="82"/>
      <c r="AM33" s="2"/>
      <c r="AN33" s="2"/>
      <c r="AO33" s="2"/>
      <c r="AP33" s="2"/>
      <c r="AQ33" s="2"/>
      <c r="AR33" s="2"/>
      <c r="AS33" s="2"/>
      <c r="AT33" s="2"/>
      <c r="AU33" s="2"/>
    </row>
    <row r="34" spans="2:47" s="19" customFormat="1" ht="24.9" customHeight="1">
      <c r="B34" s="674"/>
      <c r="C34" s="570"/>
      <c r="D34" s="325"/>
      <c r="E34" s="326"/>
      <c r="F34" s="626"/>
      <c r="G34" s="629"/>
      <c r="H34" s="630"/>
      <c r="I34" s="301" t="s">
        <v>30</v>
      </c>
      <c r="J34" s="302"/>
      <c r="K34" s="606"/>
      <c r="L34" s="606"/>
      <c r="M34" s="606"/>
      <c r="N34" s="606"/>
      <c r="O34" s="606"/>
      <c r="P34" s="606"/>
      <c r="Q34" s="606"/>
      <c r="R34" s="606"/>
      <c r="S34" s="606"/>
      <c r="T34" s="606"/>
      <c r="U34" s="606"/>
      <c r="V34" s="606"/>
      <c r="W34" s="606"/>
      <c r="X34" s="304" t="s">
        <v>31</v>
      </c>
      <c r="Y34" s="306"/>
      <c r="Z34" s="607"/>
      <c r="AA34" s="608"/>
      <c r="AB34" s="608"/>
      <c r="AC34" s="608"/>
      <c r="AD34" s="608"/>
      <c r="AE34" s="608"/>
      <c r="AF34" s="608"/>
      <c r="AG34" s="608"/>
      <c r="AH34" s="608"/>
      <c r="AI34" s="608"/>
      <c r="AJ34" s="608"/>
      <c r="AK34" s="225" t="s">
        <v>356</v>
      </c>
      <c r="AL34" s="53"/>
      <c r="AM34" s="2"/>
      <c r="AN34" s="2"/>
      <c r="AO34" s="2"/>
      <c r="AP34" s="33" t="s">
        <v>32</v>
      </c>
      <c r="AQ34" s="2"/>
      <c r="AR34" s="2"/>
      <c r="AS34" s="2"/>
      <c r="AT34" s="2"/>
      <c r="AU34" s="2"/>
    </row>
    <row r="35" spans="2:47" s="19" customFormat="1" ht="24.9" customHeight="1">
      <c r="B35" s="674"/>
      <c r="C35" s="570"/>
      <c r="D35" s="325"/>
      <c r="E35" s="326"/>
      <c r="F35" s="626"/>
      <c r="G35" s="631"/>
      <c r="H35" s="632"/>
      <c r="I35" s="309" t="s">
        <v>33</v>
      </c>
      <c r="J35" s="276"/>
      <c r="K35" s="607"/>
      <c r="L35" s="608"/>
      <c r="M35" s="608"/>
      <c r="N35" s="608"/>
      <c r="O35" s="608"/>
      <c r="P35" s="608"/>
      <c r="Q35" s="608"/>
      <c r="R35" s="608"/>
      <c r="S35" s="608"/>
      <c r="T35" s="608"/>
      <c r="U35" s="608"/>
      <c r="V35" s="608"/>
      <c r="W35" s="608"/>
      <c r="X35" s="263" t="s">
        <v>34</v>
      </c>
      <c r="Y35" s="608"/>
      <c r="Z35" s="608"/>
      <c r="AA35" s="608"/>
      <c r="AB35" s="608"/>
      <c r="AC35" s="608"/>
      <c r="AD35" s="608"/>
      <c r="AE35" s="608"/>
      <c r="AF35" s="608"/>
      <c r="AG35" s="608"/>
      <c r="AH35" s="608"/>
      <c r="AI35" s="608"/>
      <c r="AJ35" s="608"/>
      <c r="AK35" s="609"/>
      <c r="AL35" s="83"/>
      <c r="AM35" s="2"/>
      <c r="AN35" s="2"/>
      <c r="AO35" s="2"/>
      <c r="AP35" s="34" t="str">
        <f>K35&amp;X35&amp;Y35</f>
        <v>@</v>
      </c>
      <c r="AQ35" s="2"/>
      <c r="AR35" s="2"/>
      <c r="AS35" s="2"/>
      <c r="AT35" s="2"/>
      <c r="AU35" s="2"/>
    </row>
    <row r="36" spans="2:47" s="19" customFormat="1" ht="15" customHeight="1">
      <c r="B36" s="674"/>
      <c r="C36" s="570"/>
      <c r="D36" s="325"/>
      <c r="E36" s="326"/>
      <c r="F36" s="626"/>
      <c r="G36" s="631"/>
      <c r="H36" s="632"/>
      <c r="I36" s="356"/>
      <c r="J36" s="280"/>
      <c r="K36" s="610" t="str">
        <f>IF(K35="","",K35&amp;X35&amp;Y35)</f>
        <v/>
      </c>
      <c r="L36" s="611"/>
      <c r="M36" s="611"/>
      <c r="N36" s="611"/>
      <c r="O36" s="611"/>
      <c r="P36" s="611"/>
      <c r="Q36" s="611"/>
      <c r="R36" s="611"/>
      <c r="S36" s="611"/>
      <c r="T36" s="611"/>
      <c r="U36" s="611"/>
      <c r="V36" s="611"/>
      <c r="W36" s="611"/>
      <c r="X36" s="611"/>
      <c r="Y36" s="611"/>
      <c r="Z36" s="611"/>
      <c r="AA36" s="611"/>
      <c r="AB36" s="611"/>
      <c r="AC36" s="611"/>
      <c r="AD36" s="611"/>
      <c r="AE36" s="611"/>
      <c r="AF36" s="611"/>
      <c r="AG36" s="611"/>
      <c r="AH36" s="611"/>
      <c r="AI36" s="611"/>
      <c r="AJ36" s="611"/>
      <c r="AK36" s="612"/>
      <c r="AL36" s="83"/>
      <c r="AM36" s="2"/>
      <c r="AN36" s="2"/>
      <c r="AO36" s="2"/>
      <c r="AP36" s="2"/>
      <c r="AQ36" s="2"/>
      <c r="AR36" s="2"/>
      <c r="AS36" s="2"/>
      <c r="AT36" s="2"/>
      <c r="AU36" s="2"/>
    </row>
    <row r="37" spans="2:47" s="19" customFormat="1" ht="71.25" customHeight="1" thickBot="1">
      <c r="B37" s="675"/>
      <c r="C37" s="571"/>
      <c r="D37" s="327"/>
      <c r="E37" s="328"/>
      <c r="F37" s="121" t="s">
        <v>109</v>
      </c>
      <c r="G37" s="600" t="s">
        <v>142</v>
      </c>
      <c r="H37" s="601"/>
      <c r="I37" s="602"/>
      <c r="J37" s="602"/>
      <c r="K37" s="603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5"/>
      <c r="AL37" s="83"/>
      <c r="AM37" s="2"/>
      <c r="AN37" s="2"/>
      <c r="AO37" s="2"/>
      <c r="AP37" s="2"/>
      <c r="AQ37" s="2"/>
      <c r="AR37" s="2"/>
      <c r="AS37" s="2"/>
      <c r="AT37" s="2"/>
      <c r="AU37" s="2"/>
    </row>
  </sheetData>
  <sheetProtection sheet="1" objects="1" scenarios="1"/>
  <mergeCells count="70">
    <mergeCell ref="B4:AK4"/>
    <mergeCell ref="B8:AK8"/>
    <mergeCell ref="B9:AK9"/>
    <mergeCell ref="B11:B37"/>
    <mergeCell ref="C11:E37"/>
    <mergeCell ref="F11:F16"/>
    <mergeCell ref="G11:H16"/>
    <mergeCell ref="I11:J13"/>
    <mergeCell ref="L11:Q11"/>
    <mergeCell ref="S11:AK11"/>
    <mergeCell ref="L12:Q12"/>
    <mergeCell ref="S12:AK12"/>
    <mergeCell ref="T13:AJ13"/>
    <mergeCell ref="I14:J16"/>
    <mergeCell ref="L14:W14"/>
    <mergeCell ref="L15:U15"/>
    <mergeCell ref="L16:U16"/>
    <mergeCell ref="F17:F22"/>
    <mergeCell ref="G17:H22"/>
    <mergeCell ref="I17:J22"/>
    <mergeCell ref="L17:O17"/>
    <mergeCell ref="P17:Q17"/>
    <mergeCell ref="L18:N18"/>
    <mergeCell ref="P18:V18"/>
    <mergeCell ref="L22:N22"/>
    <mergeCell ref="O22:AK22"/>
    <mergeCell ref="X18:AD18"/>
    <mergeCell ref="AE18:AJ18"/>
    <mergeCell ref="K19:N21"/>
    <mergeCell ref="P19:S19"/>
    <mergeCell ref="T19:AK19"/>
    <mergeCell ref="O20:S21"/>
    <mergeCell ref="T20:AK20"/>
    <mergeCell ref="T21:AK21"/>
    <mergeCell ref="I30:J30"/>
    <mergeCell ref="K30:AK30"/>
    <mergeCell ref="F23:F36"/>
    <mergeCell ref="G23:H36"/>
    <mergeCell ref="I23:J25"/>
    <mergeCell ref="L23:O23"/>
    <mergeCell ref="AC23:AK23"/>
    <mergeCell ref="L24:O24"/>
    <mergeCell ref="P24:Q24"/>
    <mergeCell ref="L25:O25"/>
    <mergeCell ref="I26:J28"/>
    <mergeCell ref="L26:M26"/>
    <mergeCell ref="O26:P26"/>
    <mergeCell ref="K27:AK27"/>
    <mergeCell ref="K28:AK28"/>
    <mergeCell ref="I29:J29"/>
    <mergeCell ref="K29:AK29"/>
    <mergeCell ref="I31:J31"/>
    <mergeCell ref="K31:AK31"/>
    <mergeCell ref="I32:J32"/>
    <mergeCell ref="K32:AK32"/>
    <mergeCell ref="I33:J33"/>
    <mergeCell ref="K33:V33"/>
    <mergeCell ref="X33:Y33"/>
    <mergeCell ref="Z33:AJ33"/>
    <mergeCell ref="G37:H37"/>
    <mergeCell ref="I37:J37"/>
    <mergeCell ref="K37:AK37"/>
    <mergeCell ref="I34:J34"/>
    <mergeCell ref="K34:W34"/>
    <mergeCell ref="X34:Y34"/>
    <mergeCell ref="Z34:AJ34"/>
    <mergeCell ref="I35:J36"/>
    <mergeCell ref="K35:W35"/>
    <mergeCell ref="Y35:AK35"/>
    <mergeCell ref="K36:AK36"/>
  </mergeCells>
  <phoneticPr fontId="4"/>
  <conditionalFormatting sqref="T13:AJ13">
    <cfRule type="cellIs" dxfId="109" priority="17" operator="notEqual">
      <formula>""</formula>
    </cfRule>
    <cfRule type="expression" dxfId="108" priority="18">
      <formula>$K$12="■"</formula>
    </cfRule>
  </conditionalFormatting>
  <conditionalFormatting sqref="K18:AK22">
    <cfRule type="expression" dxfId="107" priority="12">
      <formula>$K$17="■"</formula>
    </cfRule>
  </conditionalFormatting>
  <conditionalFormatting sqref="K26:AK32 K34:W34 K35:AK36 K33 W33 Z33:Z34 AK33:AK34">
    <cfRule type="expression" dxfId="106" priority="13">
      <formula>OR($K$23="■",$K$24="■")</formula>
    </cfRule>
  </conditionalFormatting>
  <conditionalFormatting sqref="K17:AK32 K33:W34 Z33:AK34 K35:AK36">
    <cfRule type="expression" dxfId="105" priority="11">
      <formula>$K$16="■"</formula>
    </cfRule>
  </conditionalFormatting>
  <conditionalFormatting sqref="AE18">
    <cfRule type="cellIs" dxfId="104" priority="15" operator="notEqual">
      <formula>""</formula>
    </cfRule>
    <cfRule type="expression" dxfId="103" priority="16">
      <formula>$O$18="■"</formula>
    </cfRule>
  </conditionalFormatting>
  <conditionalFormatting sqref="K17:AK17 K22:AK22">
    <cfRule type="expression" dxfId="102" priority="10">
      <formula>$K$18="■"</formula>
    </cfRule>
  </conditionalFormatting>
  <conditionalFormatting sqref="K17:AK21">
    <cfRule type="expression" dxfId="101" priority="9">
      <formula>$K$22="■"</formula>
    </cfRule>
  </conditionalFormatting>
  <conditionalFormatting sqref="O19:S21 T19:AK20">
    <cfRule type="expression" dxfId="100" priority="14">
      <formula>AND($K$11="■",$K$18="■")</formula>
    </cfRule>
  </conditionalFormatting>
  <conditionalFormatting sqref="O19:AK21">
    <cfRule type="expression" dxfId="99" priority="8">
      <formula>$O$18="■"</formula>
    </cfRule>
  </conditionalFormatting>
  <conditionalFormatting sqref="O18:AK18">
    <cfRule type="expression" dxfId="98" priority="7">
      <formula>$O$19="■"</formula>
    </cfRule>
  </conditionalFormatting>
  <conditionalFormatting sqref="L18:N18">
    <cfRule type="expression" dxfId="97" priority="4">
      <formula>$K$72="■"</formula>
    </cfRule>
  </conditionalFormatting>
  <conditionalFormatting sqref="L18:N18">
    <cfRule type="expression" dxfId="96" priority="5">
      <formula>$K$79="■"</formula>
    </cfRule>
  </conditionalFormatting>
  <conditionalFormatting sqref="L18:N18">
    <cfRule type="expression" dxfId="95" priority="6">
      <formula>OR($K$13="■",$O$13="■")</formula>
    </cfRule>
  </conditionalFormatting>
  <conditionalFormatting sqref="L22:N22">
    <cfRule type="expression" dxfId="94" priority="2">
      <formula>$K$72="■"</formula>
    </cfRule>
  </conditionalFormatting>
  <conditionalFormatting sqref="L22:N22">
    <cfRule type="expression" dxfId="93" priority="3">
      <formula>OR($K$13="■",$O$13="■")</formula>
    </cfRule>
  </conditionalFormatting>
  <conditionalFormatting sqref="L22:N22">
    <cfRule type="expression" dxfId="92" priority="1">
      <formula>$K$75="■"</formula>
    </cfRule>
  </conditionalFormatting>
  <dataValidations count="18">
    <dataValidation type="list" allowBlank="1" showInputMessage="1" showErrorMessage="1" sqref="K16" xr:uid="{00000000-0002-0000-0200-000000000000}">
      <formula1>$AN$16:$AO$16</formula1>
    </dataValidation>
    <dataValidation type="list" allowBlank="1" showInputMessage="1" showErrorMessage="1" sqref="K15" xr:uid="{00000000-0002-0000-0200-000001000000}">
      <formula1>$AN$15:$AO$15</formula1>
    </dataValidation>
    <dataValidation type="list" allowBlank="1" showInputMessage="1" showErrorMessage="1" sqref="AB23:AB25" xr:uid="{00000000-0002-0000-0200-000002000000}">
      <formula1>#REF!</formula1>
    </dataValidation>
    <dataValidation type="list" showInputMessage="1" sqref="K14" xr:uid="{00000000-0002-0000-0200-000003000000}">
      <formula1>$AN$14:$AO$14</formula1>
    </dataValidation>
    <dataValidation type="list" showInputMessage="1" sqref="K11" xr:uid="{00000000-0002-0000-0200-000004000000}">
      <formula1>$AN$11:$AO$11</formula1>
    </dataValidation>
    <dataValidation showInputMessage="1" showErrorMessage="1" sqref="AT20:AT22 AN16 AT12:AT13 AT15:AT16 AT26:AT37" xr:uid="{00000000-0002-0000-0200-000005000000}"/>
    <dataValidation imeMode="off" allowBlank="1" showInputMessage="1" showErrorMessage="1" sqref="X35:Y35 K34:W34 K35:K36 Z34 AK34" xr:uid="{00000000-0002-0000-0200-000006000000}"/>
    <dataValidation type="list" showInputMessage="1" sqref="K13" xr:uid="{00000000-0002-0000-0200-000007000000}">
      <formula1>$AN$78:$AO$78</formula1>
    </dataValidation>
    <dataValidation type="list" showInputMessage="1" showErrorMessage="1" sqref="K18" xr:uid="{00000000-0002-0000-0200-000008000000}">
      <formula1>$AN$18:$AO$18</formula1>
    </dataValidation>
    <dataValidation type="list" showInputMessage="1" showErrorMessage="1" sqref="O18" xr:uid="{00000000-0002-0000-0200-000009000000}">
      <formula1>$AN$19:$AO$19</formula1>
    </dataValidation>
    <dataValidation type="list" showInputMessage="1" showErrorMessage="1" sqref="K17" xr:uid="{00000000-0002-0000-0200-00000A000000}">
      <formula1>$AN$17:$AO$17</formula1>
    </dataValidation>
    <dataValidation type="list" showInputMessage="1" showErrorMessage="1" sqref="K22" xr:uid="{00000000-0002-0000-0200-00000B000000}">
      <formula1>$AN$22:$AO$22</formula1>
    </dataValidation>
    <dataValidation type="list" showInputMessage="1" sqref="K12" xr:uid="{00000000-0002-0000-0200-00000C000000}">
      <formula1>$AN$12:$AO$12</formula1>
    </dataValidation>
    <dataValidation type="list" showInputMessage="1" showErrorMessage="1" sqref="K25" xr:uid="{00000000-0002-0000-0200-00000D000000}">
      <formula1>$AN$25:$AO$25</formula1>
    </dataValidation>
    <dataValidation type="list" showInputMessage="1" showErrorMessage="1" sqref="K23 P25" xr:uid="{00000000-0002-0000-0200-00000E000000}">
      <formula1>$AN$23:$AO$23</formula1>
    </dataValidation>
    <dataValidation type="list" showInputMessage="1" showErrorMessage="1" sqref="U24:U25 K24" xr:uid="{00000000-0002-0000-0200-00000F000000}">
      <formula1>$AN$24:$AO$24</formula1>
    </dataValidation>
    <dataValidation imeMode="halfKatakana" allowBlank="1" showInputMessage="1" showErrorMessage="1" sqref="K29:AK29 K31:AK31" xr:uid="{00000000-0002-0000-0200-000010000000}"/>
    <dataValidation type="list" showInputMessage="1" showErrorMessage="1" sqref="O19" xr:uid="{00000000-0002-0000-0200-000011000000}">
      <formula1>$AN$20:$AO$20</formula1>
    </dataValidation>
  </dataValidations>
  <printOptions horizontalCentered="1"/>
  <pageMargins left="0" right="0" top="0" bottom="0" header="0.31496062992125984" footer="0.19685039370078741"/>
  <pageSetup paperSize="9" scale="66" fitToHeight="0" orientation="portrait" r:id="rId1"/>
  <headerFooter>
    <oddFooter>&amp;C&amp;"Meiryo UI,標準"&amp;9&amp;D_&amp;T　&amp;F　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B1:BO77"/>
  <sheetViews>
    <sheetView showGridLines="0" view="pageBreakPreview" zoomScale="85" zoomScaleNormal="85" zoomScaleSheetLayoutView="85" workbookViewId="0"/>
  </sheetViews>
  <sheetFormatPr defaultColWidth="3.6640625" defaultRowHeight="18" customHeight="1"/>
  <cols>
    <col min="1" max="39" width="3.6640625" style="106"/>
    <col min="40" max="47" width="0" style="106" hidden="1" customWidth="1"/>
    <col min="48" max="16384" width="3.6640625" style="106"/>
  </cols>
  <sheetData>
    <row r="1" spans="2:62" s="3" customFormat="1" ht="10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2:62" s="3" customFormat="1" ht="16">
      <c r="B2" s="1" t="s">
        <v>143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2:62" s="3" customFormat="1" ht="10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2:62" s="5" customFormat="1" ht="30.75" customHeight="1">
      <c r="B4" s="693" t="s">
        <v>144</v>
      </c>
      <c r="C4" s="693"/>
      <c r="D4" s="693"/>
      <c r="E4" s="693"/>
      <c r="F4" s="693"/>
      <c r="G4" s="693"/>
      <c r="H4" s="693"/>
      <c r="I4" s="693"/>
      <c r="J4" s="693"/>
      <c r="K4" s="122" t="s">
        <v>145</v>
      </c>
      <c r="L4" s="694" t="s">
        <v>146</v>
      </c>
      <c r="M4" s="694"/>
      <c r="N4" s="694"/>
      <c r="O4" s="694"/>
      <c r="P4" s="694"/>
      <c r="Q4" s="695" t="s">
        <v>147</v>
      </c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122" t="s">
        <v>88</v>
      </c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2:62" s="5" customFormat="1" ht="10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2:62" s="5" customFormat="1" ht="12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8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 t="s">
        <v>367</v>
      </c>
      <c r="AL6" s="4"/>
      <c r="AM6" s="4"/>
      <c r="AN6" s="4"/>
      <c r="AO6" s="4"/>
      <c r="AP6" s="4"/>
      <c r="AQ6" s="4"/>
      <c r="AR6" s="4"/>
      <c r="AS6" s="4"/>
      <c r="AW6" s="696"/>
      <c r="AX6" s="696"/>
      <c r="AY6" s="696"/>
    </row>
    <row r="7" spans="2:62" s="5" customFormat="1" ht="15" customHeight="1" thickBot="1">
      <c r="B7" s="124" t="s">
        <v>148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4"/>
      <c r="AL7" s="4"/>
      <c r="AM7" s="4"/>
      <c r="AN7" s="4"/>
      <c r="AO7" s="4"/>
      <c r="AP7" s="4"/>
      <c r="AQ7" s="4"/>
      <c r="AR7" s="4"/>
      <c r="AS7" s="4"/>
      <c r="AW7" s="696"/>
      <c r="AX7" s="696"/>
      <c r="AY7" s="696"/>
    </row>
    <row r="8" spans="2:62" ht="18" customHeight="1">
      <c r="B8" s="697" t="s">
        <v>149</v>
      </c>
      <c r="C8" s="698"/>
      <c r="D8" s="698"/>
      <c r="E8" s="698"/>
      <c r="F8" s="698"/>
      <c r="G8" s="698"/>
      <c r="H8" s="699"/>
      <c r="I8" s="706" t="s">
        <v>150</v>
      </c>
      <c r="J8" s="707"/>
      <c r="K8" s="707"/>
      <c r="L8" s="707"/>
      <c r="M8" s="707"/>
      <c r="N8" s="707"/>
      <c r="O8" s="707"/>
      <c r="P8" s="707"/>
      <c r="Q8" s="707"/>
      <c r="R8" s="707"/>
      <c r="S8" s="708"/>
      <c r="T8" s="706" t="s">
        <v>151</v>
      </c>
      <c r="U8" s="707"/>
      <c r="V8" s="707"/>
      <c r="W8" s="707"/>
      <c r="X8" s="707"/>
      <c r="Y8" s="707"/>
      <c r="Z8" s="707"/>
      <c r="AA8" s="707"/>
      <c r="AB8" s="707"/>
      <c r="AC8" s="707"/>
      <c r="AD8" s="707"/>
      <c r="AE8" s="707"/>
      <c r="AF8" s="707"/>
      <c r="AG8" s="707"/>
      <c r="AH8" s="707"/>
      <c r="AI8" s="707"/>
      <c r="AJ8" s="707"/>
      <c r="AK8" s="709"/>
    </row>
    <row r="9" spans="2:62" ht="18" customHeight="1">
      <c r="B9" s="700"/>
      <c r="C9" s="701"/>
      <c r="D9" s="701"/>
      <c r="E9" s="701"/>
      <c r="F9" s="701"/>
      <c r="G9" s="701"/>
      <c r="H9" s="702"/>
      <c r="I9" s="125" t="s">
        <v>9</v>
      </c>
      <c r="J9" s="710" t="s">
        <v>152</v>
      </c>
      <c r="K9" s="710"/>
      <c r="L9" s="710"/>
      <c r="M9" s="710"/>
      <c r="N9" s="710"/>
      <c r="O9" s="710"/>
      <c r="P9" s="710"/>
      <c r="Q9" s="710"/>
      <c r="R9" s="710"/>
      <c r="S9" s="711"/>
      <c r="T9" s="126"/>
      <c r="U9" s="126" t="s">
        <v>153</v>
      </c>
      <c r="V9" s="126" t="s">
        <v>154</v>
      </c>
      <c r="W9" s="126" t="s">
        <v>155</v>
      </c>
      <c r="X9" s="126"/>
      <c r="Y9" s="126"/>
      <c r="Z9" s="126"/>
      <c r="AA9" s="126"/>
      <c r="AB9" s="127"/>
      <c r="AC9" s="127"/>
      <c r="AD9" s="126"/>
      <c r="AE9" s="126"/>
      <c r="AF9" s="126"/>
      <c r="AG9" s="126"/>
      <c r="AH9" s="126"/>
      <c r="AI9" s="126"/>
      <c r="AJ9" s="126"/>
      <c r="AK9" s="128"/>
      <c r="AN9" s="106" t="s">
        <v>9</v>
      </c>
      <c r="AO9" s="106" t="str">
        <f>IF((COUNTIF(I10:I13,"■")&gt;0),"","■")</f>
        <v>■</v>
      </c>
    </row>
    <row r="10" spans="2:62" ht="18" customHeight="1">
      <c r="B10" s="700"/>
      <c r="C10" s="701"/>
      <c r="D10" s="701"/>
      <c r="E10" s="701"/>
      <c r="F10" s="701"/>
      <c r="G10" s="701"/>
      <c r="H10" s="702"/>
      <c r="I10" s="129" t="s">
        <v>9</v>
      </c>
      <c r="J10" s="712" t="s">
        <v>156</v>
      </c>
      <c r="K10" s="712"/>
      <c r="L10" s="712"/>
      <c r="M10" s="712"/>
      <c r="N10" s="712"/>
      <c r="O10" s="712"/>
      <c r="P10" s="712"/>
      <c r="Q10" s="712"/>
      <c r="R10" s="712"/>
      <c r="S10" s="713"/>
      <c r="T10" s="130"/>
      <c r="U10" s="130" t="s">
        <v>153</v>
      </c>
      <c r="V10" s="130" t="s">
        <v>154</v>
      </c>
      <c r="W10" s="130" t="s">
        <v>155</v>
      </c>
      <c r="X10" s="130"/>
      <c r="Y10" s="130"/>
      <c r="Z10" s="130"/>
      <c r="AA10" s="130"/>
      <c r="AB10" s="131"/>
      <c r="AC10" s="131"/>
      <c r="AD10" s="130"/>
      <c r="AE10" s="130"/>
      <c r="AF10" s="130"/>
      <c r="AG10" s="130"/>
      <c r="AH10" s="130"/>
      <c r="AI10" s="130"/>
      <c r="AJ10" s="130"/>
      <c r="AK10" s="132"/>
      <c r="AN10" s="106" t="s">
        <v>9</v>
      </c>
      <c r="AO10" s="106" t="str">
        <f>IF(OR(I9="■",I13="■"),"","■")</f>
        <v>■</v>
      </c>
    </row>
    <row r="11" spans="2:62" ht="18" customHeight="1">
      <c r="B11" s="700"/>
      <c r="C11" s="701"/>
      <c r="D11" s="701"/>
      <c r="E11" s="701"/>
      <c r="F11" s="701"/>
      <c r="G11" s="701"/>
      <c r="H11" s="702"/>
      <c r="I11" s="129" t="s">
        <v>9</v>
      </c>
      <c r="J11" s="712" t="s">
        <v>157</v>
      </c>
      <c r="K11" s="712"/>
      <c r="L11" s="712"/>
      <c r="M11" s="712"/>
      <c r="N11" s="712"/>
      <c r="O11" s="712"/>
      <c r="P11" s="712"/>
      <c r="Q11" s="712"/>
      <c r="R11" s="712"/>
      <c r="S11" s="713"/>
      <c r="T11" s="130"/>
      <c r="U11" s="130" t="s">
        <v>153</v>
      </c>
      <c r="V11" s="130" t="s">
        <v>154</v>
      </c>
      <c r="W11" s="130" t="s">
        <v>155</v>
      </c>
      <c r="X11" s="130"/>
      <c r="Y11" s="130"/>
      <c r="Z11" s="130"/>
      <c r="AA11" s="130"/>
      <c r="AB11" s="131"/>
      <c r="AC11" s="131"/>
      <c r="AD11" s="130"/>
      <c r="AE11" s="130"/>
      <c r="AF11" s="130"/>
      <c r="AG11" s="130"/>
      <c r="AH11" s="130"/>
      <c r="AI11" s="130"/>
      <c r="AJ11" s="130"/>
      <c r="AK11" s="132"/>
    </row>
    <row r="12" spans="2:62" ht="18" customHeight="1">
      <c r="B12" s="700"/>
      <c r="C12" s="701"/>
      <c r="D12" s="701"/>
      <c r="E12" s="701"/>
      <c r="F12" s="701"/>
      <c r="G12" s="701"/>
      <c r="H12" s="702"/>
      <c r="I12" s="129" t="s">
        <v>9</v>
      </c>
      <c r="J12" s="712" t="s">
        <v>158</v>
      </c>
      <c r="K12" s="712"/>
      <c r="L12" s="712"/>
      <c r="M12" s="712"/>
      <c r="N12" s="712"/>
      <c r="O12" s="712"/>
      <c r="P12" s="712"/>
      <c r="Q12" s="712"/>
      <c r="R12" s="712"/>
      <c r="S12" s="713"/>
      <c r="T12" s="130"/>
      <c r="U12" s="130" t="s">
        <v>153</v>
      </c>
      <c r="V12" s="130" t="s">
        <v>154</v>
      </c>
      <c r="W12" s="130" t="s">
        <v>155</v>
      </c>
      <c r="X12" s="130"/>
      <c r="Y12" s="130"/>
      <c r="Z12" s="130"/>
      <c r="AA12" s="130"/>
      <c r="AB12" s="131"/>
      <c r="AC12" s="131"/>
      <c r="AD12" s="130"/>
      <c r="AE12" s="130"/>
      <c r="AF12" s="130"/>
      <c r="AG12" s="130"/>
      <c r="AH12" s="130"/>
      <c r="AI12" s="130"/>
      <c r="AJ12" s="130"/>
      <c r="AK12" s="132"/>
    </row>
    <row r="13" spans="2:62" ht="18" customHeight="1" thickBot="1">
      <c r="B13" s="703"/>
      <c r="C13" s="704"/>
      <c r="D13" s="704"/>
      <c r="E13" s="704"/>
      <c r="F13" s="704"/>
      <c r="G13" s="704"/>
      <c r="H13" s="705"/>
      <c r="I13" s="133" t="s">
        <v>9</v>
      </c>
      <c r="J13" s="729" t="s">
        <v>159</v>
      </c>
      <c r="K13" s="729"/>
      <c r="L13" s="729"/>
      <c r="M13" s="729"/>
      <c r="N13" s="729"/>
      <c r="O13" s="729"/>
      <c r="P13" s="729"/>
      <c r="Q13" s="729"/>
      <c r="R13" s="729"/>
      <c r="S13" s="730"/>
      <c r="T13" s="134"/>
      <c r="U13" s="134" t="s">
        <v>160</v>
      </c>
      <c r="V13" s="134"/>
      <c r="W13" s="134" t="s">
        <v>155</v>
      </c>
      <c r="X13" s="134"/>
      <c r="Y13" s="134"/>
      <c r="Z13" s="134"/>
      <c r="AA13" s="134"/>
      <c r="AB13" s="135"/>
      <c r="AC13" s="135"/>
      <c r="AD13" s="134"/>
      <c r="AE13" s="134"/>
      <c r="AF13" s="134"/>
      <c r="AG13" s="134"/>
      <c r="AH13" s="134"/>
      <c r="AI13" s="134"/>
      <c r="AJ13" s="134"/>
      <c r="AK13" s="136"/>
      <c r="AN13" s="106" t="s">
        <v>9</v>
      </c>
      <c r="AO13" s="106" t="str">
        <f>IF((COUNTIF(I9:I12,"■")&gt;0),"","■")</f>
        <v>■</v>
      </c>
    </row>
    <row r="14" spans="2:62" s="138" customFormat="1" ht="12" customHeight="1">
      <c r="B14" s="137" t="s">
        <v>161</v>
      </c>
      <c r="C14" s="731" t="s">
        <v>162</v>
      </c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31"/>
      <c r="R14" s="731"/>
      <c r="S14" s="731"/>
      <c r="T14" s="731"/>
      <c r="U14" s="731"/>
      <c r="V14" s="731"/>
      <c r="W14" s="731"/>
      <c r="X14" s="731"/>
      <c r="Y14" s="731"/>
      <c r="Z14" s="731"/>
      <c r="AA14" s="731"/>
      <c r="AB14" s="731"/>
      <c r="AC14" s="731"/>
      <c r="AD14" s="731"/>
      <c r="AE14" s="731"/>
      <c r="AF14" s="731"/>
      <c r="AG14" s="731"/>
      <c r="AH14" s="731"/>
      <c r="AI14" s="731"/>
      <c r="AJ14" s="731"/>
      <c r="AK14" s="731"/>
      <c r="AX14" s="139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</row>
    <row r="15" spans="2:62" s="138" customFormat="1" ht="12" customHeight="1">
      <c r="B15" s="137" t="s">
        <v>163</v>
      </c>
      <c r="C15" s="731" t="s">
        <v>164</v>
      </c>
      <c r="D15" s="731"/>
      <c r="E15" s="731"/>
      <c r="F15" s="731"/>
      <c r="G15" s="731"/>
      <c r="H15" s="731"/>
      <c r="I15" s="731"/>
      <c r="J15" s="731"/>
      <c r="K15" s="731"/>
      <c r="L15" s="731"/>
      <c r="M15" s="731"/>
      <c r="N15" s="731"/>
      <c r="O15" s="731"/>
      <c r="P15" s="731"/>
      <c r="Q15" s="731"/>
      <c r="R15" s="731"/>
      <c r="S15" s="731"/>
      <c r="T15" s="731"/>
      <c r="U15" s="731"/>
      <c r="V15" s="731"/>
      <c r="W15" s="731"/>
      <c r="X15" s="731"/>
      <c r="Y15" s="731"/>
      <c r="Z15" s="731"/>
      <c r="AA15" s="731"/>
      <c r="AB15" s="731"/>
      <c r="AC15" s="731"/>
      <c r="AD15" s="731"/>
      <c r="AE15" s="731"/>
      <c r="AF15" s="731"/>
      <c r="AG15" s="731"/>
      <c r="AH15" s="731"/>
      <c r="AI15" s="731"/>
      <c r="AJ15" s="731"/>
      <c r="AK15" s="731"/>
      <c r="AX15" s="139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</row>
    <row r="16" spans="2:62" ht="18" customHeight="1" thickBot="1"/>
    <row r="17" spans="2:67" ht="18" customHeight="1">
      <c r="B17" s="140" t="s">
        <v>160</v>
      </c>
      <c r="C17" s="732" t="s">
        <v>165</v>
      </c>
      <c r="D17" s="733"/>
      <c r="E17" s="733"/>
      <c r="F17" s="733"/>
      <c r="G17" s="733"/>
      <c r="H17" s="733"/>
      <c r="I17" s="733"/>
      <c r="J17" s="734"/>
      <c r="K17" s="734"/>
      <c r="L17" s="734"/>
      <c r="M17" s="734"/>
      <c r="N17" s="734"/>
      <c r="O17" s="734"/>
      <c r="P17" s="734"/>
      <c r="Q17" s="734"/>
      <c r="R17" s="734"/>
      <c r="S17" s="734"/>
      <c r="T17" s="734"/>
      <c r="U17" s="734"/>
      <c r="V17" s="734"/>
      <c r="W17" s="734"/>
      <c r="X17" s="734"/>
      <c r="Y17" s="734"/>
      <c r="Z17" s="734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5"/>
    </row>
    <row r="18" spans="2:67" ht="55" customHeight="1" thickBot="1">
      <c r="B18" s="141"/>
      <c r="C18" s="142"/>
      <c r="D18" s="714" t="s">
        <v>166</v>
      </c>
      <c r="E18" s="715"/>
      <c r="F18" s="715"/>
      <c r="G18" s="715"/>
      <c r="H18" s="715"/>
      <c r="I18" s="716"/>
      <c r="J18" s="717"/>
      <c r="K18" s="717"/>
      <c r="L18" s="717"/>
      <c r="M18" s="717"/>
      <c r="N18" s="717"/>
      <c r="O18" s="717"/>
      <c r="P18" s="717"/>
      <c r="Q18" s="717"/>
      <c r="R18" s="717"/>
      <c r="S18" s="718"/>
      <c r="T18" s="719" t="s">
        <v>167</v>
      </c>
      <c r="U18" s="720"/>
      <c r="V18" s="720"/>
      <c r="W18" s="720"/>
      <c r="X18" s="720"/>
      <c r="Y18" s="720"/>
      <c r="Z18" s="720"/>
      <c r="AA18" s="720"/>
      <c r="AB18" s="720"/>
      <c r="AC18" s="720"/>
      <c r="AD18" s="720"/>
      <c r="AE18" s="720"/>
      <c r="AF18" s="720"/>
      <c r="AG18" s="720"/>
      <c r="AH18" s="720"/>
      <c r="AI18" s="720"/>
      <c r="AJ18" s="720"/>
      <c r="AK18" s="721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</row>
    <row r="19" spans="2:67" ht="18" customHeight="1" thickBot="1"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</row>
    <row r="20" spans="2:67" ht="18" customHeight="1">
      <c r="B20" s="140" t="s">
        <v>168</v>
      </c>
      <c r="C20" s="722" t="s">
        <v>169</v>
      </c>
      <c r="D20" s="723"/>
      <c r="E20" s="723"/>
      <c r="F20" s="723"/>
      <c r="G20" s="723"/>
      <c r="H20" s="723"/>
      <c r="I20" s="723"/>
      <c r="J20" s="724"/>
      <c r="K20" s="724"/>
      <c r="L20" s="724"/>
      <c r="M20" s="724"/>
      <c r="N20" s="724"/>
      <c r="O20" s="724"/>
      <c r="P20" s="724"/>
      <c r="Q20" s="724"/>
      <c r="R20" s="724"/>
      <c r="S20" s="724"/>
      <c r="T20" s="724"/>
      <c r="U20" s="724"/>
      <c r="V20" s="724"/>
      <c r="W20" s="724"/>
      <c r="X20" s="724"/>
      <c r="Y20" s="724"/>
      <c r="Z20" s="724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5"/>
      <c r="AV20" s="726" t="s">
        <v>170</v>
      </c>
      <c r="AW20" s="727"/>
      <c r="AX20" s="727"/>
      <c r="AY20" s="728"/>
    </row>
    <row r="21" spans="2:67" ht="18" customHeight="1">
      <c r="B21" s="145"/>
      <c r="C21" s="146"/>
      <c r="D21" s="147" t="s">
        <v>171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9"/>
      <c r="AV21" s="736" t="s">
        <v>172</v>
      </c>
      <c r="AW21" s="737"/>
      <c r="AX21" s="737"/>
      <c r="AY21" s="738"/>
    </row>
    <row r="22" spans="2:67" ht="19" customHeight="1">
      <c r="B22" s="145"/>
      <c r="C22" s="146"/>
      <c r="D22" s="150"/>
      <c r="E22" s="739" t="s">
        <v>173</v>
      </c>
      <c r="F22" s="740"/>
      <c r="G22" s="740"/>
      <c r="H22" s="741"/>
      <c r="I22" s="748" t="s">
        <v>174</v>
      </c>
      <c r="J22" s="749"/>
      <c r="K22" s="749"/>
      <c r="L22" s="749"/>
      <c r="M22" s="749"/>
      <c r="N22" s="749"/>
      <c r="O22" s="749"/>
      <c r="P22" s="749"/>
      <c r="Q22" s="749"/>
      <c r="R22" s="749"/>
      <c r="S22" s="749"/>
      <c r="T22" s="749"/>
      <c r="U22" s="749"/>
      <c r="V22" s="750"/>
      <c r="W22" s="748" t="s">
        <v>175</v>
      </c>
      <c r="X22" s="749"/>
      <c r="Y22" s="749"/>
      <c r="Z22" s="749"/>
      <c r="AA22" s="749"/>
      <c r="AB22" s="749"/>
      <c r="AC22" s="749"/>
      <c r="AD22" s="749"/>
      <c r="AE22" s="749"/>
      <c r="AF22" s="749"/>
      <c r="AG22" s="749"/>
      <c r="AH22" s="749"/>
      <c r="AI22" s="749"/>
      <c r="AJ22" s="749"/>
      <c r="AK22" s="751"/>
      <c r="AV22" s="752" t="str">
        <f>IF($I$9="■",SUM($I$25:$L$37),IF(COUNTIF($I$10:$I$12,"■")&gt;0,SUM($W$25:$Z$37),"-"))</f>
        <v>-</v>
      </c>
      <c r="AW22" s="753"/>
      <c r="AX22" s="753"/>
      <c r="AY22" s="754"/>
      <c r="BA22" s="726" t="s">
        <v>176</v>
      </c>
      <c r="BB22" s="727"/>
      <c r="BC22" s="727"/>
      <c r="BD22" s="727"/>
      <c r="BE22" s="727"/>
      <c r="BF22" s="727"/>
      <c r="BG22" s="727"/>
      <c r="BH22" s="727"/>
      <c r="BI22" s="727"/>
      <c r="BJ22" s="727"/>
      <c r="BK22" s="727"/>
      <c r="BL22" s="728"/>
    </row>
    <row r="23" spans="2:67" ht="19" customHeight="1">
      <c r="B23" s="151"/>
      <c r="C23" s="152"/>
      <c r="D23" s="150"/>
      <c r="E23" s="742"/>
      <c r="F23" s="743"/>
      <c r="G23" s="743"/>
      <c r="H23" s="744"/>
      <c r="I23" s="755" t="s">
        <v>177</v>
      </c>
      <c r="J23" s="756"/>
      <c r="K23" s="756"/>
      <c r="L23" s="757"/>
      <c r="M23" s="742" t="s">
        <v>178</v>
      </c>
      <c r="N23" s="743"/>
      <c r="O23" s="743"/>
      <c r="P23" s="743"/>
      <c r="Q23" s="743"/>
      <c r="R23" s="743"/>
      <c r="S23" s="743"/>
      <c r="T23" s="743"/>
      <c r="U23" s="743"/>
      <c r="V23" s="744"/>
      <c r="W23" s="755" t="s">
        <v>177</v>
      </c>
      <c r="X23" s="756"/>
      <c r="Y23" s="756"/>
      <c r="Z23" s="756"/>
      <c r="AA23" s="757"/>
      <c r="AB23" s="739" t="s">
        <v>178</v>
      </c>
      <c r="AC23" s="740"/>
      <c r="AD23" s="740"/>
      <c r="AE23" s="740"/>
      <c r="AF23" s="740"/>
      <c r="AG23" s="740"/>
      <c r="AH23" s="740"/>
      <c r="AI23" s="740"/>
      <c r="AJ23" s="740"/>
      <c r="AK23" s="758"/>
      <c r="AV23" s="153"/>
      <c r="AW23" s="154"/>
      <c r="AX23" s="154"/>
      <c r="AY23" s="155"/>
      <c r="BA23" s="156"/>
      <c r="BB23" s="157"/>
      <c r="BC23" s="157"/>
      <c r="BD23" s="157"/>
      <c r="BE23" s="157"/>
      <c r="BF23" s="157"/>
      <c r="BG23" s="157"/>
      <c r="BH23" s="158"/>
      <c r="BI23" s="760" t="s">
        <v>179</v>
      </c>
      <c r="BJ23" s="760"/>
      <c r="BK23" s="760" t="s">
        <v>180</v>
      </c>
      <c r="BL23" s="760"/>
      <c r="BM23" s="138"/>
      <c r="BN23" s="138"/>
      <c r="BO23" s="138"/>
    </row>
    <row r="24" spans="2:67" ht="19" customHeight="1">
      <c r="B24" s="151"/>
      <c r="C24" s="152"/>
      <c r="D24" s="150"/>
      <c r="E24" s="745"/>
      <c r="F24" s="746"/>
      <c r="G24" s="746"/>
      <c r="H24" s="747"/>
      <c r="I24" s="756" t="s">
        <v>181</v>
      </c>
      <c r="J24" s="756"/>
      <c r="K24" s="756"/>
      <c r="L24" s="757"/>
      <c r="M24" s="742"/>
      <c r="N24" s="743"/>
      <c r="O24" s="743"/>
      <c r="P24" s="743"/>
      <c r="Q24" s="743"/>
      <c r="R24" s="743"/>
      <c r="S24" s="743"/>
      <c r="T24" s="743"/>
      <c r="U24" s="743"/>
      <c r="V24" s="744"/>
      <c r="W24" s="755" t="s">
        <v>181</v>
      </c>
      <c r="X24" s="756"/>
      <c r="Y24" s="756"/>
      <c r="Z24" s="756"/>
      <c r="AA24" s="159" t="s">
        <v>182</v>
      </c>
      <c r="AB24" s="746"/>
      <c r="AC24" s="746"/>
      <c r="AD24" s="746"/>
      <c r="AE24" s="746"/>
      <c r="AF24" s="746"/>
      <c r="AG24" s="746"/>
      <c r="AH24" s="746"/>
      <c r="AI24" s="746"/>
      <c r="AJ24" s="746"/>
      <c r="AK24" s="759"/>
      <c r="AV24" s="761" t="s">
        <v>172</v>
      </c>
      <c r="AW24" s="762"/>
      <c r="AX24" s="762"/>
      <c r="AY24" s="763"/>
      <c r="BA24" s="764" t="s">
        <v>183</v>
      </c>
      <c r="BB24" s="765"/>
      <c r="BC24" s="765"/>
      <c r="BD24" s="766"/>
      <c r="BE24" s="773" t="s">
        <v>184</v>
      </c>
      <c r="BF24" s="773"/>
      <c r="BG24" s="773"/>
      <c r="BH24" s="773"/>
      <c r="BI24" s="774" t="str">
        <f>IF(COUNTIF($M$25:$M$27,"■")=3,$I$25,"-")</f>
        <v>-</v>
      </c>
      <c r="BJ24" s="774"/>
      <c r="BK24" s="774" t="str">
        <f>IF(COUNTIF($I$10:$I$12,"■")=0,"-",IF(OR(AND($I$10="■",$I$11="□",COUNTIF($M$25:$M$27,"■")=3),AND($I$10="■",$I$11="■",COUNTIF($AB$25:$AB$27,"■")=3)),$W$25,IF(AND($I$10="□",$I$11="■",COUNTIF($AB$25:$AB$27,"■")=3),$I$25,"-")))</f>
        <v>-</v>
      </c>
      <c r="BL24" s="774"/>
      <c r="BN24" s="138"/>
      <c r="BO24" s="138"/>
    </row>
    <row r="25" spans="2:67" ht="18" customHeight="1">
      <c r="B25" s="151"/>
      <c r="C25" s="152"/>
      <c r="D25" s="160"/>
      <c r="E25" s="817" t="s">
        <v>185</v>
      </c>
      <c r="F25" s="794"/>
      <c r="G25" s="794"/>
      <c r="H25" s="795"/>
      <c r="I25" s="818"/>
      <c r="J25" s="819"/>
      <c r="K25" s="819"/>
      <c r="L25" s="820"/>
      <c r="M25" s="161" t="s">
        <v>186</v>
      </c>
      <c r="N25" s="782" t="s">
        <v>187</v>
      </c>
      <c r="O25" s="782"/>
      <c r="P25" s="782"/>
      <c r="Q25" s="782"/>
      <c r="R25" s="783"/>
      <c r="S25" s="823" t="s">
        <v>9</v>
      </c>
      <c r="T25" s="824" t="s">
        <v>188</v>
      </c>
      <c r="U25" s="824"/>
      <c r="V25" s="825"/>
      <c r="W25" s="830"/>
      <c r="X25" s="819"/>
      <c r="Y25" s="819"/>
      <c r="Z25" s="819"/>
      <c r="AA25" s="775" t="str">
        <f>IF(W25="","-",W25-I25)</f>
        <v>-</v>
      </c>
      <c r="AB25" s="162" t="s">
        <v>186</v>
      </c>
      <c r="AC25" s="782" t="s">
        <v>187</v>
      </c>
      <c r="AD25" s="782"/>
      <c r="AE25" s="782"/>
      <c r="AF25" s="782"/>
      <c r="AG25" s="783"/>
      <c r="AH25" s="784" t="s">
        <v>186</v>
      </c>
      <c r="AI25" s="787" t="s">
        <v>188</v>
      </c>
      <c r="AJ25" s="787"/>
      <c r="AK25" s="788"/>
      <c r="AN25" s="106" t="s">
        <v>9</v>
      </c>
      <c r="AO25" s="106" t="s">
        <v>189</v>
      </c>
      <c r="AP25" s="106" t="s">
        <v>9</v>
      </c>
      <c r="AQ25" s="106" t="s">
        <v>189</v>
      </c>
      <c r="AR25" s="106" t="s">
        <v>9</v>
      </c>
      <c r="AS25" s="106" t="s">
        <v>189</v>
      </c>
      <c r="AT25" s="106" t="s">
        <v>9</v>
      </c>
      <c r="AU25" s="106" t="s">
        <v>189</v>
      </c>
      <c r="AV25" s="752" t="str">
        <f>IF(AV22="-","-",(AV22)+MIN(100,ROUNDUP(AV22*0.2,0)))</f>
        <v>-</v>
      </c>
      <c r="AW25" s="753"/>
      <c r="AX25" s="753"/>
      <c r="AY25" s="754"/>
      <c r="BA25" s="767"/>
      <c r="BB25" s="768"/>
      <c r="BC25" s="768"/>
      <c r="BD25" s="769"/>
      <c r="BE25" s="773" t="s">
        <v>177</v>
      </c>
      <c r="BF25" s="773"/>
      <c r="BG25" s="773"/>
      <c r="BH25" s="773"/>
      <c r="BI25" s="774" t="str">
        <f>IF(COUNTIF($M$25:$M$27,"■")=3,"-",IF($M25="■",$I$25,"-"))</f>
        <v>-</v>
      </c>
      <c r="BJ25" s="774"/>
      <c r="BK25" s="774" t="str">
        <f>IF(COUNTIF($I$10:$I$12,"■")=0,"-",IF(OR(AND($I$10="■",$I$11="□",$M25="■",COUNTIF($M$25:$M$27,"■")&lt;&gt;3),AND($I$10="■",$I$11="■",$AB25="■",COUNTIF($AB$25:$AB$27,"■")&lt;&gt;3)),$W$25,IF(AND($I$10="□",$I$11="■",$AB25="■",COUNTIF($AB$25:$AB$27,"■")&lt;&gt;3),$I$25,"-")))</f>
        <v>-</v>
      </c>
      <c r="BL25" s="774"/>
      <c r="BN25" s="138"/>
      <c r="BO25" s="138"/>
    </row>
    <row r="26" spans="2:67" ht="18" customHeight="1">
      <c r="B26" s="151"/>
      <c r="C26" s="152"/>
      <c r="D26" s="160"/>
      <c r="E26" s="796"/>
      <c r="F26" s="797"/>
      <c r="G26" s="797"/>
      <c r="H26" s="798"/>
      <c r="I26" s="805"/>
      <c r="J26" s="806"/>
      <c r="K26" s="806"/>
      <c r="L26" s="807"/>
      <c r="M26" s="163" t="s">
        <v>186</v>
      </c>
      <c r="N26" s="777" t="s">
        <v>190</v>
      </c>
      <c r="O26" s="777"/>
      <c r="P26" s="777"/>
      <c r="Q26" s="777"/>
      <c r="R26" s="778"/>
      <c r="S26" s="785"/>
      <c r="T26" s="826"/>
      <c r="U26" s="826"/>
      <c r="V26" s="827"/>
      <c r="W26" s="814"/>
      <c r="X26" s="806"/>
      <c r="Y26" s="806"/>
      <c r="Z26" s="806"/>
      <c r="AA26" s="776"/>
      <c r="AB26" s="162" t="s">
        <v>186</v>
      </c>
      <c r="AC26" s="777" t="s">
        <v>190</v>
      </c>
      <c r="AD26" s="777"/>
      <c r="AE26" s="777"/>
      <c r="AF26" s="777"/>
      <c r="AG26" s="778"/>
      <c r="AH26" s="785"/>
      <c r="AI26" s="789"/>
      <c r="AJ26" s="789"/>
      <c r="AK26" s="790"/>
      <c r="AN26" s="106" t="s">
        <v>9</v>
      </c>
      <c r="AO26" s="106" t="s">
        <v>189</v>
      </c>
      <c r="AR26" s="106" t="s">
        <v>9</v>
      </c>
      <c r="AS26" s="106" t="s">
        <v>189</v>
      </c>
      <c r="BA26" s="767"/>
      <c r="BB26" s="768"/>
      <c r="BC26" s="768"/>
      <c r="BD26" s="769"/>
      <c r="BE26" s="779" t="s">
        <v>190</v>
      </c>
      <c r="BF26" s="780"/>
      <c r="BG26" s="780"/>
      <c r="BH26" s="781"/>
      <c r="BI26" s="726" t="str">
        <f>IF(COUNTIF($M$25:$M$27,"■")=3,"-",IF($M26="■",$I$25,"-"))</f>
        <v>-</v>
      </c>
      <c r="BJ26" s="728"/>
      <c r="BK26" s="726" t="str">
        <f>IF(COUNTIF($I$10:$I$12,"■")=0,"-",IF(OR(AND($I$10="■",$I$11="□",$M26="■",COUNTIF($M$25:$M$27,"■")&lt;&gt;3),AND($I$10="■",$I$11="■",$AB26="■",COUNTIF($AB$25:$AB$27,"■")&lt;&gt;3)),$W$25,IF(AND($I$10="□",$I$11="■",$AB26="■",COUNTIF($AB$25:$AB$27,"■")&lt;&gt;3),$I$25,"-")))</f>
        <v>-</v>
      </c>
      <c r="BL26" s="728"/>
      <c r="BN26" s="138"/>
      <c r="BO26" s="138"/>
    </row>
    <row r="27" spans="2:67" ht="18" customHeight="1">
      <c r="B27" s="151"/>
      <c r="C27" s="152"/>
      <c r="D27" s="160"/>
      <c r="E27" s="796"/>
      <c r="F27" s="797"/>
      <c r="G27" s="797"/>
      <c r="H27" s="798"/>
      <c r="I27" s="805"/>
      <c r="J27" s="806"/>
      <c r="K27" s="806"/>
      <c r="L27" s="807"/>
      <c r="M27" s="163" t="s">
        <v>186</v>
      </c>
      <c r="N27" s="777" t="s">
        <v>191</v>
      </c>
      <c r="O27" s="777"/>
      <c r="P27" s="777"/>
      <c r="Q27" s="777"/>
      <c r="R27" s="778"/>
      <c r="S27" s="785"/>
      <c r="T27" s="826"/>
      <c r="U27" s="826"/>
      <c r="V27" s="827"/>
      <c r="W27" s="814"/>
      <c r="X27" s="806"/>
      <c r="Y27" s="806"/>
      <c r="Z27" s="806"/>
      <c r="AA27" s="776"/>
      <c r="AB27" s="162" t="s">
        <v>9</v>
      </c>
      <c r="AC27" s="777" t="s">
        <v>191</v>
      </c>
      <c r="AD27" s="777"/>
      <c r="AE27" s="777"/>
      <c r="AF27" s="777"/>
      <c r="AG27" s="778"/>
      <c r="AH27" s="785"/>
      <c r="AI27" s="789"/>
      <c r="AJ27" s="789"/>
      <c r="AK27" s="790"/>
      <c r="AN27" s="106" t="s">
        <v>9</v>
      </c>
      <c r="AO27" s="106" t="s">
        <v>189</v>
      </c>
      <c r="AR27" s="106" t="s">
        <v>9</v>
      </c>
      <c r="AS27" s="106" t="s">
        <v>189</v>
      </c>
      <c r="BA27" s="767"/>
      <c r="BB27" s="768"/>
      <c r="BC27" s="768"/>
      <c r="BD27" s="769"/>
      <c r="BE27" s="773" t="s">
        <v>191</v>
      </c>
      <c r="BF27" s="773"/>
      <c r="BG27" s="773"/>
      <c r="BH27" s="773"/>
      <c r="BI27" s="774" t="str">
        <f>IF(COUNTIF($M$25:$M$27,"■")=3,"-",IF($M27="■",$I$25,"-"))</f>
        <v>-</v>
      </c>
      <c r="BJ27" s="774"/>
      <c r="BK27" s="774" t="str">
        <f>IF(COUNTIF($I$10:$I$12,"■")=0,"-",IF(OR(AND($I$10="■",$I$11="□",$M27="■",COUNTIF($M$25:$M$27,"■")&lt;&gt;3),AND($I$10="■",$I$11="■",$AB27="■",COUNTIF($AB$25:$AB$27,"■")&lt;&gt;3)),$W$25,IF(AND($I$10="□",$I$11="■",$AB27="■",COUNTIF($AB$25:$AB$27,"■")&lt;&gt;3),$I$25,"-")))</f>
        <v>-</v>
      </c>
      <c r="BL27" s="774"/>
      <c r="BN27" s="138"/>
      <c r="BO27" s="138"/>
    </row>
    <row r="28" spans="2:67" ht="18" customHeight="1">
      <c r="B28" s="151"/>
      <c r="C28" s="152"/>
      <c r="D28" s="160"/>
      <c r="E28" s="796"/>
      <c r="F28" s="797"/>
      <c r="G28" s="797"/>
      <c r="H28" s="798"/>
      <c r="I28" s="805"/>
      <c r="J28" s="806"/>
      <c r="K28" s="806"/>
      <c r="L28" s="807"/>
      <c r="M28" s="163" t="s">
        <v>186</v>
      </c>
      <c r="N28" s="777" t="s">
        <v>192</v>
      </c>
      <c r="O28" s="777"/>
      <c r="P28" s="777"/>
      <c r="Q28" s="777"/>
      <c r="R28" s="778"/>
      <c r="S28" s="785"/>
      <c r="T28" s="826"/>
      <c r="U28" s="826"/>
      <c r="V28" s="827"/>
      <c r="W28" s="814"/>
      <c r="X28" s="806"/>
      <c r="Y28" s="806"/>
      <c r="Z28" s="806"/>
      <c r="AA28" s="776"/>
      <c r="AB28" s="162" t="s">
        <v>186</v>
      </c>
      <c r="AC28" s="777" t="s">
        <v>192</v>
      </c>
      <c r="AD28" s="777"/>
      <c r="AE28" s="777"/>
      <c r="AF28" s="777"/>
      <c r="AG28" s="778"/>
      <c r="AH28" s="785"/>
      <c r="AI28" s="789"/>
      <c r="AJ28" s="789"/>
      <c r="AK28" s="790"/>
      <c r="AN28" s="106" t="s">
        <v>9</v>
      </c>
      <c r="AO28" s="106" t="s">
        <v>189</v>
      </c>
      <c r="AR28" s="106" t="s">
        <v>9</v>
      </c>
      <c r="AS28" s="106" t="s">
        <v>189</v>
      </c>
      <c r="BA28" s="767"/>
      <c r="BB28" s="768"/>
      <c r="BC28" s="768"/>
      <c r="BD28" s="769"/>
      <c r="BE28" s="773" t="s">
        <v>192</v>
      </c>
      <c r="BF28" s="773"/>
      <c r="BG28" s="773"/>
      <c r="BH28" s="773"/>
      <c r="BI28" s="774" t="str">
        <f>IF($M28="■",$I$25,"-")</f>
        <v>-</v>
      </c>
      <c r="BJ28" s="774"/>
      <c r="BK28" s="774" t="str">
        <f>IF(COUNTIF($I$10:$I$12,"■")=0,"-",IF(OR(AND($I$10="■",$I$11="□",$M28="■"),AND($I$10="■",$I$11="■",$AB28="■")),$W$25,IF(AND($I$10="□",$I$11="■",$AB28="■"),$I$25,"-")))</f>
        <v>-</v>
      </c>
      <c r="BL28" s="774"/>
      <c r="BN28" s="138"/>
      <c r="BO28" s="138"/>
    </row>
    <row r="29" spans="2:67" ht="18" customHeight="1">
      <c r="B29" s="151"/>
      <c r="C29" s="152"/>
      <c r="D29" s="160"/>
      <c r="E29" s="796"/>
      <c r="F29" s="797"/>
      <c r="G29" s="797"/>
      <c r="H29" s="798"/>
      <c r="I29" s="805"/>
      <c r="J29" s="806"/>
      <c r="K29" s="806"/>
      <c r="L29" s="807"/>
      <c r="M29" s="163" t="s">
        <v>186</v>
      </c>
      <c r="N29" s="777" t="s">
        <v>193</v>
      </c>
      <c r="O29" s="777"/>
      <c r="P29" s="777"/>
      <c r="Q29" s="777"/>
      <c r="R29" s="778"/>
      <c r="S29" s="785"/>
      <c r="T29" s="826"/>
      <c r="U29" s="826"/>
      <c r="V29" s="827"/>
      <c r="W29" s="814"/>
      <c r="X29" s="806"/>
      <c r="Y29" s="806"/>
      <c r="Z29" s="806"/>
      <c r="AA29" s="776"/>
      <c r="AB29" s="162" t="s">
        <v>186</v>
      </c>
      <c r="AC29" s="777" t="s">
        <v>193</v>
      </c>
      <c r="AD29" s="777"/>
      <c r="AE29" s="777"/>
      <c r="AF29" s="777"/>
      <c r="AG29" s="778"/>
      <c r="AH29" s="785"/>
      <c r="AI29" s="789"/>
      <c r="AJ29" s="789"/>
      <c r="AK29" s="790"/>
      <c r="AN29" s="106" t="s">
        <v>9</v>
      </c>
      <c r="AO29" s="106" t="s">
        <v>189</v>
      </c>
      <c r="AR29" s="106" t="s">
        <v>9</v>
      </c>
      <c r="AS29" s="106" t="s">
        <v>189</v>
      </c>
      <c r="AV29" s="164"/>
      <c r="BA29" s="767"/>
      <c r="BB29" s="768"/>
      <c r="BC29" s="768"/>
      <c r="BD29" s="769"/>
      <c r="BE29" s="773" t="s">
        <v>193</v>
      </c>
      <c r="BF29" s="773"/>
      <c r="BG29" s="773"/>
      <c r="BH29" s="773"/>
      <c r="BI29" s="774" t="str">
        <f t="shared" ref="BI29:BI31" si="0">IF($M29="■",$I$25,"-")</f>
        <v>-</v>
      </c>
      <c r="BJ29" s="774"/>
      <c r="BK29" s="774" t="str">
        <f>IF(COUNTIF($I$10:$I$12,"■")=0,"-",IF(OR(AND($I$10="■",$I$11="□",$M29="■"),AND($I$10="■",$I$11="■",$AB29="■")),$W$25,IF(AND($I$10="□",$I$11="■",$AB29="■"),$I$25,"-")))</f>
        <v>-</v>
      </c>
      <c r="BL29" s="774"/>
      <c r="BN29" s="138"/>
      <c r="BO29" s="138"/>
    </row>
    <row r="30" spans="2:67" ht="18" customHeight="1">
      <c r="B30" s="151"/>
      <c r="C30" s="152"/>
      <c r="D30" s="160"/>
      <c r="E30" s="796"/>
      <c r="F30" s="797"/>
      <c r="G30" s="797"/>
      <c r="H30" s="798"/>
      <c r="I30" s="805"/>
      <c r="J30" s="806"/>
      <c r="K30" s="806"/>
      <c r="L30" s="807"/>
      <c r="M30" s="163" t="s">
        <v>186</v>
      </c>
      <c r="N30" s="777" t="s">
        <v>194</v>
      </c>
      <c r="O30" s="777"/>
      <c r="P30" s="777"/>
      <c r="Q30" s="777"/>
      <c r="R30" s="778"/>
      <c r="S30" s="785"/>
      <c r="T30" s="826"/>
      <c r="U30" s="826"/>
      <c r="V30" s="827"/>
      <c r="W30" s="814"/>
      <c r="X30" s="806"/>
      <c r="Y30" s="806"/>
      <c r="Z30" s="806"/>
      <c r="AA30" s="776"/>
      <c r="AB30" s="162" t="s">
        <v>186</v>
      </c>
      <c r="AC30" s="777" t="s">
        <v>194</v>
      </c>
      <c r="AD30" s="777"/>
      <c r="AE30" s="777"/>
      <c r="AF30" s="777"/>
      <c r="AG30" s="778"/>
      <c r="AH30" s="785"/>
      <c r="AI30" s="789"/>
      <c r="AJ30" s="789"/>
      <c r="AK30" s="790"/>
      <c r="AN30" s="106" t="s">
        <v>9</v>
      </c>
      <c r="AO30" s="106" t="s">
        <v>189</v>
      </c>
      <c r="AR30" s="106" t="s">
        <v>9</v>
      </c>
      <c r="AS30" s="106" t="s">
        <v>189</v>
      </c>
      <c r="AV30" s="107"/>
      <c r="BA30" s="767"/>
      <c r="BB30" s="768"/>
      <c r="BC30" s="768"/>
      <c r="BD30" s="769"/>
      <c r="BE30" s="773" t="s">
        <v>194</v>
      </c>
      <c r="BF30" s="773"/>
      <c r="BG30" s="773"/>
      <c r="BH30" s="773"/>
      <c r="BI30" s="774" t="str">
        <f t="shared" si="0"/>
        <v>-</v>
      </c>
      <c r="BJ30" s="774"/>
      <c r="BK30" s="774" t="str">
        <f>IF(COUNTIF($I$10:$I$12,"■")=0,"-",IF(OR(AND($I$10="■",$I$11="□",$M30="■"),AND($I$10="■",$I$11="■",$AB30="■")),$W$25,IF(AND($I$10="□",$I$11="■",$AB30="■"),$I$25,"-")))</f>
        <v>-</v>
      </c>
      <c r="BL30" s="774"/>
      <c r="BN30" s="138"/>
      <c r="BO30" s="138"/>
    </row>
    <row r="31" spans="2:67" ht="18" customHeight="1">
      <c r="B31" s="151"/>
      <c r="C31" s="152"/>
      <c r="D31" s="160"/>
      <c r="E31" s="799"/>
      <c r="F31" s="800"/>
      <c r="G31" s="800"/>
      <c r="H31" s="801"/>
      <c r="I31" s="808"/>
      <c r="J31" s="809"/>
      <c r="K31" s="809"/>
      <c r="L31" s="810"/>
      <c r="M31" s="163" t="s">
        <v>186</v>
      </c>
      <c r="N31" s="821" t="s">
        <v>195</v>
      </c>
      <c r="O31" s="821"/>
      <c r="P31" s="821"/>
      <c r="Q31" s="821"/>
      <c r="R31" s="822"/>
      <c r="S31" s="785"/>
      <c r="T31" s="826"/>
      <c r="U31" s="826"/>
      <c r="V31" s="827"/>
      <c r="W31" s="815"/>
      <c r="X31" s="809"/>
      <c r="Y31" s="809"/>
      <c r="Z31" s="809"/>
      <c r="AA31" s="776"/>
      <c r="AB31" s="162" t="s">
        <v>186</v>
      </c>
      <c r="AC31" s="821" t="s">
        <v>195</v>
      </c>
      <c r="AD31" s="821"/>
      <c r="AE31" s="821"/>
      <c r="AF31" s="821"/>
      <c r="AG31" s="822"/>
      <c r="AH31" s="785"/>
      <c r="AI31" s="789"/>
      <c r="AJ31" s="789"/>
      <c r="AK31" s="790"/>
      <c r="AN31" s="106" t="s">
        <v>9</v>
      </c>
      <c r="AO31" s="106" t="s">
        <v>189</v>
      </c>
      <c r="AR31" s="106" t="s">
        <v>9</v>
      </c>
      <c r="AS31" s="106" t="s">
        <v>189</v>
      </c>
      <c r="BA31" s="770"/>
      <c r="BB31" s="771"/>
      <c r="BC31" s="771"/>
      <c r="BD31" s="772"/>
      <c r="BE31" s="773" t="s">
        <v>195</v>
      </c>
      <c r="BF31" s="773"/>
      <c r="BG31" s="773"/>
      <c r="BH31" s="773"/>
      <c r="BI31" s="774" t="str">
        <f t="shared" si="0"/>
        <v>-</v>
      </c>
      <c r="BJ31" s="774"/>
      <c r="BK31" s="774" t="str">
        <f>IF(COUNTIF($I$10:$I$12,"■")=0,"-",IF(OR(AND($I$10="■",$I$11="□",$M31="■"),AND($I$10="■",$I$11="■",$AB31="■")),$W$25,IF(AND($I$10="□",$I$11="■",$AB31="■"),$I$25,"-")))</f>
        <v>-</v>
      </c>
      <c r="BL31" s="774"/>
      <c r="BN31" s="138"/>
      <c r="BO31" s="138"/>
    </row>
    <row r="32" spans="2:67" ht="18" customHeight="1">
      <c r="B32" s="151"/>
      <c r="C32" s="152"/>
      <c r="D32" s="160"/>
      <c r="E32" s="793" t="s">
        <v>196</v>
      </c>
      <c r="F32" s="794"/>
      <c r="G32" s="794"/>
      <c r="H32" s="795"/>
      <c r="I32" s="802"/>
      <c r="J32" s="803"/>
      <c r="K32" s="803"/>
      <c r="L32" s="804"/>
      <c r="M32" s="165" t="s">
        <v>186</v>
      </c>
      <c r="N32" s="811" t="s">
        <v>187</v>
      </c>
      <c r="O32" s="811"/>
      <c r="P32" s="811"/>
      <c r="Q32" s="811"/>
      <c r="R32" s="812"/>
      <c r="S32" s="785"/>
      <c r="T32" s="826"/>
      <c r="U32" s="826"/>
      <c r="V32" s="827"/>
      <c r="W32" s="813"/>
      <c r="X32" s="803"/>
      <c r="Y32" s="803"/>
      <c r="Z32" s="803"/>
      <c r="AA32" s="775" t="str">
        <f>IF(W32="","-",W32-I32)</f>
        <v>-</v>
      </c>
      <c r="AB32" s="165" t="s">
        <v>186</v>
      </c>
      <c r="AC32" s="811" t="s">
        <v>187</v>
      </c>
      <c r="AD32" s="811"/>
      <c r="AE32" s="811"/>
      <c r="AF32" s="811"/>
      <c r="AG32" s="812"/>
      <c r="AH32" s="785"/>
      <c r="AI32" s="789"/>
      <c r="AJ32" s="789"/>
      <c r="AK32" s="790"/>
      <c r="AN32" s="106" t="s">
        <v>9</v>
      </c>
      <c r="AO32" s="106" t="s">
        <v>189</v>
      </c>
      <c r="AR32" s="106" t="s">
        <v>9</v>
      </c>
      <c r="AS32" s="106" t="s">
        <v>189</v>
      </c>
      <c r="BA32" s="764" t="s">
        <v>197</v>
      </c>
      <c r="BB32" s="765"/>
      <c r="BC32" s="765"/>
      <c r="BD32" s="766"/>
      <c r="BE32" s="773" t="s">
        <v>177</v>
      </c>
      <c r="BF32" s="773"/>
      <c r="BG32" s="773"/>
      <c r="BH32" s="773"/>
      <c r="BI32" s="774" t="str">
        <f>IF($M32="■",$I$32,"-")</f>
        <v>-</v>
      </c>
      <c r="BJ32" s="774"/>
      <c r="BK32" s="774" t="str">
        <f>IF(COUNTIF($I$10:$I$12,"■")=0,"-",IF(OR(AND($I$10="■",$I$11="□",$M32="■"),AND($I$10="■",$I$11="■",$AB32="■")),$W$32,IF(AND($I$10="□",$I$11="■",$AB32="■"),$I$32,"-")))</f>
        <v>-</v>
      </c>
      <c r="BL32" s="774"/>
      <c r="BN32" s="138"/>
      <c r="BO32" s="138"/>
    </row>
    <row r="33" spans="2:67" ht="18" customHeight="1">
      <c r="B33" s="151"/>
      <c r="C33" s="152"/>
      <c r="D33" s="160"/>
      <c r="E33" s="796"/>
      <c r="F33" s="797"/>
      <c r="G33" s="797"/>
      <c r="H33" s="798"/>
      <c r="I33" s="805"/>
      <c r="J33" s="806"/>
      <c r="K33" s="806"/>
      <c r="L33" s="807"/>
      <c r="M33" s="162" t="s">
        <v>186</v>
      </c>
      <c r="N33" s="777" t="s">
        <v>192</v>
      </c>
      <c r="O33" s="777"/>
      <c r="P33" s="777"/>
      <c r="Q33" s="777"/>
      <c r="R33" s="778"/>
      <c r="S33" s="785"/>
      <c r="T33" s="826"/>
      <c r="U33" s="826"/>
      <c r="V33" s="827"/>
      <c r="W33" s="814"/>
      <c r="X33" s="806"/>
      <c r="Y33" s="806"/>
      <c r="Z33" s="806"/>
      <c r="AA33" s="776"/>
      <c r="AB33" s="162" t="s">
        <v>186</v>
      </c>
      <c r="AC33" s="777" t="s">
        <v>192</v>
      </c>
      <c r="AD33" s="777"/>
      <c r="AE33" s="777"/>
      <c r="AF33" s="777"/>
      <c r="AG33" s="778"/>
      <c r="AH33" s="785"/>
      <c r="AI33" s="789"/>
      <c r="AJ33" s="789"/>
      <c r="AK33" s="790"/>
      <c r="AN33" s="106" t="s">
        <v>9</v>
      </c>
      <c r="AO33" s="106" t="s">
        <v>189</v>
      </c>
      <c r="AR33" s="106" t="s">
        <v>9</v>
      </c>
      <c r="AS33" s="106" t="s">
        <v>189</v>
      </c>
      <c r="AV33" s="138"/>
      <c r="AW33" s="138"/>
      <c r="AX33" s="138"/>
      <c r="AY33" s="138"/>
      <c r="AZ33" s="138"/>
      <c r="BA33" s="767"/>
      <c r="BB33" s="768"/>
      <c r="BC33" s="768"/>
      <c r="BD33" s="769"/>
      <c r="BE33" s="779" t="s">
        <v>192</v>
      </c>
      <c r="BF33" s="780"/>
      <c r="BG33" s="780"/>
      <c r="BH33" s="781"/>
      <c r="BI33" s="726" t="str">
        <f t="shared" ref="BI33:BI35" si="1">IF($M33="■",$I$32,"-")</f>
        <v>-</v>
      </c>
      <c r="BJ33" s="728"/>
      <c r="BK33" s="774" t="str">
        <f>IF(COUNTIF($I$10:$I$12,"■")=0,"-",IF(OR(AND($I$10="■",$I$11="□",$M33="■"),AND($I$10="■",$I$11="■",$AB33="■")),$W$32,IF(AND($I$10="□",$I$11="■",$AB33="■"),$I$32,"-")))</f>
        <v>-</v>
      </c>
      <c r="BL33" s="774"/>
      <c r="BN33" s="138"/>
      <c r="BO33" s="138"/>
    </row>
    <row r="34" spans="2:67" ht="18" customHeight="1">
      <c r="B34" s="151"/>
      <c r="C34" s="152"/>
      <c r="D34" s="160"/>
      <c r="E34" s="796"/>
      <c r="F34" s="797"/>
      <c r="G34" s="797"/>
      <c r="H34" s="798"/>
      <c r="I34" s="805"/>
      <c r="J34" s="806"/>
      <c r="K34" s="806"/>
      <c r="L34" s="807"/>
      <c r="M34" s="163" t="s">
        <v>186</v>
      </c>
      <c r="N34" s="777" t="s">
        <v>198</v>
      </c>
      <c r="O34" s="777"/>
      <c r="P34" s="777"/>
      <c r="Q34" s="777"/>
      <c r="R34" s="778"/>
      <c r="S34" s="785"/>
      <c r="T34" s="826"/>
      <c r="U34" s="826"/>
      <c r="V34" s="827"/>
      <c r="W34" s="814"/>
      <c r="X34" s="806"/>
      <c r="Y34" s="806"/>
      <c r="Z34" s="806"/>
      <c r="AA34" s="776"/>
      <c r="AB34" s="162" t="s">
        <v>186</v>
      </c>
      <c r="AC34" s="777" t="s">
        <v>198</v>
      </c>
      <c r="AD34" s="777"/>
      <c r="AE34" s="777"/>
      <c r="AF34" s="777"/>
      <c r="AG34" s="778"/>
      <c r="AH34" s="785"/>
      <c r="AI34" s="789"/>
      <c r="AJ34" s="789"/>
      <c r="AK34" s="790"/>
      <c r="AN34" s="106" t="s">
        <v>9</v>
      </c>
      <c r="AO34" s="106" t="s">
        <v>189</v>
      </c>
      <c r="AR34" s="106" t="s">
        <v>9</v>
      </c>
      <c r="AS34" s="106" t="s">
        <v>189</v>
      </c>
      <c r="AV34" s="138"/>
      <c r="AW34" s="138"/>
      <c r="AX34" s="138"/>
      <c r="AY34" s="138"/>
      <c r="AZ34" s="138"/>
      <c r="BA34" s="767"/>
      <c r="BB34" s="768"/>
      <c r="BC34" s="768"/>
      <c r="BD34" s="769"/>
      <c r="BE34" s="779" t="s">
        <v>199</v>
      </c>
      <c r="BF34" s="780"/>
      <c r="BG34" s="780"/>
      <c r="BH34" s="781"/>
      <c r="BI34" s="726" t="str">
        <f t="shared" si="1"/>
        <v>-</v>
      </c>
      <c r="BJ34" s="728"/>
      <c r="BK34" s="774" t="str">
        <f>IF(COUNTIF($I$10:$I$12,"■")=0,"-",IF(OR(AND($I$10="■",$I$11="□",$M34="■"),AND($I$10="■",$I$11="■",$AB34="■")),$W$32,IF(AND($I$10="□",$I$11="■",$AB34="■"),$I$32,"-")))</f>
        <v>-</v>
      </c>
      <c r="BL34" s="774"/>
      <c r="BN34" s="138"/>
      <c r="BO34" s="138"/>
    </row>
    <row r="35" spans="2:67" ht="18" customHeight="1">
      <c r="B35" s="151"/>
      <c r="C35" s="152"/>
      <c r="D35" s="160"/>
      <c r="E35" s="799"/>
      <c r="F35" s="800"/>
      <c r="G35" s="800"/>
      <c r="H35" s="801"/>
      <c r="I35" s="808"/>
      <c r="J35" s="809"/>
      <c r="K35" s="809"/>
      <c r="L35" s="810"/>
      <c r="M35" s="162" t="s">
        <v>186</v>
      </c>
      <c r="N35" s="821" t="s">
        <v>200</v>
      </c>
      <c r="O35" s="821"/>
      <c r="P35" s="821"/>
      <c r="Q35" s="821"/>
      <c r="R35" s="822"/>
      <c r="S35" s="786"/>
      <c r="T35" s="828"/>
      <c r="U35" s="828"/>
      <c r="V35" s="829"/>
      <c r="W35" s="815"/>
      <c r="X35" s="809"/>
      <c r="Y35" s="809"/>
      <c r="Z35" s="809"/>
      <c r="AA35" s="816"/>
      <c r="AB35" s="162" t="s">
        <v>186</v>
      </c>
      <c r="AC35" s="821" t="s">
        <v>200</v>
      </c>
      <c r="AD35" s="821"/>
      <c r="AE35" s="821"/>
      <c r="AF35" s="821"/>
      <c r="AG35" s="822"/>
      <c r="AH35" s="786"/>
      <c r="AI35" s="791"/>
      <c r="AJ35" s="791"/>
      <c r="AK35" s="792"/>
      <c r="AN35" s="106" t="s">
        <v>9</v>
      </c>
      <c r="AO35" s="106" t="s">
        <v>189</v>
      </c>
      <c r="AR35" s="106" t="s">
        <v>9</v>
      </c>
      <c r="AS35" s="106" t="s">
        <v>189</v>
      </c>
      <c r="BA35" s="770"/>
      <c r="BB35" s="771"/>
      <c r="BC35" s="771"/>
      <c r="BD35" s="772"/>
      <c r="BE35" s="779" t="s">
        <v>195</v>
      </c>
      <c r="BF35" s="780"/>
      <c r="BG35" s="780"/>
      <c r="BH35" s="781"/>
      <c r="BI35" s="726" t="str">
        <f t="shared" si="1"/>
        <v>-</v>
      </c>
      <c r="BJ35" s="728"/>
      <c r="BK35" s="774" t="str">
        <f>IF(COUNTIF($I$10:$I$12,"■")=0,"-",IF(OR(AND($I$10="■",$I$11="□",$M35="■"),AND($I$10="■",$I$11="■",$AB35="■")),$W$32,IF(AND($I$10="□",$I$11="■",$AB35="■"),$I$32,"-")))</f>
        <v>-</v>
      </c>
      <c r="BL35" s="774"/>
      <c r="BN35" s="138"/>
      <c r="BO35" s="138"/>
    </row>
    <row r="36" spans="2:67" ht="18" customHeight="1">
      <c r="B36" s="151"/>
      <c r="C36" s="152"/>
      <c r="D36" s="160"/>
      <c r="E36" s="793" t="s">
        <v>201</v>
      </c>
      <c r="F36" s="794"/>
      <c r="G36" s="794"/>
      <c r="H36" s="795"/>
      <c r="I36" s="802"/>
      <c r="J36" s="803"/>
      <c r="K36" s="803"/>
      <c r="L36" s="804"/>
      <c r="M36" s="165" t="s">
        <v>186</v>
      </c>
      <c r="N36" s="166" t="s">
        <v>187</v>
      </c>
      <c r="O36" s="166"/>
      <c r="P36" s="166"/>
      <c r="Q36" s="166"/>
      <c r="R36" s="167"/>
      <c r="S36" s="168"/>
      <c r="T36" s="168"/>
      <c r="U36" s="168"/>
      <c r="V36" s="169"/>
      <c r="W36" s="813"/>
      <c r="X36" s="803"/>
      <c r="Y36" s="803"/>
      <c r="Z36" s="803"/>
      <c r="AA36" s="839" t="str">
        <f>IF(W36="","-",W36-I36)</f>
        <v>-</v>
      </c>
      <c r="AB36" s="165" t="s">
        <v>186</v>
      </c>
      <c r="AC36" s="166" t="s">
        <v>187</v>
      </c>
      <c r="AD36" s="166"/>
      <c r="AE36" s="166"/>
      <c r="AF36" s="166"/>
      <c r="AG36" s="167"/>
      <c r="AH36" s="168"/>
      <c r="AI36" s="168"/>
      <c r="AJ36" s="168"/>
      <c r="AK36" s="170"/>
      <c r="AN36" s="106" t="s">
        <v>9</v>
      </c>
      <c r="AO36" s="106" t="s">
        <v>189</v>
      </c>
      <c r="AR36" s="106" t="s">
        <v>9</v>
      </c>
      <c r="AS36" s="106" t="s">
        <v>189</v>
      </c>
      <c r="BA36" s="764" t="s">
        <v>202</v>
      </c>
      <c r="BB36" s="765"/>
      <c r="BC36" s="765"/>
      <c r="BD36" s="766"/>
      <c r="BE36" s="779" t="s">
        <v>177</v>
      </c>
      <c r="BF36" s="780"/>
      <c r="BG36" s="780"/>
      <c r="BH36" s="781"/>
      <c r="BI36" s="726" t="str">
        <f>IF($M36="■",$I$36,"-")</f>
        <v>-</v>
      </c>
      <c r="BJ36" s="728"/>
      <c r="BK36" s="774" t="str">
        <f>IF(COUNTIF($I$10:$I$12,"■")=0,"-",IF(OR(AND($I$10="■",$I$11="□",$M36="■"),AND($I$10="■",$I$11="■",$AB36="■")),$W$36,IF(AND($I$10="□",$I$11="■",$AB36="■"),$I$36,"-")))</f>
        <v>-</v>
      </c>
      <c r="BL36" s="774"/>
      <c r="BN36" s="138"/>
      <c r="BO36" s="138"/>
    </row>
    <row r="37" spans="2:67" ht="18" customHeight="1">
      <c r="B37" s="151"/>
      <c r="C37" s="152"/>
      <c r="D37" s="171"/>
      <c r="E37" s="799"/>
      <c r="F37" s="800"/>
      <c r="G37" s="800"/>
      <c r="H37" s="801"/>
      <c r="I37" s="835"/>
      <c r="J37" s="836"/>
      <c r="K37" s="836"/>
      <c r="L37" s="837"/>
      <c r="M37" s="172" t="s">
        <v>186</v>
      </c>
      <c r="N37" s="173" t="s">
        <v>192</v>
      </c>
      <c r="O37" s="173"/>
      <c r="P37" s="173"/>
      <c r="Q37" s="173"/>
      <c r="R37" s="174"/>
      <c r="S37" s="174"/>
      <c r="T37" s="174"/>
      <c r="U37" s="174"/>
      <c r="V37" s="175"/>
      <c r="W37" s="838"/>
      <c r="X37" s="836"/>
      <c r="Y37" s="836"/>
      <c r="Z37" s="836"/>
      <c r="AA37" s="840"/>
      <c r="AB37" s="172" t="s">
        <v>186</v>
      </c>
      <c r="AC37" s="173" t="s">
        <v>192</v>
      </c>
      <c r="AD37" s="173"/>
      <c r="AE37" s="173"/>
      <c r="AF37" s="173"/>
      <c r="AG37" s="174"/>
      <c r="AH37" s="174"/>
      <c r="AI37" s="174"/>
      <c r="AJ37" s="174"/>
      <c r="AK37" s="176"/>
      <c r="AN37" s="106" t="s">
        <v>9</v>
      </c>
      <c r="AO37" s="106" t="s">
        <v>189</v>
      </c>
      <c r="AR37" s="106" t="s">
        <v>9</v>
      </c>
      <c r="AS37" s="106" t="s">
        <v>189</v>
      </c>
      <c r="BA37" s="770"/>
      <c r="BB37" s="771"/>
      <c r="BC37" s="771"/>
      <c r="BD37" s="772"/>
      <c r="BE37" s="773" t="s">
        <v>192</v>
      </c>
      <c r="BF37" s="773"/>
      <c r="BG37" s="773"/>
      <c r="BH37" s="773"/>
      <c r="BI37" s="726" t="str">
        <f>IF($M37="■",$I$36,"-")</f>
        <v>-</v>
      </c>
      <c r="BJ37" s="728"/>
      <c r="BK37" s="774" t="str">
        <f>IF(COUNTIF($I$10:$I$12,"■")=0,"-",IF(OR(AND($I$10="■",$I$11="□",$M37="■"),AND($I$10="■",$I$11="■",$AB37="■")),$W$36,IF(AND($I$10="□",$I$11="■",$AB37="■"),$I$36,"-")))</f>
        <v>-</v>
      </c>
      <c r="BL37" s="774"/>
      <c r="BN37" s="138"/>
      <c r="BO37" s="138"/>
    </row>
    <row r="38" spans="2:67" ht="18" customHeight="1">
      <c r="B38" s="151"/>
      <c r="C38" s="152"/>
      <c r="D38" s="160" t="s">
        <v>203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  <c r="BA38" s="831" t="s">
        <v>204</v>
      </c>
      <c r="BB38" s="832"/>
      <c r="BC38" s="832"/>
      <c r="BD38" s="832"/>
      <c r="BE38" s="832"/>
      <c r="BF38" s="832"/>
      <c r="BG38" s="832"/>
      <c r="BH38" s="833"/>
      <c r="BI38" s="834" t="str">
        <f>IF($S$25="■",$I$25+$I$32,"-")</f>
        <v>-</v>
      </c>
      <c r="BJ38" s="774"/>
      <c r="BK38" s="774" t="str">
        <f>IF(COUNTIF($I$10:$I$12,"■")=0,"-",IF(OR(AND($I$10="■",$I$11="□",$S25="■"),AND($I$10="■",$I$11="■",$AH25="■")),$W$25+$W$32,IF(AND($I$10="□",$I$11="■",$AH25="■"),$I$25+$I$32,"-")))</f>
        <v>-</v>
      </c>
      <c r="BL38" s="774"/>
      <c r="BN38" s="138"/>
      <c r="BO38" s="138"/>
    </row>
    <row r="39" spans="2:67" ht="18" customHeight="1">
      <c r="B39" s="151"/>
      <c r="C39" s="152"/>
      <c r="D39" s="177"/>
      <c r="E39" s="793" t="s">
        <v>205</v>
      </c>
      <c r="F39" s="841"/>
      <c r="G39" s="841"/>
      <c r="H39" s="842"/>
      <c r="I39" s="748" t="s">
        <v>174</v>
      </c>
      <c r="J39" s="749"/>
      <c r="K39" s="749"/>
      <c r="L39" s="749"/>
      <c r="M39" s="749"/>
      <c r="N39" s="749"/>
      <c r="O39" s="749"/>
      <c r="P39" s="749"/>
      <c r="Q39" s="749"/>
      <c r="R39" s="749"/>
      <c r="S39" s="749"/>
      <c r="T39" s="749"/>
      <c r="U39" s="749"/>
      <c r="V39" s="750"/>
      <c r="W39" s="750" t="s">
        <v>175</v>
      </c>
      <c r="X39" s="849"/>
      <c r="Y39" s="849"/>
      <c r="Z39" s="849"/>
      <c r="AA39" s="849"/>
      <c r="AB39" s="849"/>
      <c r="AC39" s="849"/>
      <c r="AD39" s="849"/>
      <c r="AE39" s="849"/>
      <c r="AF39" s="849"/>
      <c r="AG39" s="849"/>
      <c r="AH39" s="849"/>
      <c r="AI39" s="849"/>
      <c r="AJ39" s="849"/>
      <c r="AK39" s="850"/>
      <c r="BN39" s="138"/>
      <c r="BO39" s="138"/>
    </row>
    <row r="40" spans="2:67" ht="18" customHeight="1">
      <c r="B40" s="151"/>
      <c r="C40" s="152"/>
      <c r="D40" s="160"/>
      <c r="E40" s="843"/>
      <c r="F40" s="844"/>
      <c r="G40" s="844"/>
      <c r="H40" s="845"/>
      <c r="I40" s="178" t="s">
        <v>9</v>
      </c>
      <c r="J40" s="109" t="s">
        <v>111</v>
      </c>
      <c r="K40" s="109"/>
      <c r="L40" s="109"/>
      <c r="M40" s="851" t="s">
        <v>206</v>
      </c>
      <c r="N40" s="852"/>
      <c r="O40" s="855"/>
      <c r="P40" s="855"/>
      <c r="Q40" s="855"/>
      <c r="R40" s="855"/>
      <c r="S40" s="855"/>
      <c r="T40" s="855"/>
      <c r="U40" s="855"/>
      <c r="V40" s="856"/>
      <c r="W40" s="178" t="s">
        <v>9</v>
      </c>
      <c r="X40" s="109" t="s">
        <v>111</v>
      </c>
      <c r="Y40" s="109"/>
      <c r="Z40" s="109"/>
      <c r="AA40" s="851" t="s">
        <v>206</v>
      </c>
      <c r="AB40" s="852"/>
      <c r="AC40" s="855"/>
      <c r="AD40" s="855"/>
      <c r="AE40" s="855"/>
      <c r="AF40" s="855"/>
      <c r="AG40" s="855"/>
      <c r="AH40" s="855"/>
      <c r="AI40" s="855"/>
      <c r="AJ40" s="855"/>
      <c r="AK40" s="859"/>
      <c r="AN40" s="106" t="s">
        <v>9</v>
      </c>
      <c r="AO40" s="106" t="str">
        <f>IF(I41="■","","■")</f>
        <v>■</v>
      </c>
      <c r="AP40" s="106" t="s">
        <v>9</v>
      </c>
      <c r="AQ40" s="106" t="str">
        <f>IF(W41="■","","■")</f>
        <v>■</v>
      </c>
      <c r="BA40" s="831" t="s">
        <v>207</v>
      </c>
      <c r="BB40" s="832"/>
      <c r="BC40" s="832"/>
      <c r="BD40" s="832"/>
      <c r="BE40" s="832"/>
      <c r="BF40" s="832"/>
      <c r="BG40" s="832"/>
      <c r="BH40" s="833"/>
      <c r="BI40" s="774" t="str">
        <f>IF(AND($I$41="■",$O$40=$BA40),$I$25+$I$32+$I$36,"-")</f>
        <v>-</v>
      </c>
      <c r="BJ40" s="774"/>
      <c r="BK40" s="774" t="str">
        <f>IF(COUNTIF($I$10:$I$12,"■")=0,"-",IF(OR(AND($I$10="■",$I$12="□",$I$41="■",$O$40=$BA40),AND($I$10="■",$I$12="■",$W$41="■",$AC$40=$BA40)),$W$25+$W$32+$W$36,IF(AND($I$10="□",$I$12="■",$W$41="■",$AC$40=$BA40),$I$25+$I$32+$I$36,"-")))</f>
        <v>-</v>
      </c>
      <c r="BL40" s="774"/>
      <c r="BN40" s="138"/>
      <c r="BO40" s="138"/>
    </row>
    <row r="41" spans="2:67" ht="18" customHeight="1" thickBot="1">
      <c r="B41" s="179"/>
      <c r="C41" s="180"/>
      <c r="D41" s="181"/>
      <c r="E41" s="846"/>
      <c r="F41" s="847"/>
      <c r="G41" s="847"/>
      <c r="H41" s="848"/>
      <c r="I41" s="182" t="s">
        <v>186</v>
      </c>
      <c r="J41" s="183" t="s">
        <v>208</v>
      </c>
      <c r="K41" s="183"/>
      <c r="L41" s="183" t="s">
        <v>85</v>
      </c>
      <c r="M41" s="853"/>
      <c r="N41" s="854"/>
      <c r="O41" s="857"/>
      <c r="P41" s="857"/>
      <c r="Q41" s="857"/>
      <c r="R41" s="857"/>
      <c r="S41" s="857"/>
      <c r="T41" s="857"/>
      <c r="U41" s="857"/>
      <c r="V41" s="858"/>
      <c r="W41" s="182" t="s">
        <v>186</v>
      </c>
      <c r="X41" s="183" t="s">
        <v>208</v>
      </c>
      <c r="Y41" s="183"/>
      <c r="Z41" s="183" t="s">
        <v>85</v>
      </c>
      <c r="AA41" s="853"/>
      <c r="AB41" s="854"/>
      <c r="AC41" s="857"/>
      <c r="AD41" s="857"/>
      <c r="AE41" s="857"/>
      <c r="AF41" s="857"/>
      <c r="AG41" s="857"/>
      <c r="AH41" s="857"/>
      <c r="AI41" s="857"/>
      <c r="AJ41" s="857"/>
      <c r="AK41" s="860"/>
      <c r="AN41" s="106" t="s">
        <v>9</v>
      </c>
      <c r="AO41" s="106" t="str">
        <f>IF(I40="■","","■")</f>
        <v>■</v>
      </c>
      <c r="AP41" s="106" t="s">
        <v>9</v>
      </c>
      <c r="AQ41" s="106" t="str">
        <f>IF(W40="■","","■")</f>
        <v>■</v>
      </c>
      <c r="AX41" s="164"/>
      <c r="AY41" s="164"/>
      <c r="BA41" s="831" t="s">
        <v>209</v>
      </c>
      <c r="BB41" s="832"/>
      <c r="BC41" s="832"/>
      <c r="BD41" s="832"/>
      <c r="BE41" s="832"/>
      <c r="BF41" s="832"/>
      <c r="BG41" s="832"/>
      <c r="BH41" s="833"/>
      <c r="BI41" s="774" t="str">
        <f>IF(AND($I$41="■",$O$40=$BA41),$I$25+$I$32+$I$36,"-")</f>
        <v>-</v>
      </c>
      <c r="BJ41" s="774"/>
      <c r="BK41" s="774" t="str">
        <f>IF(COUNTIF($I$10:$I$12,"■")=0,"-",IF(OR(AND($I$10="■",$I$12="□",$I$41="■",$O$40=$BA41),AND($I$10="■",$I$12="■",$W$41="■",$AC$40=$BA41)),$W$25+$W$32+$W$36,IF(AND($I$10="□",$I$12="■",$W$41="■",$AC$40=$BA41),$I$25+$I$32+$I$36,"-")))</f>
        <v>-</v>
      </c>
      <c r="BL41" s="774"/>
      <c r="BN41" s="138"/>
      <c r="BO41" s="138"/>
    </row>
    <row r="42" spans="2:67" s="138" customFormat="1" ht="12" customHeight="1">
      <c r="B42" s="137" t="s">
        <v>210</v>
      </c>
      <c r="C42" s="184" t="s">
        <v>162</v>
      </c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N42" s="106"/>
      <c r="AO42" s="106"/>
      <c r="AP42" s="106"/>
      <c r="AQ42" s="106"/>
      <c r="AR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</row>
    <row r="43" spans="2:67" s="138" customFormat="1" ht="12" customHeight="1">
      <c r="B43" s="137" t="s">
        <v>211</v>
      </c>
      <c r="C43" s="184" t="s">
        <v>212</v>
      </c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BB43" s="106"/>
      <c r="BC43" s="106"/>
      <c r="BD43" s="106"/>
      <c r="BE43" s="106"/>
      <c r="BF43" s="106"/>
      <c r="BG43" s="106"/>
      <c r="BH43" s="106"/>
      <c r="BI43" s="106"/>
      <c r="BJ43" s="106"/>
    </row>
    <row r="44" spans="2:67" s="138" customFormat="1" ht="12" customHeight="1">
      <c r="B44" s="137" t="s">
        <v>213</v>
      </c>
      <c r="C44" s="184" t="s">
        <v>214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BB44" s="106"/>
      <c r="BC44" s="106"/>
      <c r="BD44" s="106"/>
      <c r="BE44" s="106"/>
      <c r="BF44" s="106"/>
      <c r="BG44" s="106"/>
      <c r="BH44" s="106"/>
      <c r="BI44" s="106"/>
      <c r="BJ44" s="106"/>
    </row>
    <row r="45" spans="2:67" s="138" customFormat="1" ht="12" customHeight="1">
      <c r="B45" s="137" t="s">
        <v>215</v>
      </c>
      <c r="C45" s="184" t="s">
        <v>216</v>
      </c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BB45" s="106"/>
      <c r="BC45" s="106"/>
      <c r="BD45" s="106"/>
      <c r="BE45" s="106"/>
      <c r="BF45" s="106"/>
      <c r="BG45" s="106"/>
      <c r="BH45" s="106"/>
      <c r="BI45" s="106"/>
      <c r="BJ45" s="106"/>
    </row>
    <row r="46" spans="2:67" ht="10" customHeight="1" thickBot="1"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W46" s="138"/>
      <c r="AX46" s="138"/>
      <c r="AY46" s="138"/>
      <c r="AZ46" s="138"/>
      <c r="BA46" s="138"/>
    </row>
    <row r="47" spans="2:67" ht="18" customHeight="1">
      <c r="B47" s="140" t="s">
        <v>155</v>
      </c>
      <c r="C47" s="722" t="s">
        <v>217</v>
      </c>
      <c r="D47" s="723"/>
      <c r="E47" s="723"/>
      <c r="F47" s="723"/>
      <c r="G47" s="723"/>
      <c r="H47" s="723"/>
      <c r="I47" s="723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6"/>
      <c r="AW47" s="138"/>
      <c r="AX47" s="138"/>
      <c r="AY47" s="138"/>
      <c r="AZ47" s="138"/>
      <c r="BA47" s="138"/>
    </row>
    <row r="48" spans="2:67" ht="22" customHeight="1">
      <c r="B48" s="151"/>
      <c r="C48" s="152"/>
      <c r="D48" s="817" t="s">
        <v>218</v>
      </c>
      <c r="E48" s="794"/>
      <c r="F48" s="794"/>
      <c r="G48" s="794"/>
      <c r="H48" s="795"/>
      <c r="I48" s="861" t="s">
        <v>219</v>
      </c>
      <c r="J48" s="861"/>
      <c r="K48" s="861"/>
      <c r="L48" s="862"/>
      <c r="M48" s="863"/>
      <c r="N48" s="863"/>
      <c r="O48" s="863"/>
      <c r="P48" s="863"/>
      <c r="Q48" s="863"/>
      <c r="R48" s="863"/>
      <c r="S48" s="864"/>
      <c r="T48" s="865" t="s">
        <v>220</v>
      </c>
      <c r="U48" s="866"/>
      <c r="V48" s="866"/>
      <c r="W48" s="866"/>
      <c r="X48" s="866"/>
      <c r="Y48" s="866"/>
      <c r="Z48" s="866"/>
      <c r="AA48" s="866"/>
      <c r="AB48" s="866"/>
      <c r="AC48" s="866"/>
      <c r="AD48" s="866"/>
      <c r="AE48" s="866"/>
      <c r="AF48" s="866"/>
      <c r="AG48" s="866"/>
      <c r="AH48" s="866"/>
      <c r="AI48" s="866"/>
      <c r="AJ48" s="866"/>
      <c r="AK48" s="867"/>
      <c r="AW48" s="138"/>
      <c r="AX48" s="138"/>
      <c r="AY48" s="138"/>
      <c r="AZ48" s="138"/>
      <c r="BA48" s="138"/>
    </row>
    <row r="49" spans="2:53" ht="22" customHeight="1">
      <c r="B49" s="151"/>
      <c r="C49" s="152"/>
      <c r="D49" s="796"/>
      <c r="E49" s="797"/>
      <c r="F49" s="797"/>
      <c r="G49" s="797"/>
      <c r="H49" s="798"/>
      <c r="I49" s="861" t="s">
        <v>221</v>
      </c>
      <c r="J49" s="861"/>
      <c r="K49" s="861"/>
      <c r="L49" s="862"/>
      <c r="M49" s="863"/>
      <c r="N49" s="863"/>
      <c r="O49" s="863"/>
      <c r="P49" s="863"/>
      <c r="Q49" s="863"/>
      <c r="R49" s="863"/>
      <c r="S49" s="864"/>
      <c r="T49" s="868"/>
      <c r="U49" s="869"/>
      <c r="V49" s="869"/>
      <c r="W49" s="869"/>
      <c r="X49" s="869"/>
      <c r="Y49" s="869"/>
      <c r="Z49" s="869"/>
      <c r="AA49" s="869"/>
      <c r="AB49" s="869"/>
      <c r="AC49" s="869"/>
      <c r="AD49" s="869"/>
      <c r="AE49" s="869"/>
      <c r="AF49" s="869"/>
      <c r="AG49" s="869"/>
      <c r="AH49" s="869"/>
      <c r="AI49" s="869"/>
      <c r="AJ49" s="869"/>
      <c r="AK49" s="870"/>
      <c r="AW49" s="138"/>
      <c r="AX49" s="138"/>
      <c r="AY49" s="138"/>
      <c r="AZ49" s="138"/>
      <c r="BA49" s="138"/>
    </row>
    <row r="50" spans="2:53" ht="22" customHeight="1">
      <c r="B50" s="151"/>
      <c r="C50" s="152"/>
      <c r="D50" s="796"/>
      <c r="E50" s="797"/>
      <c r="F50" s="797"/>
      <c r="G50" s="797"/>
      <c r="H50" s="798"/>
      <c r="I50" s="871" t="s">
        <v>222</v>
      </c>
      <c r="J50" s="871"/>
      <c r="K50" s="871"/>
      <c r="L50" s="862"/>
      <c r="M50" s="863"/>
      <c r="N50" s="863"/>
      <c r="O50" s="863"/>
      <c r="P50" s="863"/>
      <c r="Q50" s="863"/>
      <c r="R50" s="863"/>
      <c r="S50" s="864"/>
      <c r="T50" s="868"/>
      <c r="U50" s="869"/>
      <c r="V50" s="869"/>
      <c r="W50" s="869"/>
      <c r="X50" s="869"/>
      <c r="Y50" s="869"/>
      <c r="Z50" s="869"/>
      <c r="AA50" s="869"/>
      <c r="AB50" s="869"/>
      <c r="AC50" s="869"/>
      <c r="AD50" s="869"/>
      <c r="AE50" s="869"/>
      <c r="AF50" s="869"/>
      <c r="AG50" s="869"/>
      <c r="AH50" s="869"/>
      <c r="AI50" s="869"/>
      <c r="AJ50" s="869"/>
      <c r="AK50" s="870"/>
      <c r="AW50" s="138"/>
      <c r="AX50" s="138"/>
      <c r="AY50" s="138"/>
      <c r="AZ50" s="138"/>
      <c r="BA50" s="138"/>
    </row>
    <row r="51" spans="2:53" ht="22" customHeight="1" thickBot="1">
      <c r="B51" s="179"/>
      <c r="C51" s="187"/>
      <c r="D51" s="872" t="s">
        <v>223</v>
      </c>
      <c r="E51" s="873"/>
      <c r="F51" s="873"/>
      <c r="G51" s="873"/>
      <c r="H51" s="874"/>
      <c r="I51" s="875"/>
      <c r="J51" s="876"/>
      <c r="K51" s="876"/>
      <c r="L51" s="876"/>
      <c r="M51" s="876"/>
      <c r="N51" s="876"/>
      <c r="O51" s="876"/>
      <c r="P51" s="876"/>
      <c r="Q51" s="876"/>
      <c r="R51" s="876"/>
      <c r="S51" s="877"/>
      <c r="T51" s="878" t="s">
        <v>224</v>
      </c>
      <c r="U51" s="879"/>
      <c r="V51" s="879"/>
      <c r="W51" s="879"/>
      <c r="X51" s="879"/>
      <c r="Y51" s="879"/>
      <c r="Z51" s="879"/>
      <c r="AA51" s="879"/>
      <c r="AB51" s="879"/>
      <c r="AC51" s="879"/>
      <c r="AD51" s="879"/>
      <c r="AE51" s="879"/>
      <c r="AF51" s="879"/>
      <c r="AG51" s="879"/>
      <c r="AH51" s="879"/>
      <c r="AI51" s="879"/>
      <c r="AJ51" s="879"/>
      <c r="AK51" s="880"/>
      <c r="AW51" s="138"/>
      <c r="AX51" s="138"/>
      <c r="AY51" s="138"/>
      <c r="AZ51" s="138"/>
      <c r="BA51" s="138"/>
    </row>
    <row r="52" spans="2:53" ht="18" customHeight="1" thickBot="1">
      <c r="B52" s="143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W52" s="138"/>
      <c r="AX52" s="138"/>
      <c r="AY52" s="138"/>
      <c r="AZ52" s="138"/>
      <c r="BA52" s="138"/>
    </row>
    <row r="53" spans="2:53" ht="18" customHeight="1">
      <c r="B53" s="881" t="s">
        <v>225</v>
      </c>
      <c r="C53" s="882"/>
      <c r="D53" s="882"/>
      <c r="E53" s="882"/>
      <c r="F53" s="883"/>
      <c r="G53" s="887"/>
      <c r="H53" s="887"/>
      <c r="I53" s="887"/>
      <c r="J53" s="887"/>
      <c r="K53" s="887"/>
      <c r="L53" s="887"/>
      <c r="M53" s="887"/>
      <c r="N53" s="887"/>
      <c r="O53" s="887"/>
      <c r="P53" s="887"/>
      <c r="Q53" s="887"/>
      <c r="R53" s="887"/>
      <c r="S53" s="887"/>
      <c r="T53" s="887"/>
      <c r="U53" s="887"/>
      <c r="V53" s="887"/>
      <c r="W53" s="887"/>
      <c r="X53" s="887"/>
      <c r="Y53" s="887"/>
      <c r="Z53" s="887"/>
      <c r="AA53" s="887"/>
      <c r="AB53" s="887"/>
      <c r="AC53" s="887"/>
      <c r="AD53" s="887"/>
      <c r="AE53" s="887"/>
      <c r="AF53" s="887"/>
      <c r="AG53" s="887"/>
      <c r="AH53" s="887"/>
      <c r="AI53" s="887"/>
      <c r="AJ53" s="887"/>
      <c r="AK53" s="888"/>
      <c r="AW53" s="138"/>
      <c r="AX53" s="138"/>
      <c r="AY53" s="138"/>
      <c r="AZ53" s="138"/>
      <c r="BA53" s="138"/>
    </row>
    <row r="54" spans="2:53" ht="18" customHeight="1" thickBot="1">
      <c r="B54" s="884"/>
      <c r="C54" s="885"/>
      <c r="D54" s="885"/>
      <c r="E54" s="885"/>
      <c r="F54" s="886"/>
      <c r="G54" s="889"/>
      <c r="H54" s="889"/>
      <c r="I54" s="889"/>
      <c r="J54" s="889"/>
      <c r="K54" s="889"/>
      <c r="L54" s="889"/>
      <c r="M54" s="889"/>
      <c r="N54" s="889"/>
      <c r="O54" s="889"/>
      <c r="P54" s="889"/>
      <c r="Q54" s="889"/>
      <c r="R54" s="889"/>
      <c r="S54" s="889"/>
      <c r="T54" s="889"/>
      <c r="U54" s="889"/>
      <c r="V54" s="889"/>
      <c r="W54" s="889"/>
      <c r="X54" s="889"/>
      <c r="Y54" s="889"/>
      <c r="Z54" s="889"/>
      <c r="AA54" s="889"/>
      <c r="AB54" s="889"/>
      <c r="AC54" s="889"/>
      <c r="AD54" s="889"/>
      <c r="AE54" s="889"/>
      <c r="AF54" s="889"/>
      <c r="AG54" s="889"/>
      <c r="AH54" s="889"/>
      <c r="AI54" s="889"/>
      <c r="AJ54" s="889"/>
      <c r="AK54" s="890"/>
      <c r="AW54" s="138"/>
      <c r="AX54" s="138"/>
      <c r="AY54" s="138"/>
      <c r="AZ54" s="138"/>
    </row>
    <row r="55" spans="2:53" ht="18" customHeight="1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W55" s="138"/>
      <c r="AX55" s="138"/>
      <c r="AY55" s="138"/>
      <c r="AZ55" s="138"/>
    </row>
    <row r="56" spans="2:53" s="138" customFormat="1" ht="18" customHeight="1">
      <c r="AJ56" s="40" t="s">
        <v>40</v>
      </c>
    </row>
    <row r="57" spans="2:53" ht="18" customHeight="1">
      <c r="B57" s="189"/>
      <c r="C57" s="189"/>
      <c r="D57" s="189"/>
      <c r="E57" s="189"/>
      <c r="F57" s="189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</row>
    <row r="58" spans="2:53" ht="18" customHeight="1">
      <c r="B58" s="189"/>
      <c r="C58" s="189"/>
      <c r="D58" s="189"/>
      <c r="E58" s="189"/>
      <c r="F58" s="189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</row>
    <row r="59" spans="2:53" ht="18" customHeight="1">
      <c r="B59" s="190" t="s">
        <v>226</v>
      </c>
      <c r="C59" s="189"/>
      <c r="D59" s="189"/>
      <c r="E59" s="189"/>
      <c r="F59" s="189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</row>
    <row r="60" spans="2:53" ht="55" customHeight="1">
      <c r="B60" s="891" t="s">
        <v>227</v>
      </c>
      <c r="C60" s="892"/>
      <c r="D60" s="892"/>
      <c r="E60" s="892"/>
      <c r="F60" s="893"/>
      <c r="G60" s="894" t="s">
        <v>228</v>
      </c>
      <c r="H60" s="895"/>
      <c r="I60" s="896"/>
      <c r="J60" s="897" t="s">
        <v>229</v>
      </c>
      <c r="K60" s="898"/>
      <c r="L60" s="898"/>
      <c r="M60" s="898"/>
      <c r="N60" s="898"/>
      <c r="O60" s="899">
        <v>3</v>
      </c>
      <c r="P60" s="899"/>
      <c r="Q60" s="900" t="s">
        <v>230</v>
      </c>
      <c r="R60" s="900"/>
      <c r="S60" s="900"/>
      <c r="T60" s="900"/>
      <c r="U60" s="900"/>
      <c r="V60" s="900"/>
      <c r="W60" s="912" t="s">
        <v>231</v>
      </c>
      <c r="X60" s="913"/>
      <c r="Y60" s="913"/>
      <c r="Z60" s="913"/>
      <c r="AA60" s="913"/>
      <c r="AB60" s="913"/>
      <c r="AC60" s="913"/>
      <c r="AD60" s="913"/>
      <c r="AE60" s="913"/>
      <c r="AF60" s="913"/>
      <c r="AG60" s="913"/>
      <c r="AH60" s="913"/>
      <c r="AI60" s="913"/>
      <c r="AJ60" s="913"/>
      <c r="AK60" s="914"/>
    </row>
    <row r="61" spans="2:53" ht="24" customHeight="1">
      <c r="B61" s="891" t="s">
        <v>232</v>
      </c>
      <c r="C61" s="892"/>
      <c r="D61" s="892"/>
      <c r="E61" s="892"/>
      <c r="F61" s="893"/>
      <c r="G61" s="894" t="s">
        <v>233</v>
      </c>
      <c r="H61" s="895"/>
      <c r="I61" s="895"/>
      <c r="J61" s="895"/>
      <c r="K61" s="896"/>
      <c r="L61" s="916" t="s">
        <v>234</v>
      </c>
      <c r="M61" s="917"/>
      <c r="N61" s="917"/>
      <c r="O61" s="917"/>
      <c r="P61" s="917"/>
      <c r="Q61" s="917"/>
      <c r="R61" s="917"/>
      <c r="S61" s="917"/>
      <c r="T61" s="917"/>
      <c r="U61" s="917"/>
      <c r="V61" s="917"/>
      <c r="W61" s="917"/>
      <c r="X61" s="917"/>
      <c r="Y61" s="917"/>
      <c r="Z61" s="917"/>
      <c r="AA61" s="917"/>
      <c r="AB61" s="917"/>
      <c r="AC61" s="917"/>
      <c r="AD61" s="917"/>
      <c r="AE61" s="917"/>
      <c r="AF61" s="917"/>
      <c r="AG61" s="917"/>
      <c r="AH61" s="917"/>
      <c r="AI61" s="917"/>
      <c r="AJ61" s="917"/>
      <c r="AK61" s="918"/>
      <c r="AN61" s="106" t="s">
        <v>235</v>
      </c>
      <c r="AO61" s="106" t="s">
        <v>236</v>
      </c>
    </row>
    <row r="62" spans="2:53" ht="24" customHeight="1">
      <c r="B62" s="915"/>
      <c r="C62" s="701"/>
      <c r="D62" s="701"/>
      <c r="E62" s="701"/>
      <c r="F62" s="702"/>
      <c r="G62" s="919" t="s">
        <v>237</v>
      </c>
      <c r="H62" s="919"/>
      <c r="I62" s="919"/>
      <c r="J62" s="919" t="s">
        <v>238</v>
      </c>
      <c r="K62" s="919"/>
      <c r="L62" s="909" t="s">
        <v>239</v>
      </c>
      <c r="M62" s="909"/>
      <c r="N62" s="909"/>
      <c r="O62" s="909"/>
      <c r="P62" s="909"/>
      <c r="Q62" s="909"/>
      <c r="R62" s="909"/>
      <c r="S62" s="909"/>
      <c r="T62" s="909"/>
      <c r="U62" s="909"/>
      <c r="V62" s="909"/>
      <c r="W62" s="909"/>
      <c r="X62" s="909"/>
      <c r="Y62" s="909"/>
      <c r="Z62" s="909"/>
      <c r="AA62" s="909"/>
      <c r="AB62" s="909"/>
      <c r="AC62" s="909"/>
      <c r="AD62" s="909"/>
      <c r="AE62" s="909"/>
      <c r="AF62" s="909"/>
      <c r="AG62" s="909"/>
      <c r="AH62" s="909"/>
      <c r="AI62" s="909"/>
      <c r="AJ62" s="909"/>
      <c r="AK62" s="909"/>
    </row>
    <row r="63" spans="2:53" ht="24" customHeight="1">
      <c r="B63" s="915"/>
      <c r="C63" s="701"/>
      <c r="D63" s="701"/>
      <c r="E63" s="701"/>
      <c r="F63" s="702"/>
      <c r="G63" s="919"/>
      <c r="H63" s="919"/>
      <c r="I63" s="919"/>
      <c r="J63" s="919" t="s">
        <v>240</v>
      </c>
      <c r="K63" s="919"/>
      <c r="L63" s="909" t="s">
        <v>241</v>
      </c>
      <c r="M63" s="909"/>
      <c r="N63" s="909"/>
      <c r="O63" s="909"/>
      <c r="P63" s="909"/>
      <c r="Q63" s="909"/>
      <c r="R63" s="909"/>
      <c r="S63" s="909"/>
      <c r="T63" s="909"/>
      <c r="U63" s="909"/>
      <c r="V63" s="909"/>
      <c r="W63" s="909"/>
      <c r="X63" s="909"/>
      <c r="Y63" s="909"/>
      <c r="Z63" s="909"/>
      <c r="AA63" s="909"/>
      <c r="AB63" s="909"/>
      <c r="AC63" s="909"/>
      <c r="AD63" s="909"/>
      <c r="AE63" s="909"/>
      <c r="AF63" s="909"/>
      <c r="AG63" s="909"/>
      <c r="AH63" s="909"/>
      <c r="AI63" s="909"/>
      <c r="AJ63" s="909"/>
      <c r="AK63" s="909"/>
    </row>
    <row r="64" spans="2:53" ht="28" customHeight="1">
      <c r="B64" s="915"/>
      <c r="C64" s="701"/>
      <c r="D64" s="701"/>
      <c r="E64" s="701"/>
      <c r="F64" s="702"/>
      <c r="G64" s="919"/>
      <c r="H64" s="919"/>
      <c r="I64" s="919"/>
      <c r="J64" s="919" t="s">
        <v>242</v>
      </c>
      <c r="K64" s="919"/>
      <c r="L64" s="901" t="s">
        <v>243</v>
      </c>
      <c r="M64" s="902"/>
      <c r="N64" s="902"/>
      <c r="O64" s="902"/>
      <c r="P64" s="902"/>
      <c r="Q64" s="903" t="s">
        <v>244</v>
      </c>
      <c r="R64" s="904"/>
      <c r="S64" s="904"/>
      <c r="T64" s="904"/>
      <c r="U64" s="904"/>
      <c r="V64" s="904"/>
      <c r="W64" s="904"/>
      <c r="X64" s="904"/>
      <c r="Y64" s="904"/>
      <c r="Z64" s="904"/>
      <c r="AA64" s="904"/>
      <c r="AB64" s="904"/>
      <c r="AC64" s="904"/>
      <c r="AD64" s="904"/>
      <c r="AE64" s="904"/>
      <c r="AF64" s="904"/>
      <c r="AG64" s="904"/>
      <c r="AH64" s="904"/>
      <c r="AI64" s="904"/>
      <c r="AJ64" s="904"/>
      <c r="AK64" s="905"/>
    </row>
    <row r="65" spans="2:43" ht="22" customHeight="1">
      <c r="B65" s="891" t="s">
        <v>245</v>
      </c>
      <c r="C65" s="892"/>
      <c r="D65" s="892"/>
      <c r="E65" s="892"/>
      <c r="F65" s="893"/>
      <c r="G65" s="894" t="s">
        <v>246</v>
      </c>
      <c r="H65" s="895"/>
      <c r="I65" s="895"/>
      <c r="J65" s="895"/>
      <c r="K65" s="896"/>
      <c r="L65" s="909" t="s">
        <v>247</v>
      </c>
      <c r="M65" s="909"/>
      <c r="N65" s="909"/>
      <c r="O65" s="909"/>
      <c r="P65" s="909"/>
      <c r="Q65" s="909"/>
      <c r="R65" s="909"/>
      <c r="S65" s="909"/>
      <c r="T65" s="909"/>
      <c r="U65" s="909"/>
      <c r="V65" s="909"/>
      <c r="W65" s="909"/>
      <c r="X65" s="909"/>
      <c r="Y65" s="909"/>
      <c r="Z65" s="909"/>
      <c r="AA65" s="909"/>
      <c r="AB65" s="909"/>
      <c r="AC65" s="909"/>
      <c r="AD65" s="909"/>
      <c r="AE65" s="909"/>
      <c r="AF65" s="909"/>
      <c r="AG65" s="909"/>
      <c r="AH65" s="909"/>
      <c r="AI65" s="909"/>
      <c r="AJ65" s="909"/>
      <c r="AK65" s="909"/>
    </row>
    <row r="66" spans="2:43" ht="30" customHeight="1">
      <c r="B66" s="906"/>
      <c r="C66" s="907"/>
      <c r="D66" s="907"/>
      <c r="E66" s="907"/>
      <c r="F66" s="908"/>
      <c r="G66" s="894" t="s">
        <v>248</v>
      </c>
      <c r="H66" s="895"/>
      <c r="I66" s="895"/>
      <c r="J66" s="895"/>
      <c r="K66" s="896"/>
      <c r="L66" s="910" t="s">
        <v>249</v>
      </c>
      <c r="M66" s="911"/>
      <c r="N66" s="911"/>
      <c r="O66" s="911"/>
      <c r="P66" s="911"/>
      <c r="Q66" s="911"/>
      <c r="R66" s="911"/>
      <c r="S66" s="911"/>
      <c r="T66" s="911"/>
      <c r="U66" s="911"/>
      <c r="V66" s="911"/>
      <c r="W66" s="911"/>
      <c r="X66" s="911"/>
      <c r="Y66" s="911"/>
      <c r="Z66" s="911"/>
      <c r="AA66" s="911"/>
      <c r="AB66" s="911"/>
      <c r="AC66" s="911"/>
      <c r="AD66" s="911"/>
      <c r="AE66" s="911"/>
      <c r="AF66" s="911"/>
      <c r="AG66" s="911"/>
      <c r="AH66" s="911"/>
      <c r="AI66" s="911"/>
      <c r="AJ66" s="911"/>
      <c r="AK66" s="911"/>
    </row>
    <row r="68" spans="2:43" ht="15" customHeight="1">
      <c r="B68" s="42" t="s">
        <v>250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</row>
    <row r="69" spans="2:43" ht="10" customHeight="1"/>
    <row r="70" spans="2:43" ht="25" customHeight="1">
      <c r="B70" s="932" t="s">
        <v>251</v>
      </c>
      <c r="C70" s="933"/>
      <c r="D70" s="933"/>
      <c r="E70" s="934"/>
      <c r="F70" s="941" t="s">
        <v>252</v>
      </c>
      <c r="G70" s="942"/>
      <c r="H70" s="894" t="s">
        <v>253</v>
      </c>
      <c r="I70" s="895"/>
      <c r="J70" s="896"/>
      <c r="K70" s="947"/>
      <c r="L70" s="947"/>
      <c r="M70" s="947"/>
      <c r="N70" s="947"/>
      <c r="O70" s="947"/>
      <c r="P70" s="947"/>
      <c r="Q70" s="947"/>
      <c r="R70" s="947"/>
      <c r="S70" s="947"/>
      <c r="T70" s="947"/>
      <c r="U70" s="947"/>
      <c r="V70" s="947"/>
      <c r="W70" s="947"/>
      <c r="X70" s="947"/>
      <c r="Y70" s="947"/>
      <c r="Z70" s="947"/>
      <c r="AA70" s="947"/>
      <c r="AB70" s="947"/>
      <c r="AC70" s="947"/>
      <c r="AD70" s="947"/>
      <c r="AE70" s="947"/>
      <c r="AF70" s="947"/>
      <c r="AG70" s="947"/>
      <c r="AH70" s="947"/>
      <c r="AI70" s="947"/>
      <c r="AJ70" s="947"/>
      <c r="AK70" s="948"/>
      <c r="AL70" s="191"/>
    </row>
    <row r="71" spans="2:43" ht="25" customHeight="1">
      <c r="B71" s="935"/>
      <c r="C71" s="936"/>
      <c r="D71" s="936"/>
      <c r="E71" s="937"/>
      <c r="F71" s="943"/>
      <c r="G71" s="944"/>
      <c r="H71" s="894" t="s">
        <v>254</v>
      </c>
      <c r="I71" s="895"/>
      <c r="J71" s="896"/>
      <c r="K71" s="894" t="s">
        <v>255</v>
      </c>
      <c r="L71" s="896"/>
      <c r="M71" s="923"/>
      <c r="N71" s="924"/>
      <c r="O71" s="924"/>
      <c r="P71" s="924"/>
      <c r="Q71" s="924"/>
      <c r="R71" s="924"/>
      <c r="S71" s="925"/>
      <c r="T71" s="894" t="s">
        <v>256</v>
      </c>
      <c r="U71" s="895"/>
      <c r="V71" s="896"/>
      <c r="W71" s="923"/>
      <c r="X71" s="924"/>
      <c r="Y71" s="924"/>
      <c r="Z71" s="924"/>
      <c r="AA71" s="924"/>
      <c r="AB71" s="924"/>
      <c r="AC71" s="924"/>
      <c r="AD71" s="925"/>
      <c r="AE71" s="894" t="s">
        <v>257</v>
      </c>
      <c r="AF71" s="896"/>
      <c r="AG71" s="920"/>
      <c r="AH71" s="921"/>
      <c r="AI71" s="921"/>
      <c r="AJ71" s="921"/>
      <c r="AK71" s="922"/>
      <c r="AL71" s="191"/>
    </row>
    <row r="72" spans="2:43" ht="25" customHeight="1">
      <c r="B72" s="935"/>
      <c r="C72" s="936"/>
      <c r="D72" s="936"/>
      <c r="E72" s="937"/>
      <c r="F72" s="945"/>
      <c r="G72" s="946"/>
      <c r="H72" s="894"/>
      <c r="I72" s="895"/>
      <c r="J72" s="896"/>
      <c r="K72" s="894" t="s">
        <v>258</v>
      </c>
      <c r="L72" s="896"/>
      <c r="M72" s="923"/>
      <c r="N72" s="924"/>
      <c r="O72" s="924"/>
      <c r="P72" s="924"/>
      <c r="Q72" s="924"/>
      <c r="R72" s="924"/>
      <c r="S72" s="924"/>
      <c r="T72" s="924"/>
      <c r="U72" s="924"/>
      <c r="V72" s="924"/>
      <c r="W72" s="924"/>
      <c r="X72" s="924"/>
      <c r="Y72" s="924"/>
      <c r="Z72" s="924"/>
      <c r="AA72" s="924"/>
      <c r="AB72" s="924"/>
      <c r="AC72" s="924"/>
      <c r="AD72" s="924"/>
      <c r="AE72" s="924"/>
      <c r="AF72" s="924"/>
      <c r="AG72" s="924"/>
      <c r="AH72" s="924"/>
      <c r="AI72" s="924"/>
      <c r="AJ72" s="924"/>
      <c r="AK72" s="925"/>
      <c r="AL72" s="191"/>
    </row>
    <row r="73" spans="2:43" ht="25" customHeight="1">
      <c r="B73" s="938"/>
      <c r="C73" s="939"/>
      <c r="D73" s="939"/>
      <c r="E73" s="940"/>
      <c r="F73" s="926" t="s">
        <v>259</v>
      </c>
      <c r="G73" s="927"/>
      <c r="H73" s="927"/>
      <c r="I73" s="927"/>
      <c r="J73" s="928"/>
      <c r="K73" s="894" t="s">
        <v>260</v>
      </c>
      <c r="L73" s="896"/>
      <c r="M73" s="929" t="s">
        <v>261</v>
      </c>
      <c r="N73" s="930"/>
      <c r="O73" s="930"/>
      <c r="P73" s="930"/>
      <c r="Q73" s="930"/>
      <c r="R73" s="930"/>
      <c r="S73" s="931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3"/>
      <c r="AL73" s="191"/>
      <c r="AN73" s="106" t="s">
        <v>262</v>
      </c>
      <c r="AO73" s="106" t="s">
        <v>263</v>
      </c>
      <c r="AP73" s="106" t="s">
        <v>264</v>
      </c>
      <c r="AQ73" s="106" t="s">
        <v>265</v>
      </c>
    </row>
    <row r="74" spans="2:43" ht="10" customHeight="1"/>
    <row r="75" spans="2:43" ht="10" customHeight="1"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</row>
    <row r="76" spans="2:43" ht="12" customHeight="1">
      <c r="B76" s="49" t="s">
        <v>67</v>
      </c>
      <c r="C76" s="2"/>
      <c r="D76" s="2"/>
      <c r="E76" s="394" t="s">
        <v>266</v>
      </c>
      <c r="F76" s="394"/>
      <c r="G76" s="394"/>
      <c r="H76" s="394"/>
      <c r="I76" s="394"/>
      <c r="J76" s="394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4"/>
      <c r="AJ76" s="394"/>
      <c r="AK76" s="394"/>
    </row>
    <row r="77" spans="2:43" ht="12" customHeight="1">
      <c r="E77" s="394" t="s">
        <v>267</v>
      </c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4"/>
      <c r="AJ77" s="394"/>
      <c r="AK77" s="394"/>
    </row>
  </sheetData>
  <sheetProtection algorithmName="SHA-512" hashValue="iPYbRuiJXkPt5M5hw8J3Z2DtqdMqdLFAeVLW9V9L/eHjqC3Ydvw12MGS8NOrkROyiu1z5sUwyvpa2Qnlp5o/YQ==" saltValue="yh0lGf5Him2yZ9kebO9WrA==" spinCount="100000" sheet="1" objects="1" scenarios="1"/>
  <mergeCells count="191">
    <mergeCell ref="E76:AK76"/>
    <mergeCell ref="E77:AK77"/>
    <mergeCell ref="AG71:AK71"/>
    <mergeCell ref="K72:L72"/>
    <mergeCell ref="M72:AK72"/>
    <mergeCell ref="F73:J73"/>
    <mergeCell ref="K73:L73"/>
    <mergeCell ref="M73:S73"/>
    <mergeCell ref="B70:E73"/>
    <mergeCell ref="F70:G72"/>
    <mergeCell ref="H70:J70"/>
    <mergeCell ref="K70:AK70"/>
    <mergeCell ref="H71:J72"/>
    <mergeCell ref="K71:L71"/>
    <mergeCell ref="M71:S71"/>
    <mergeCell ref="T71:V71"/>
    <mergeCell ref="W71:AD71"/>
    <mergeCell ref="AE71:AF71"/>
    <mergeCell ref="L64:P64"/>
    <mergeCell ref="Q64:AK64"/>
    <mergeCell ref="B65:F66"/>
    <mergeCell ref="G65:K65"/>
    <mergeCell ref="L65:AK65"/>
    <mergeCell ref="G66:K66"/>
    <mergeCell ref="L66:AK66"/>
    <mergeCell ref="W60:AK60"/>
    <mergeCell ref="B61:F64"/>
    <mergeCell ref="G61:K61"/>
    <mergeCell ref="L61:AK61"/>
    <mergeCell ref="G62:I64"/>
    <mergeCell ref="J62:K62"/>
    <mergeCell ref="L62:AK62"/>
    <mergeCell ref="J63:K63"/>
    <mergeCell ref="L63:AK63"/>
    <mergeCell ref="J64:K64"/>
    <mergeCell ref="D51:H51"/>
    <mergeCell ref="I51:S51"/>
    <mergeCell ref="T51:AK51"/>
    <mergeCell ref="B53:F54"/>
    <mergeCell ref="G53:AK54"/>
    <mergeCell ref="B60:F60"/>
    <mergeCell ref="G60:I60"/>
    <mergeCell ref="J60:N60"/>
    <mergeCell ref="O60:P60"/>
    <mergeCell ref="Q60:V60"/>
    <mergeCell ref="C47:I47"/>
    <mergeCell ref="D48:H50"/>
    <mergeCell ref="I48:K48"/>
    <mergeCell ref="L48:S48"/>
    <mergeCell ref="T48:AK50"/>
    <mergeCell ref="I49:K49"/>
    <mergeCell ref="L49:S49"/>
    <mergeCell ref="I50:K50"/>
    <mergeCell ref="L50:S50"/>
    <mergeCell ref="BA41:BH41"/>
    <mergeCell ref="BI41:BJ41"/>
    <mergeCell ref="BK41:BL41"/>
    <mergeCell ref="E39:H41"/>
    <mergeCell ref="I39:V39"/>
    <mergeCell ref="W39:AK39"/>
    <mergeCell ref="M40:N41"/>
    <mergeCell ref="O40:V41"/>
    <mergeCell ref="AA40:AB41"/>
    <mergeCell ref="AC40:AK41"/>
    <mergeCell ref="E36:H37"/>
    <mergeCell ref="I36:L37"/>
    <mergeCell ref="W36:Z37"/>
    <mergeCell ref="AA36:AA37"/>
    <mergeCell ref="BA36:BD37"/>
    <mergeCell ref="BE36:BH36"/>
    <mergeCell ref="BA40:BH40"/>
    <mergeCell ref="BI40:BJ40"/>
    <mergeCell ref="BK40:BL40"/>
    <mergeCell ref="BI33:BJ33"/>
    <mergeCell ref="BK33:BL33"/>
    <mergeCell ref="N34:R34"/>
    <mergeCell ref="BI36:BJ36"/>
    <mergeCell ref="BK36:BL36"/>
    <mergeCell ref="BE37:BH37"/>
    <mergeCell ref="BI37:BJ37"/>
    <mergeCell ref="BK37:BL37"/>
    <mergeCell ref="BA38:BH38"/>
    <mergeCell ref="BI38:BJ38"/>
    <mergeCell ref="BK38:BL38"/>
    <mergeCell ref="BK35:BL35"/>
    <mergeCell ref="BA32:BD35"/>
    <mergeCell ref="BE32:BH32"/>
    <mergeCell ref="BI32:BJ32"/>
    <mergeCell ref="BK32:BL32"/>
    <mergeCell ref="BE33:BH33"/>
    <mergeCell ref="E32:H35"/>
    <mergeCell ref="I32:L35"/>
    <mergeCell ref="N32:R32"/>
    <mergeCell ref="W32:Z35"/>
    <mergeCell ref="AA32:AA35"/>
    <mergeCell ref="AC32:AG32"/>
    <mergeCell ref="E25:H31"/>
    <mergeCell ref="I25:L31"/>
    <mergeCell ref="AC34:AG34"/>
    <mergeCell ref="N35:R35"/>
    <mergeCell ref="AC35:AG35"/>
    <mergeCell ref="N33:R33"/>
    <mergeCell ref="AC33:AG33"/>
    <mergeCell ref="N25:R25"/>
    <mergeCell ref="S25:S35"/>
    <mergeCell ref="T25:V35"/>
    <mergeCell ref="W25:Z31"/>
    <mergeCell ref="N27:R27"/>
    <mergeCell ref="N29:R29"/>
    <mergeCell ref="N31:R31"/>
    <mergeCell ref="AC31:AG31"/>
    <mergeCell ref="BE29:BH29"/>
    <mergeCell ref="BI29:BJ29"/>
    <mergeCell ref="N30:R30"/>
    <mergeCell ref="AC30:AG30"/>
    <mergeCell ref="BE30:BH30"/>
    <mergeCell ref="BI30:BJ30"/>
    <mergeCell ref="N28:R28"/>
    <mergeCell ref="AC28:AG28"/>
    <mergeCell ref="BE28:BH28"/>
    <mergeCell ref="BI28:BJ28"/>
    <mergeCell ref="BE31:BH31"/>
    <mergeCell ref="BI31:BJ31"/>
    <mergeCell ref="BE34:BH34"/>
    <mergeCell ref="BI34:BJ34"/>
    <mergeCell ref="BE35:BH35"/>
    <mergeCell ref="BI35:BJ35"/>
    <mergeCell ref="BI26:BJ26"/>
    <mergeCell ref="BK26:BL26"/>
    <mergeCell ref="AC25:AG25"/>
    <mergeCell ref="AH25:AH35"/>
    <mergeCell ref="AI25:AK35"/>
    <mergeCell ref="AV25:AY25"/>
    <mergeCell ref="BE25:BH25"/>
    <mergeCell ref="BI25:BJ25"/>
    <mergeCell ref="AC27:AG27"/>
    <mergeCell ref="BE27:BH27"/>
    <mergeCell ref="BI27:BJ27"/>
    <mergeCell ref="AC29:AG29"/>
    <mergeCell ref="BK29:BL29"/>
    <mergeCell ref="BK30:BL30"/>
    <mergeCell ref="BK27:BL27"/>
    <mergeCell ref="BK28:BL28"/>
    <mergeCell ref="BK31:BL31"/>
    <mergeCell ref="BK34:BL34"/>
    <mergeCell ref="AV21:AY21"/>
    <mergeCell ref="E22:H24"/>
    <mergeCell ref="I22:V22"/>
    <mergeCell ref="W22:AK22"/>
    <mergeCell ref="AV22:AY22"/>
    <mergeCell ref="BA22:BL22"/>
    <mergeCell ref="I23:L23"/>
    <mergeCell ref="M23:V24"/>
    <mergeCell ref="W23:AA23"/>
    <mergeCell ref="AB23:AK24"/>
    <mergeCell ref="BI23:BJ23"/>
    <mergeCell ref="BK23:BL23"/>
    <mergeCell ref="I24:L24"/>
    <mergeCell ref="W24:Z24"/>
    <mergeCell ref="AV24:AY24"/>
    <mergeCell ref="BA24:BD31"/>
    <mergeCell ref="BE24:BH24"/>
    <mergeCell ref="BI24:BJ24"/>
    <mergeCell ref="BK24:BL24"/>
    <mergeCell ref="AA25:AA31"/>
    <mergeCell ref="BK25:BL25"/>
    <mergeCell ref="N26:R26"/>
    <mergeCell ref="AC26:AG26"/>
    <mergeCell ref="BE26:BH26"/>
    <mergeCell ref="D18:H18"/>
    <mergeCell ref="I18:S18"/>
    <mergeCell ref="T18:AK18"/>
    <mergeCell ref="C20:I20"/>
    <mergeCell ref="J20:AK20"/>
    <mergeCell ref="AV20:AY20"/>
    <mergeCell ref="J12:S12"/>
    <mergeCell ref="J13:S13"/>
    <mergeCell ref="C14:AK14"/>
    <mergeCell ref="C15:AK15"/>
    <mergeCell ref="C17:I17"/>
    <mergeCell ref="J17:AK17"/>
    <mergeCell ref="B4:J4"/>
    <mergeCell ref="L4:P4"/>
    <mergeCell ref="Q4:AJ4"/>
    <mergeCell ref="AW6:AY7"/>
    <mergeCell ref="B8:H13"/>
    <mergeCell ref="I8:S8"/>
    <mergeCell ref="T8:AK8"/>
    <mergeCell ref="J9:S9"/>
    <mergeCell ref="J10:S10"/>
    <mergeCell ref="J11:S11"/>
  </mergeCells>
  <phoneticPr fontId="4"/>
  <conditionalFormatting sqref="O60 M73">
    <cfRule type="cellIs" dxfId="91" priority="13" operator="equal">
      <formula>""</formula>
    </cfRule>
  </conditionalFormatting>
  <conditionalFormatting sqref="L61:AK61">
    <cfRule type="cellIs" dxfId="90" priority="12" operator="equal">
      <formula>""</formula>
    </cfRule>
  </conditionalFormatting>
  <conditionalFormatting sqref="L65:AK65">
    <cfRule type="cellIs" dxfId="89" priority="11" operator="equal">
      <formula>""</formula>
    </cfRule>
  </conditionalFormatting>
  <conditionalFormatting sqref="L66:AK66">
    <cfRule type="cellIs" dxfId="88" priority="10" operator="equal">
      <formula>""</formula>
    </cfRule>
  </conditionalFormatting>
  <conditionalFormatting sqref="AB25:AK37 W40:AK41">
    <cfRule type="expression" dxfId="87" priority="9">
      <formula>AND($I$10="■",$I$11&lt;&gt;"■",$I$12&lt;&gt;"■")</formula>
    </cfRule>
  </conditionalFormatting>
  <conditionalFormatting sqref="W25:Z37 W40:AK41">
    <cfRule type="expression" dxfId="86" priority="8">
      <formula>AND($I$10&lt;&gt;"■",$I$11="■",$I$12&lt;&gt;"■")</formula>
    </cfRule>
  </conditionalFormatting>
  <conditionalFormatting sqref="W25:Z37 AB25:AK37">
    <cfRule type="expression" dxfId="85" priority="7">
      <formula>AND($I$10&lt;&gt;"■",$I$11&lt;&gt;"■",$I$12="■")</formula>
    </cfRule>
  </conditionalFormatting>
  <conditionalFormatting sqref="W40:AK41">
    <cfRule type="expression" dxfId="84" priority="6">
      <formula>AND($I$10="■",$I$11="■",$I$12&lt;&gt;"■")</formula>
    </cfRule>
  </conditionalFormatting>
  <conditionalFormatting sqref="AB25:AK37">
    <cfRule type="expression" dxfId="83" priority="5">
      <formula>AND($I$10="■",$I$11&lt;&gt;"■",$I$12="■")</formula>
    </cfRule>
  </conditionalFormatting>
  <conditionalFormatting sqref="W25:Z37">
    <cfRule type="expression" dxfId="82" priority="4">
      <formula>AND($I$10&lt;&gt;"■",$I$11="■",$I$12="■")</formula>
    </cfRule>
  </conditionalFormatting>
  <conditionalFormatting sqref="W22:AK37 W39:AK41">
    <cfRule type="expression" dxfId="81" priority="3">
      <formula>$I$9="■"</formula>
    </cfRule>
  </conditionalFormatting>
  <conditionalFormatting sqref="D21:AK41 L49:S50 I51">
    <cfRule type="expression" dxfId="80" priority="2">
      <formula>$I$13="■"</formula>
    </cfRule>
  </conditionalFormatting>
  <conditionalFormatting sqref="L49:S50 I51:S51">
    <cfRule type="expression" dxfId="79" priority="1">
      <formula>OR($I$10="■",$I$11="■",$I$12="■",$I$13="■")</formula>
    </cfRule>
  </conditionalFormatting>
  <dataValidations count="9">
    <dataValidation type="list" allowBlank="1" showInputMessage="1" showErrorMessage="1" sqref="I13 I9 I40:I41 M25:M37" xr:uid="{00000000-0002-0000-0400-000000000000}">
      <formula1>$AN9:$AO9</formula1>
    </dataValidation>
    <dataValidation imeMode="off" allowBlank="1" showInputMessage="1" showErrorMessage="1" sqref="L48:S50 I51:S51" xr:uid="{00000000-0002-0000-0400-000001000000}"/>
    <dataValidation type="list" allowBlank="1" showInputMessage="1" showErrorMessage="1" sqref="I10:I12" xr:uid="{00000000-0002-0000-0400-000002000000}">
      <formula1>$AN$10:$AO$10</formula1>
    </dataValidation>
    <dataValidation type="list" allowBlank="1" showInputMessage="1" showErrorMessage="1" sqref="W40:W41" xr:uid="{00000000-0002-0000-0400-000003000000}">
      <formula1>$AP40:$AQ40</formula1>
    </dataValidation>
    <dataValidation type="list" allowBlank="1" showInputMessage="1" showErrorMessage="1" sqref="O40:V41 AC40:AK41" xr:uid="{00000000-0002-0000-0400-000004000000}">
      <formula1>"リモートロック代行,リモートワイプ代行"</formula1>
    </dataValidation>
    <dataValidation type="list" allowBlank="1" showInputMessage="1" showErrorMessage="1" sqref="AB25:AB37" xr:uid="{00000000-0002-0000-0400-000005000000}">
      <formula1>$AR25:$AS25</formula1>
    </dataValidation>
    <dataValidation type="list" allowBlank="1" showInputMessage="1" showErrorMessage="1" sqref="AH25:AH35" xr:uid="{00000000-0002-0000-0400-000006000000}">
      <formula1>$AT$25:$AU$25</formula1>
    </dataValidation>
    <dataValidation type="list" allowBlank="1" showInputMessage="1" sqref="M73:S73" xr:uid="{00000000-0002-0000-0400-000007000000}">
      <formula1>$AN73:$AQ73</formula1>
    </dataValidation>
    <dataValidation type="list" allowBlank="1" showInputMessage="1" showErrorMessage="1" sqref="S25:S35" xr:uid="{00000000-0002-0000-0400-000008000000}">
      <formula1>$AP$25:$AQ$25</formula1>
    </dataValidation>
  </dataValidations>
  <printOptions horizontalCentered="1"/>
  <pageMargins left="0" right="0" top="0" bottom="0" header="0.31496062992125984" footer="0.31496062992125984"/>
  <pageSetup paperSize="9" scale="66" fitToHeight="0" orientation="portrait" r:id="rId1"/>
  <headerFooter>
    <oddFooter>&amp;C&amp;"Meiryo UI,標準"&amp;9&amp;D_&amp;T　&amp;F　&amp;P/&amp;N</oddFooter>
  </headerFooter>
  <rowBreaks count="1" manualBreakCount="1">
    <brk id="57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13"/>
  <sheetViews>
    <sheetView view="pageBreakPreview" zoomScale="115" zoomScaleNormal="70" zoomScaleSheetLayoutView="70" workbookViewId="0">
      <selection activeCell="AC14" sqref="AC14"/>
    </sheetView>
  </sheetViews>
  <sheetFormatPr defaultColWidth="5.1640625" defaultRowHeight="15"/>
  <cols>
    <col min="1" max="24" width="3.4140625" style="195" customWidth="1"/>
    <col min="25" max="25" width="3.9140625" style="195" customWidth="1"/>
    <col min="26" max="16384" width="5.1640625" style="195"/>
  </cols>
  <sheetData>
    <row r="1" spans="1:25" ht="25" thickBot="1">
      <c r="A1" s="949" t="s">
        <v>268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  <c r="R1" s="949"/>
      <c r="S1" s="949"/>
      <c r="T1" s="949"/>
      <c r="U1" s="949"/>
      <c r="V1" s="949"/>
      <c r="W1" s="949"/>
      <c r="X1" s="949"/>
      <c r="Y1" s="949"/>
    </row>
    <row r="2" spans="1:25" ht="15.5" thickTop="1">
      <c r="Y2" s="196" t="str">
        <f>' 【必須】サービス個別'!AK6</f>
        <v>2022/4/1　Ver2.0</v>
      </c>
    </row>
    <row r="3" spans="1:25" ht="22">
      <c r="A3" s="197" t="s">
        <v>269</v>
      </c>
    </row>
    <row r="4" spans="1:25" ht="6" customHeight="1"/>
    <row r="5" spans="1:25">
      <c r="B5" s="198" t="s">
        <v>270</v>
      </c>
    </row>
    <row r="6" spans="1:25">
      <c r="B6" s="198" t="s">
        <v>271</v>
      </c>
    </row>
    <row r="7" spans="1:25" s="201" customFormat="1" ht="16">
      <c r="A7" s="199"/>
      <c r="B7" s="200" t="s">
        <v>272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</row>
    <row r="8" spans="1:25" s="201" customFormat="1" ht="16">
      <c r="A8" s="199"/>
      <c r="B8" s="200" t="s">
        <v>273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</row>
    <row r="9" spans="1:25" ht="6" customHeight="1"/>
    <row r="10" spans="1:25" ht="16">
      <c r="A10" s="202" t="s">
        <v>274</v>
      </c>
    </row>
    <row r="11" spans="1:25" ht="6" customHeight="1"/>
    <row r="21" spans="2:25" ht="6.75" customHeight="1"/>
    <row r="22" spans="2:25">
      <c r="B22" s="203" t="s">
        <v>275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</row>
    <row r="23" spans="2:25">
      <c r="B23" s="195" t="s">
        <v>276</v>
      </c>
    </row>
    <row r="24" spans="2:25">
      <c r="B24" s="195" t="s">
        <v>277</v>
      </c>
      <c r="C24" s="204"/>
      <c r="D24" s="204"/>
      <c r="E24" s="204"/>
      <c r="F24" s="204"/>
      <c r="G24" s="204"/>
    </row>
    <row r="25" spans="2:25">
      <c r="B25" s="195" t="s">
        <v>278</v>
      </c>
      <c r="C25" s="204"/>
      <c r="D25" s="204"/>
      <c r="E25" s="204"/>
      <c r="F25" s="204"/>
      <c r="G25" s="204"/>
    </row>
    <row r="26" spans="2:25">
      <c r="B26" s="203" t="s">
        <v>279</v>
      </c>
    </row>
    <row r="27" spans="2:25">
      <c r="B27" s="203" t="s">
        <v>280</v>
      </c>
    </row>
    <row r="28" spans="2:25">
      <c r="B28" s="203" t="s">
        <v>281</v>
      </c>
    </row>
    <row r="29" spans="2:25">
      <c r="B29" s="203" t="s">
        <v>282</v>
      </c>
    </row>
    <row r="30" spans="2:25">
      <c r="B30" s="195" t="s">
        <v>283</v>
      </c>
    </row>
    <row r="31" spans="2:25">
      <c r="B31" s="195" t="s">
        <v>284</v>
      </c>
    </row>
    <row r="32" spans="2:25" ht="6" customHeight="1"/>
    <row r="33" spans="1:25" ht="16">
      <c r="A33" s="202" t="s">
        <v>285</v>
      </c>
    </row>
    <row r="34" spans="1:25" ht="6" customHeight="1"/>
    <row r="35" spans="1:25">
      <c r="B35" s="205" t="s">
        <v>286</v>
      </c>
      <c r="N35" s="205" t="s">
        <v>287</v>
      </c>
    </row>
    <row r="47" spans="1:25">
      <c r="B47" s="206" t="s">
        <v>288</v>
      </c>
      <c r="C47" s="950" t="s">
        <v>289</v>
      </c>
      <c r="D47" s="950"/>
      <c r="E47" s="950"/>
      <c r="F47" s="950" t="s">
        <v>290</v>
      </c>
      <c r="G47" s="950"/>
      <c r="H47" s="950"/>
      <c r="I47" s="950"/>
      <c r="J47" s="950"/>
      <c r="K47" s="950" t="s">
        <v>291</v>
      </c>
      <c r="L47" s="950"/>
      <c r="M47" s="950"/>
      <c r="N47" s="950"/>
      <c r="O47" s="950"/>
      <c r="P47" s="950"/>
      <c r="Q47" s="950"/>
      <c r="R47" s="950"/>
      <c r="S47" s="950"/>
      <c r="T47" s="950"/>
      <c r="U47" s="950"/>
      <c r="V47" s="950"/>
      <c r="W47" s="950"/>
      <c r="X47" s="950"/>
      <c r="Y47" s="950"/>
    </row>
    <row r="48" spans="1:25">
      <c r="B48" s="207" t="s">
        <v>3</v>
      </c>
      <c r="C48" s="951" t="s">
        <v>292</v>
      </c>
      <c r="D48" s="951"/>
      <c r="E48" s="951"/>
      <c r="F48" s="952" t="s">
        <v>293</v>
      </c>
      <c r="G48" s="952"/>
      <c r="H48" s="952"/>
      <c r="I48" s="951"/>
      <c r="J48" s="951"/>
      <c r="K48" s="953" t="s">
        <v>108</v>
      </c>
      <c r="L48" s="953"/>
      <c r="M48" s="953"/>
      <c r="N48" s="953"/>
      <c r="O48" s="953"/>
      <c r="P48" s="953"/>
      <c r="Q48" s="953"/>
      <c r="R48" s="953"/>
      <c r="S48" s="953"/>
      <c r="T48" s="953"/>
      <c r="U48" s="953"/>
      <c r="V48" s="953"/>
      <c r="W48" s="953"/>
      <c r="X48" s="953"/>
      <c r="Y48" s="953"/>
    </row>
    <row r="49" spans="1:25">
      <c r="B49" s="207" t="s">
        <v>5</v>
      </c>
      <c r="C49" s="951" t="s">
        <v>294</v>
      </c>
      <c r="D49" s="951"/>
      <c r="E49" s="951"/>
      <c r="F49" s="952" t="s">
        <v>293</v>
      </c>
      <c r="G49" s="952"/>
      <c r="H49" s="952"/>
      <c r="I49" s="951"/>
      <c r="J49" s="951"/>
      <c r="K49" s="953" t="s">
        <v>295</v>
      </c>
      <c r="L49" s="953"/>
      <c r="M49" s="953"/>
      <c r="N49" s="953"/>
      <c r="O49" s="953"/>
      <c r="P49" s="953"/>
      <c r="Q49" s="953"/>
      <c r="R49" s="953"/>
      <c r="S49" s="953"/>
      <c r="T49" s="953"/>
      <c r="U49" s="953"/>
      <c r="V49" s="953"/>
      <c r="W49" s="953"/>
      <c r="X49" s="953"/>
      <c r="Y49" s="953"/>
    </row>
    <row r="50" spans="1:25">
      <c r="B50" s="951" t="s">
        <v>7</v>
      </c>
      <c r="C50" s="951" t="s">
        <v>296</v>
      </c>
      <c r="D50" s="951"/>
      <c r="E50" s="951"/>
      <c r="F50" s="951" t="s">
        <v>297</v>
      </c>
      <c r="G50" s="951"/>
      <c r="H50" s="951"/>
      <c r="I50" s="951"/>
      <c r="J50" s="951"/>
      <c r="K50" s="954" t="s">
        <v>298</v>
      </c>
      <c r="L50" s="953"/>
      <c r="M50" s="953"/>
      <c r="N50" s="953"/>
      <c r="O50" s="953"/>
      <c r="P50" s="953"/>
      <c r="Q50" s="953"/>
      <c r="R50" s="953"/>
      <c r="S50" s="953"/>
      <c r="T50" s="953"/>
      <c r="U50" s="953"/>
      <c r="V50" s="953"/>
      <c r="W50" s="953"/>
      <c r="X50" s="953"/>
      <c r="Y50" s="953"/>
    </row>
    <row r="51" spans="1:25">
      <c r="B51" s="951"/>
      <c r="C51" s="951"/>
      <c r="D51" s="951"/>
      <c r="E51" s="951"/>
      <c r="F51" s="951"/>
      <c r="G51" s="951"/>
      <c r="H51" s="951"/>
      <c r="I51" s="951"/>
      <c r="J51" s="951"/>
      <c r="K51" s="953"/>
      <c r="L51" s="953"/>
      <c r="M51" s="953"/>
      <c r="N51" s="953"/>
      <c r="O51" s="953"/>
      <c r="P51" s="953"/>
      <c r="Q51" s="953"/>
      <c r="R51" s="953"/>
      <c r="S51" s="953"/>
      <c r="T51" s="953"/>
      <c r="U51" s="953"/>
      <c r="V51" s="953"/>
      <c r="W51" s="953"/>
      <c r="X51" s="953"/>
      <c r="Y51" s="953"/>
    </row>
    <row r="52" spans="1:25">
      <c r="B52" s="952" t="s">
        <v>299</v>
      </c>
      <c r="C52" s="951" t="s">
        <v>300</v>
      </c>
      <c r="D52" s="951"/>
      <c r="E52" s="951"/>
      <c r="F52" s="952" t="s">
        <v>301</v>
      </c>
      <c r="G52" s="952"/>
      <c r="H52" s="952"/>
      <c r="I52" s="951"/>
      <c r="J52" s="951"/>
      <c r="K52" s="953" t="s">
        <v>108</v>
      </c>
      <c r="L52" s="953"/>
      <c r="M52" s="953"/>
      <c r="N52" s="953"/>
      <c r="O52" s="953"/>
      <c r="P52" s="953"/>
      <c r="Q52" s="953"/>
      <c r="R52" s="953"/>
      <c r="S52" s="953"/>
      <c r="T52" s="953"/>
      <c r="U52" s="953"/>
      <c r="V52" s="953"/>
      <c r="W52" s="953"/>
      <c r="X52" s="953"/>
      <c r="Y52" s="953"/>
    </row>
    <row r="53" spans="1:25">
      <c r="B53" s="951"/>
      <c r="C53" s="957" t="s">
        <v>302</v>
      </c>
      <c r="D53" s="957"/>
      <c r="E53" s="957"/>
      <c r="F53" s="957" t="s">
        <v>297</v>
      </c>
      <c r="G53" s="957"/>
      <c r="H53" s="957"/>
      <c r="I53" s="957"/>
      <c r="J53" s="957"/>
      <c r="K53" s="958" t="s">
        <v>303</v>
      </c>
      <c r="L53" s="959"/>
      <c r="M53" s="959"/>
      <c r="N53" s="959"/>
      <c r="O53" s="959"/>
      <c r="P53" s="959"/>
      <c r="Q53" s="959"/>
      <c r="R53" s="959"/>
      <c r="S53" s="959"/>
      <c r="T53" s="959"/>
      <c r="U53" s="959"/>
      <c r="V53" s="959"/>
      <c r="W53" s="959"/>
      <c r="X53" s="959"/>
      <c r="Y53" s="960"/>
    </row>
    <row r="54" spans="1:25">
      <c r="B54" s="951"/>
      <c r="C54" s="957"/>
      <c r="D54" s="957"/>
      <c r="E54" s="957"/>
      <c r="F54" s="957"/>
      <c r="G54" s="957"/>
      <c r="H54" s="957"/>
      <c r="I54" s="957"/>
      <c r="J54" s="957"/>
      <c r="K54" s="958"/>
      <c r="L54" s="959"/>
      <c r="M54" s="959"/>
      <c r="N54" s="959"/>
      <c r="O54" s="959"/>
      <c r="P54" s="959"/>
      <c r="Q54" s="959"/>
      <c r="R54" s="959"/>
      <c r="S54" s="959"/>
      <c r="T54" s="959"/>
      <c r="U54" s="959"/>
      <c r="V54" s="959"/>
      <c r="W54" s="959"/>
      <c r="X54" s="959"/>
      <c r="Y54" s="960"/>
    </row>
    <row r="55" spans="1:25">
      <c r="B55" s="951"/>
      <c r="C55" s="951"/>
      <c r="D55" s="951"/>
      <c r="E55" s="951"/>
      <c r="F55" s="951"/>
      <c r="G55" s="951"/>
      <c r="H55" s="951"/>
      <c r="I55" s="951"/>
      <c r="J55" s="951"/>
      <c r="K55" s="961"/>
      <c r="L55" s="962"/>
      <c r="M55" s="962"/>
      <c r="N55" s="962"/>
      <c r="O55" s="962"/>
      <c r="P55" s="962"/>
      <c r="Q55" s="962"/>
      <c r="R55" s="962"/>
      <c r="S55" s="962"/>
      <c r="T55" s="962"/>
      <c r="U55" s="962"/>
      <c r="V55" s="962"/>
      <c r="W55" s="962"/>
      <c r="X55" s="962"/>
      <c r="Y55" s="963"/>
    </row>
    <row r="56" spans="1:25">
      <c r="B56" s="195" t="s">
        <v>304</v>
      </c>
    </row>
    <row r="57" spans="1:25" ht="6" customHeight="1"/>
    <row r="58" spans="1:25" ht="19.5">
      <c r="A58" s="955" t="s">
        <v>305</v>
      </c>
      <c r="B58" s="956"/>
      <c r="C58" s="956"/>
      <c r="D58" s="956"/>
      <c r="E58" s="956"/>
      <c r="F58" s="956"/>
      <c r="G58" s="956"/>
      <c r="H58" s="956"/>
      <c r="I58" s="956"/>
      <c r="J58" s="956"/>
      <c r="K58" s="956"/>
      <c r="L58" s="956"/>
      <c r="M58" s="956"/>
      <c r="N58" s="956"/>
      <c r="O58" s="956"/>
      <c r="P58" s="956"/>
      <c r="Q58" s="956"/>
      <c r="R58" s="956"/>
      <c r="S58" s="956"/>
      <c r="T58" s="956"/>
      <c r="U58" s="956"/>
      <c r="V58" s="956"/>
      <c r="W58" s="956"/>
      <c r="X58" s="956"/>
      <c r="Y58" s="956"/>
    </row>
    <row r="59" spans="1:25" ht="16">
      <c r="A59" s="208" t="s">
        <v>306</v>
      </c>
    </row>
    <row r="60" spans="1:25" ht="6" customHeight="1"/>
    <row r="61" spans="1:25">
      <c r="B61" s="209" t="s">
        <v>307</v>
      </c>
    </row>
    <row r="62" spans="1:25">
      <c r="B62" s="203" t="s">
        <v>308</v>
      </c>
    </row>
    <row r="63" spans="1:25">
      <c r="B63" s="203" t="s">
        <v>309</v>
      </c>
    </row>
    <row r="64" spans="1:25">
      <c r="B64" s="203" t="s">
        <v>310</v>
      </c>
    </row>
    <row r="65" spans="1:25" ht="6" customHeight="1"/>
    <row r="66" spans="1:25">
      <c r="B66" s="203" t="s">
        <v>311</v>
      </c>
    </row>
    <row r="67" spans="1:25">
      <c r="A67" s="210"/>
      <c r="B67" s="203" t="s">
        <v>312</v>
      </c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</row>
    <row r="68" spans="1:25" ht="6" customHeight="1"/>
    <row r="69" spans="1:25" ht="22">
      <c r="A69" s="197" t="s">
        <v>313</v>
      </c>
    </row>
    <row r="70" spans="1:25" ht="6" customHeight="1"/>
    <row r="71" spans="1:25">
      <c r="B71" s="209" t="s">
        <v>314</v>
      </c>
    </row>
    <row r="72" spans="1:25">
      <c r="B72" s="209" t="s">
        <v>315</v>
      </c>
    </row>
    <row r="73" spans="1:25" ht="6" customHeight="1"/>
    <row r="74" spans="1:25">
      <c r="B74" s="209" t="s">
        <v>316</v>
      </c>
    </row>
    <row r="75" spans="1:25">
      <c r="B75" s="211" t="s">
        <v>317</v>
      </c>
    </row>
    <row r="76" spans="1:25">
      <c r="B76" s="211" t="s">
        <v>318</v>
      </c>
    </row>
    <row r="77" spans="1:25" ht="6" customHeight="1"/>
    <row r="78" spans="1:25">
      <c r="B78" s="209" t="s">
        <v>319</v>
      </c>
    </row>
    <row r="79" spans="1:25">
      <c r="A79" s="211"/>
      <c r="B79" s="211" t="s">
        <v>320</v>
      </c>
      <c r="C79" s="211"/>
    </row>
    <row r="80" spans="1:25">
      <c r="A80" s="211"/>
      <c r="B80" s="211" t="s">
        <v>321</v>
      </c>
      <c r="C80" s="211"/>
    </row>
    <row r="81" spans="1:3">
      <c r="A81" s="211"/>
      <c r="B81" s="211" t="s">
        <v>322</v>
      </c>
      <c r="C81" s="211"/>
    </row>
    <row r="82" spans="1:3">
      <c r="A82" s="211"/>
      <c r="B82" s="211" t="s">
        <v>323</v>
      </c>
      <c r="C82" s="211"/>
    </row>
    <row r="83" spans="1:3">
      <c r="A83" s="211"/>
      <c r="B83" s="211" t="s">
        <v>324</v>
      </c>
      <c r="C83" s="211"/>
    </row>
    <row r="84" spans="1:3">
      <c r="A84" s="211"/>
      <c r="B84" s="211" t="s">
        <v>325</v>
      </c>
      <c r="C84" s="211"/>
    </row>
    <row r="86" spans="1:3" ht="22">
      <c r="A86" s="197" t="s">
        <v>326</v>
      </c>
    </row>
    <row r="87" spans="1:3" ht="6" customHeight="1"/>
    <row r="88" spans="1:3">
      <c r="B88" s="203" t="s">
        <v>327</v>
      </c>
    </row>
    <row r="89" spans="1:3">
      <c r="B89" s="203" t="s">
        <v>328</v>
      </c>
    </row>
    <row r="90" spans="1:3">
      <c r="B90" s="203" t="s">
        <v>329</v>
      </c>
    </row>
    <row r="91" spans="1:3">
      <c r="B91" s="203" t="s">
        <v>330</v>
      </c>
      <c r="C91" s="203"/>
    </row>
    <row r="92" spans="1:3">
      <c r="B92" s="203" t="s">
        <v>331</v>
      </c>
      <c r="C92" s="203"/>
    </row>
    <row r="113" spans="1:25" ht="19.5">
      <c r="A113" s="955" t="s">
        <v>332</v>
      </c>
      <c r="B113" s="956"/>
      <c r="C113" s="956"/>
      <c r="D113" s="956"/>
      <c r="E113" s="956"/>
      <c r="F113" s="956"/>
      <c r="G113" s="956"/>
      <c r="H113" s="956"/>
      <c r="I113" s="956"/>
      <c r="J113" s="956"/>
      <c r="K113" s="956"/>
      <c r="L113" s="956"/>
      <c r="M113" s="956"/>
      <c r="N113" s="956"/>
      <c r="O113" s="956"/>
      <c r="P113" s="956"/>
      <c r="Q113" s="956"/>
      <c r="R113" s="956"/>
      <c r="S113" s="956"/>
      <c r="T113" s="956"/>
      <c r="U113" s="956"/>
      <c r="V113" s="956"/>
      <c r="W113" s="956"/>
      <c r="X113" s="956"/>
      <c r="Y113" s="956"/>
    </row>
  </sheetData>
  <mergeCells count="23">
    <mergeCell ref="A58:Y58"/>
    <mergeCell ref="A113:Y113"/>
    <mergeCell ref="B52:B55"/>
    <mergeCell ref="C52:E52"/>
    <mergeCell ref="F52:J52"/>
    <mergeCell ref="K52:Y52"/>
    <mergeCell ref="C53:E55"/>
    <mergeCell ref="F53:J55"/>
    <mergeCell ref="K53:Y55"/>
    <mergeCell ref="C49:E49"/>
    <mergeCell ref="F49:J49"/>
    <mergeCell ref="K49:Y49"/>
    <mergeCell ref="B50:B51"/>
    <mergeCell ref="C50:E51"/>
    <mergeCell ref="F50:J51"/>
    <mergeCell ref="K50:Y51"/>
    <mergeCell ref="A1:Y1"/>
    <mergeCell ref="C47:E47"/>
    <mergeCell ref="F47:J47"/>
    <mergeCell ref="K47:Y47"/>
    <mergeCell ref="C48:E48"/>
    <mergeCell ref="F48:J48"/>
    <mergeCell ref="K48:Y48"/>
  </mergeCells>
  <phoneticPr fontId="4"/>
  <printOptions horizontalCentered="1"/>
  <pageMargins left="0.39370078740157483" right="0" top="0.39370078740157483" bottom="0.39370078740157483" header="0.51181102362204722" footer="0.51181102362204722"/>
  <pageSetup paperSize="9" scale="97" fitToHeight="2" orientation="portrait" r:id="rId1"/>
  <headerFooter alignWithMargins="0"/>
  <rowBreaks count="1" manualBreakCount="1">
    <brk id="58" max="2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B1:BY118"/>
  <sheetViews>
    <sheetView showGridLines="0" view="pageBreakPreview" topLeftCell="A76" zoomScale="85" zoomScaleNormal="100" zoomScaleSheetLayoutView="85" workbookViewId="0"/>
  </sheetViews>
  <sheetFormatPr defaultColWidth="3.6640625" defaultRowHeight="15"/>
  <cols>
    <col min="1" max="39" width="3.6640625" style="39"/>
    <col min="40" max="47" width="3.6640625" style="39" customWidth="1"/>
    <col min="48" max="16384" width="3.6640625" style="39"/>
  </cols>
  <sheetData>
    <row r="1" spans="2:47" s="123" customFormat="1" ht="9.9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2:47" s="123" customFormat="1" ht="1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2:47" s="123" customFormat="1" ht="9.9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2:47" s="5" customFormat="1" ht="30.75" customHeight="1">
      <c r="B4" s="589" t="s">
        <v>1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2:47" s="5" customFormat="1" ht="9.9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2:47" s="5" customFormat="1" ht="12" customHeight="1">
      <c r="B6" s="1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8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 t="s">
        <v>353</v>
      </c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2:47" s="5" customFormat="1" ht="12" customHeight="1">
      <c r="B7" s="11" t="s">
        <v>354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2:47" s="12" customFormat="1" ht="9.9" customHeight="1" thickBot="1">
      <c r="C8" s="13"/>
      <c r="D8" s="14"/>
      <c r="E8" s="14"/>
      <c r="F8" s="14"/>
      <c r="G8" s="14"/>
      <c r="H8" s="14"/>
      <c r="I8" s="14"/>
      <c r="J8" s="15"/>
      <c r="K8" s="13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2:47" s="5" customFormat="1" ht="24.9" customHeight="1" thickBot="1">
      <c r="B9" s="16" t="s">
        <v>3</v>
      </c>
      <c r="C9" s="564" t="s">
        <v>4</v>
      </c>
      <c r="D9" s="564"/>
      <c r="E9" s="565"/>
      <c r="F9" s="989">
        <v>43831</v>
      </c>
      <c r="G9" s="990"/>
      <c r="H9" s="990"/>
      <c r="I9" s="990"/>
      <c r="J9" s="990"/>
      <c r="K9" s="990"/>
      <c r="L9" s="990"/>
      <c r="M9" s="990"/>
      <c r="N9" s="990"/>
      <c r="O9" s="990"/>
      <c r="P9" s="990"/>
      <c r="Q9" s="990"/>
      <c r="R9" s="991"/>
      <c r="S9" s="17"/>
      <c r="T9" s="2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2:47" s="19" customFormat="1" ht="9.9" customHeight="1">
      <c r="B10" s="2"/>
      <c r="C10" s="2"/>
      <c r="D10" s="18"/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2:47" s="5" customFormat="1" ht="24.9" customHeight="1">
      <c r="B11" s="20" t="s">
        <v>5</v>
      </c>
      <c r="C11" s="593" t="s">
        <v>6</v>
      </c>
      <c r="D11" s="593"/>
      <c r="E11" s="594"/>
      <c r="F11" s="992" t="s">
        <v>333</v>
      </c>
      <c r="G11" s="993"/>
      <c r="H11" s="993"/>
      <c r="I11" s="993"/>
      <c r="J11" s="993"/>
      <c r="K11" s="993"/>
      <c r="L11" s="993"/>
      <c r="M11" s="993"/>
      <c r="N11" s="993"/>
      <c r="O11" s="993"/>
      <c r="P11" s="993"/>
      <c r="Q11" s="993"/>
      <c r="R11" s="994"/>
      <c r="S11" s="21"/>
      <c r="T11" s="2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2:47" s="19" customFormat="1" ht="9.9" customHeight="1" thickBot="1">
      <c r="B12" s="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2"/>
      <c r="AN12" s="2"/>
      <c r="AO12" s="2"/>
      <c r="AP12" s="2"/>
      <c r="AQ12" s="2"/>
      <c r="AR12" s="2"/>
      <c r="AS12" s="2"/>
      <c r="AT12" s="2"/>
      <c r="AU12" s="2"/>
    </row>
    <row r="13" spans="2:47" s="19" customFormat="1" ht="24.9" customHeight="1" thickBot="1">
      <c r="B13" s="16" t="s">
        <v>7</v>
      </c>
      <c r="C13" s="564" t="s">
        <v>8</v>
      </c>
      <c r="D13" s="564"/>
      <c r="E13" s="565"/>
      <c r="F13" s="24"/>
      <c r="G13" s="212" t="s">
        <v>189</v>
      </c>
      <c r="H13" s="598" t="s">
        <v>10</v>
      </c>
      <c r="I13" s="598"/>
      <c r="J13" s="598"/>
      <c r="K13" s="25" t="s">
        <v>9</v>
      </c>
      <c r="L13" s="598" t="s">
        <v>11</v>
      </c>
      <c r="M13" s="598"/>
      <c r="N13" s="598"/>
      <c r="O13" s="25" t="s">
        <v>9</v>
      </c>
      <c r="P13" s="598" t="s">
        <v>12</v>
      </c>
      <c r="Q13" s="598"/>
      <c r="R13" s="599"/>
      <c r="S13" s="26"/>
      <c r="T13" s="17"/>
      <c r="U13" s="17"/>
      <c r="V13" s="17"/>
      <c r="W13" s="17"/>
      <c r="X13" s="17"/>
      <c r="Y13" s="17"/>
      <c r="Z13" s="17"/>
      <c r="AA13" s="27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2"/>
      <c r="AN13" s="2" t="s">
        <v>13</v>
      </c>
      <c r="AO13" s="2" t="str">
        <f>IF(AND($K$13="□",$O$13="□"),"■","")</f>
        <v>■</v>
      </c>
      <c r="AP13" s="2"/>
      <c r="AQ13" s="2" t="s">
        <v>13</v>
      </c>
      <c r="AR13" s="2" t="str">
        <f>IF(AND($G$13&lt;&gt;"■",COUNTIF($O$13:$O$13,"■")=0),"■","")</f>
        <v/>
      </c>
      <c r="AT13" s="2" t="s">
        <v>13</v>
      </c>
      <c r="AU13" s="2" t="str">
        <f>IF(COUNTIF($G$13:$K$13,"■")=0,"■","")</f>
        <v/>
      </c>
    </row>
    <row r="14" spans="2:47" s="19" customFormat="1" ht="9.9" customHeight="1" thickBot="1">
      <c r="B14" s="2"/>
      <c r="C14" s="2"/>
      <c r="D14" s="18"/>
      <c r="E14" s="1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2"/>
      <c r="U14" s="2"/>
      <c r="V14" s="2"/>
      <c r="W14" s="2"/>
      <c r="X14" s="2"/>
      <c r="Y14" s="2"/>
      <c r="Z14" s="2"/>
      <c r="AA14" s="27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2"/>
      <c r="AN14" s="2"/>
      <c r="AO14" s="2"/>
      <c r="AP14" s="2"/>
      <c r="AQ14" s="2"/>
      <c r="AR14" s="2"/>
      <c r="AS14" s="2"/>
      <c r="AT14" s="2"/>
      <c r="AU14" s="2"/>
    </row>
    <row r="15" spans="2:47" s="5" customFormat="1" ht="24.9" customHeight="1" thickBot="1">
      <c r="B15" s="16" t="s">
        <v>14</v>
      </c>
      <c r="C15" s="564" t="s">
        <v>15</v>
      </c>
      <c r="D15" s="564"/>
      <c r="E15" s="565"/>
      <c r="F15" s="566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8"/>
      <c r="T15" s="6"/>
      <c r="U15" s="6"/>
      <c r="V15" s="6"/>
      <c r="W15" s="6"/>
      <c r="X15" s="6"/>
      <c r="Y15" s="6"/>
      <c r="Z15" s="6"/>
      <c r="AA15" s="6"/>
      <c r="AB15" s="28"/>
      <c r="AC15" s="6"/>
      <c r="AD15" s="6"/>
      <c r="AE15" s="6"/>
      <c r="AF15" s="6"/>
      <c r="AG15" s="6"/>
      <c r="AH15" s="6"/>
      <c r="AI15" s="6"/>
      <c r="AJ15" s="6"/>
      <c r="AK15" s="6"/>
      <c r="AL15" s="4"/>
      <c r="AM15" s="4"/>
      <c r="AN15" s="29"/>
      <c r="AO15" s="4"/>
      <c r="AP15" s="4"/>
      <c r="AQ15" s="4"/>
      <c r="AR15" s="4"/>
      <c r="AS15" s="4"/>
      <c r="AT15" s="4"/>
      <c r="AU15" s="4"/>
    </row>
    <row r="16" spans="2:47" s="19" customFormat="1" ht="9.9" customHeight="1" thickBot="1">
      <c r="B16" s="2"/>
      <c r="C16" s="2"/>
      <c r="D16" s="18"/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2:48" s="5" customFormat="1" ht="24.9" customHeight="1" thickBot="1">
      <c r="B17" s="16" t="s">
        <v>16</v>
      </c>
      <c r="C17" s="564" t="s">
        <v>17</v>
      </c>
      <c r="D17" s="564"/>
      <c r="E17" s="565"/>
      <c r="F17" s="977" t="s">
        <v>334</v>
      </c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979"/>
      <c r="S17" s="30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4"/>
      <c r="AM17" s="4"/>
      <c r="AO17" s="29" t="s">
        <v>18</v>
      </c>
      <c r="AP17" s="4"/>
      <c r="AQ17" s="4"/>
      <c r="AR17" s="4"/>
      <c r="AS17" s="4"/>
      <c r="AT17" s="4"/>
      <c r="AU17" s="4"/>
    </row>
    <row r="18" spans="2:48" s="19" customFormat="1" ht="9.9" customHeight="1">
      <c r="B18" s="2"/>
      <c r="C18" s="2"/>
      <c r="D18" s="18"/>
      <c r="E18" s="1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2:48" s="19" customFormat="1" ht="9.9" customHeight="1" thickBot="1">
      <c r="B19" s="2"/>
      <c r="C19" s="2"/>
      <c r="D19" s="18"/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2:48" s="19" customFormat="1" ht="18" customHeight="1">
      <c r="B20" s="320" t="s">
        <v>19</v>
      </c>
      <c r="C20" s="569" t="s">
        <v>20</v>
      </c>
      <c r="D20" s="323"/>
      <c r="E20" s="324"/>
      <c r="F20" s="331" t="s">
        <v>21</v>
      </c>
      <c r="G20" s="572"/>
      <c r="H20" s="332"/>
      <c r="I20" s="31" t="s">
        <v>22</v>
      </c>
      <c r="J20" s="980" t="s">
        <v>335</v>
      </c>
      <c r="K20" s="980"/>
      <c r="L20" s="32" t="s">
        <v>23</v>
      </c>
      <c r="M20" s="980" t="s">
        <v>336</v>
      </c>
      <c r="N20" s="980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5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2:48" s="19" customFormat="1" ht="24.9" customHeight="1">
      <c r="B21" s="321"/>
      <c r="C21" s="570"/>
      <c r="D21" s="325"/>
      <c r="E21" s="326"/>
      <c r="F21" s="354"/>
      <c r="G21" s="360"/>
      <c r="H21" s="355"/>
      <c r="I21" s="981" t="s">
        <v>337</v>
      </c>
      <c r="J21" s="982"/>
      <c r="K21" s="982"/>
      <c r="L21" s="982"/>
      <c r="M21" s="982"/>
      <c r="N21" s="982"/>
      <c r="O21" s="982"/>
      <c r="P21" s="982"/>
      <c r="Q21" s="982"/>
      <c r="R21" s="982"/>
      <c r="S21" s="982"/>
      <c r="T21" s="982"/>
      <c r="U21" s="982"/>
      <c r="V21" s="982"/>
      <c r="W21" s="982"/>
      <c r="X21" s="982"/>
      <c r="Y21" s="982"/>
      <c r="Z21" s="982"/>
      <c r="AA21" s="982"/>
      <c r="AB21" s="982"/>
      <c r="AC21" s="982"/>
      <c r="AD21" s="982"/>
      <c r="AE21" s="982"/>
      <c r="AF21" s="982"/>
      <c r="AG21" s="982"/>
      <c r="AH21" s="982"/>
      <c r="AI21" s="982"/>
      <c r="AJ21" s="982"/>
      <c r="AK21" s="983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48" s="19" customFormat="1" ht="24.9" customHeight="1">
      <c r="B22" s="321"/>
      <c r="C22" s="570"/>
      <c r="D22" s="325"/>
      <c r="E22" s="326"/>
      <c r="F22" s="356"/>
      <c r="G22" s="279"/>
      <c r="H22" s="280"/>
      <c r="I22" s="984" t="s">
        <v>338</v>
      </c>
      <c r="J22" s="985"/>
      <c r="K22" s="985"/>
      <c r="L22" s="985"/>
      <c r="M22" s="985"/>
      <c r="N22" s="985"/>
      <c r="O22" s="985"/>
      <c r="P22" s="985"/>
      <c r="Q22" s="985"/>
      <c r="R22" s="985"/>
      <c r="S22" s="985"/>
      <c r="T22" s="985"/>
      <c r="U22" s="985"/>
      <c r="V22" s="985"/>
      <c r="W22" s="985"/>
      <c r="X22" s="985"/>
      <c r="Y22" s="985"/>
      <c r="Z22" s="985"/>
      <c r="AA22" s="985"/>
      <c r="AB22" s="985"/>
      <c r="AC22" s="985"/>
      <c r="AD22" s="985"/>
      <c r="AE22" s="985"/>
      <c r="AF22" s="985"/>
      <c r="AG22" s="985"/>
      <c r="AH22" s="985"/>
      <c r="AI22" s="985"/>
      <c r="AJ22" s="985"/>
      <c r="AK22" s="986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2:48" s="19" customFormat="1" ht="15" customHeight="1">
      <c r="B23" s="321"/>
      <c r="C23" s="570"/>
      <c r="D23" s="325"/>
      <c r="E23" s="326"/>
      <c r="F23" s="275" t="s">
        <v>24</v>
      </c>
      <c r="G23" s="275"/>
      <c r="H23" s="276"/>
      <c r="I23" s="987" t="s">
        <v>339</v>
      </c>
      <c r="J23" s="987"/>
      <c r="K23" s="987"/>
      <c r="L23" s="987"/>
      <c r="M23" s="987"/>
      <c r="N23" s="987"/>
      <c r="O23" s="987"/>
      <c r="P23" s="987"/>
      <c r="Q23" s="987"/>
      <c r="R23" s="987"/>
      <c r="S23" s="987"/>
      <c r="T23" s="987"/>
      <c r="U23" s="987"/>
      <c r="V23" s="987"/>
      <c r="W23" s="987"/>
      <c r="X23" s="987"/>
      <c r="Y23" s="987"/>
      <c r="Z23" s="987"/>
      <c r="AA23" s="987"/>
      <c r="AB23" s="577" t="s">
        <v>25</v>
      </c>
      <c r="AC23" s="578"/>
      <c r="AD23" s="578"/>
      <c r="AE23" s="578"/>
      <c r="AF23" s="578"/>
      <c r="AG23" s="578"/>
      <c r="AH23" s="578"/>
      <c r="AI23" s="578"/>
      <c r="AJ23" s="578"/>
      <c r="AK23" s="579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2:48" s="19" customFormat="1" ht="30" customHeight="1">
      <c r="B24" s="321"/>
      <c r="C24" s="570"/>
      <c r="D24" s="325"/>
      <c r="E24" s="326"/>
      <c r="F24" s="279" t="s">
        <v>26</v>
      </c>
      <c r="G24" s="279"/>
      <c r="H24" s="280"/>
      <c r="I24" s="985" t="s">
        <v>340</v>
      </c>
      <c r="J24" s="985"/>
      <c r="K24" s="985"/>
      <c r="L24" s="985"/>
      <c r="M24" s="985"/>
      <c r="N24" s="985"/>
      <c r="O24" s="985"/>
      <c r="P24" s="985"/>
      <c r="Q24" s="985"/>
      <c r="R24" s="985"/>
      <c r="S24" s="985"/>
      <c r="T24" s="985"/>
      <c r="U24" s="985"/>
      <c r="V24" s="985"/>
      <c r="W24" s="985"/>
      <c r="X24" s="985"/>
      <c r="Y24" s="985"/>
      <c r="Z24" s="985"/>
      <c r="AA24" s="985"/>
      <c r="AB24" s="580"/>
      <c r="AC24" s="581"/>
      <c r="AD24" s="581"/>
      <c r="AE24" s="581"/>
      <c r="AF24" s="581"/>
      <c r="AG24" s="581"/>
      <c r="AH24" s="581"/>
      <c r="AI24" s="581"/>
      <c r="AJ24" s="581"/>
      <c r="AK24" s="58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2:48" s="123" customFormat="1" ht="15" customHeight="1">
      <c r="B25" s="321"/>
      <c r="C25" s="570"/>
      <c r="D25" s="325"/>
      <c r="E25" s="326"/>
      <c r="F25" s="360" t="s">
        <v>24</v>
      </c>
      <c r="G25" s="360"/>
      <c r="H25" s="355"/>
      <c r="I25" s="987" t="s">
        <v>341</v>
      </c>
      <c r="J25" s="987"/>
      <c r="K25" s="987"/>
      <c r="L25" s="987"/>
      <c r="M25" s="987"/>
      <c r="N25" s="987"/>
      <c r="O25" s="987"/>
      <c r="P25" s="987"/>
      <c r="Q25" s="987"/>
      <c r="R25" s="987"/>
      <c r="S25" s="987"/>
      <c r="T25" s="987"/>
      <c r="U25" s="987"/>
      <c r="V25" s="987"/>
      <c r="W25" s="987"/>
      <c r="X25" s="987"/>
      <c r="Y25" s="987"/>
      <c r="Z25" s="987"/>
      <c r="AA25" s="987"/>
      <c r="AB25" s="580"/>
      <c r="AC25" s="581"/>
      <c r="AD25" s="581"/>
      <c r="AE25" s="581"/>
      <c r="AF25" s="581"/>
      <c r="AG25" s="581"/>
      <c r="AH25" s="581"/>
      <c r="AI25" s="581"/>
      <c r="AJ25" s="581"/>
      <c r="AK25" s="58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2:48" s="19" customFormat="1" ht="30" customHeight="1">
      <c r="B26" s="321"/>
      <c r="C26" s="570"/>
      <c r="D26" s="325"/>
      <c r="E26" s="326"/>
      <c r="F26" s="279" t="s">
        <v>27</v>
      </c>
      <c r="G26" s="279"/>
      <c r="H26" s="280"/>
      <c r="I26" s="988" t="s">
        <v>342</v>
      </c>
      <c r="J26" s="988"/>
      <c r="K26" s="988"/>
      <c r="L26" s="988"/>
      <c r="M26" s="988"/>
      <c r="N26" s="988"/>
      <c r="O26" s="988"/>
      <c r="P26" s="988"/>
      <c r="Q26" s="988"/>
      <c r="R26" s="988"/>
      <c r="S26" s="988"/>
      <c r="T26" s="988"/>
      <c r="U26" s="988"/>
      <c r="V26" s="988"/>
      <c r="W26" s="988"/>
      <c r="X26" s="988"/>
      <c r="Y26" s="988"/>
      <c r="Z26" s="988"/>
      <c r="AA26" s="988"/>
      <c r="AB26" s="583"/>
      <c r="AC26" s="584"/>
      <c r="AD26" s="584"/>
      <c r="AE26" s="584"/>
      <c r="AF26" s="584"/>
      <c r="AG26" s="584"/>
      <c r="AH26" s="584"/>
      <c r="AI26" s="584"/>
      <c r="AJ26" s="584"/>
      <c r="AK26" s="585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2:48" s="19" customFormat="1" ht="24.9" customHeight="1">
      <c r="B27" s="321"/>
      <c r="C27" s="570"/>
      <c r="D27" s="325"/>
      <c r="E27" s="326"/>
      <c r="F27" s="360" t="s">
        <v>28</v>
      </c>
      <c r="G27" s="360"/>
      <c r="H27" s="355"/>
      <c r="I27" s="966" t="s">
        <v>365</v>
      </c>
      <c r="J27" s="967"/>
      <c r="K27" s="967"/>
      <c r="L27" s="967"/>
      <c r="M27" s="967"/>
      <c r="N27" s="967"/>
      <c r="O27" s="967"/>
      <c r="P27" s="967"/>
      <c r="Q27" s="967"/>
      <c r="R27" s="967"/>
      <c r="S27" s="967"/>
      <c r="T27" s="967"/>
      <c r="U27" s="223" t="s">
        <v>356</v>
      </c>
      <c r="V27" s="586" t="s">
        <v>29</v>
      </c>
      <c r="W27" s="587"/>
      <c r="X27" s="588"/>
      <c r="Y27" s="966" t="s">
        <v>366</v>
      </c>
      <c r="Z27" s="967"/>
      <c r="AA27" s="967"/>
      <c r="AB27" s="967"/>
      <c r="AC27" s="967"/>
      <c r="AD27" s="967"/>
      <c r="AE27" s="967"/>
      <c r="AF27" s="967"/>
      <c r="AG27" s="967"/>
      <c r="AH27" s="967"/>
      <c r="AI27" s="967"/>
      <c r="AJ27" s="967"/>
      <c r="AK27" s="224" t="s">
        <v>356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2:48" s="19" customFormat="1" ht="24.9" customHeight="1">
      <c r="B28" s="321"/>
      <c r="C28" s="570"/>
      <c r="D28" s="325"/>
      <c r="E28" s="326"/>
      <c r="F28" s="301" t="s">
        <v>30</v>
      </c>
      <c r="G28" s="301"/>
      <c r="H28" s="302"/>
      <c r="I28" s="968" t="s">
        <v>343</v>
      </c>
      <c r="J28" s="969"/>
      <c r="K28" s="969"/>
      <c r="L28" s="969"/>
      <c r="M28" s="969"/>
      <c r="N28" s="969"/>
      <c r="O28" s="969"/>
      <c r="P28" s="969"/>
      <c r="Q28" s="969"/>
      <c r="R28" s="969"/>
      <c r="S28" s="969"/>
      <c r="T28" s="969"/>
      <c r="U28" s="970"/>
      <c r="V28" s="304" t="s">
        <v>31</v>
      </c>
      <c r="W28" s="305"/>
      <c r="X28" s="306"/>
      <c r="Y28" s="971" t="s">
        <v>343</v>
      </c>
      <c r="Z28" s="972"/>
      <c r="AA28" s="972"/>
      <c r="AB28" s="972"/>
      <c r="AC28" s="972"/>
      <c r="AD28" s="972"/>
      <c r="AE28" s="972"/>
      <c r="AF28" s="972"/>
      <c r="AG28" s="972"/>
      <c r="AH28" s="972"/>
      <c r="AI28" s="972"/>
      <c r="AJ28" s="972"/>
      <c r="AK28" s="225" t="s">
        <v>356</v>
      </c>
      <c r="AL28" s="2"/>
      <c r="AM28" s="2"/>
      <c r="AP28" s="2"/>
      <c r="AQ28" s="2"/>
      <c r="AR28" s="2"/>
      <c r="AS28" s="2"/>
      <c r="AT28" s="2"/>
      <c r="AU28" s="2"/>
      <c r="AV28" s="33" t="s">
        <v>32</v>
      </c>
    </row>
    <row r="29" spans="2:48" s="19" customFormat="1" ht="24.9" customHeight="1">
      <c r="B29" s="321"/>
      <c r="C29" s="570"/>
      <c r="D29" s="325"/>
      <c r="E29" s="326"/>
      <c r="F29" s="309" t="s">
        <v>33</v>
      </c>
      <c r="G29" s="275"/>
      <c r="H29" s="276"/>
      <c r="I29" s="973" t="s">
        <v>344</v>
      </c>
      <c r="J29" s="974"/>
      <c r="K29" s="974"/>
      <c r="L29" s="974"/>
      <c r="M29" s="974"/>
      <c r="N29" s="974"/>
      <c r="O29" s="974"/>
      <c r="P29" s="974"/>
      <c r="Q29" s="974"/>
      <c r="R29" s="974"/>
      <c r="S29" s="974"/>
      <c r="T29" s="974"/>
      <c r="U29" s="974"/>
      <c r="V29" s="216" t="s">
        <v>34</v>
      </c>
      <c r="W29" s="974" t="s">
        <v>345</v>
      </c>
      <c r="X29" s="975"/>
      <c r="Y29" s="975"/>
      <c r="Z29" s="975"/>
      <c r="AA29" s="975"/>
      <c r="AB29" s="975"/>
      <c r="AC29" s="975"/>
      <c r="AD29" s="975"/>
      <c r="AE29" s="975"/>
      <c r="AF29" s="975"/>
      <c r="AG29" s="975"/>
      <c r="AH29" s="975"/>
      <c r="AI29" s="975"/>
      <c r="AJ29" s="975"/>
      <c r="AK29" s="976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34" t="str">
        <f>I29&amp;V29&amp;W29</f>
        <v>system-taro@aaaaa.co.jp</v>
      </c>
    </row>
    <row r="30" spans="2:48" s="19" customFormat="1" ht="15" customHeight="1">
      <c r="B30" s="321"/>
      <c r="C30" s="570"/>
      <c r="D30" s="325"/>
      <c r="E30" s="326"/>
      <c r="F30" s="337"/>
      <c r="G30" s="558"/>
      <c r="H30" s="338"/>
      <c r="I30" s="561" t="str">
        <f>IF(I29="","",I29&amp;V29&amp;W29)</f>
        <v>system-taro@aaaaa.co.jp</v>
      </c>
      <c r="J30" s="562"/>
      <c r="K30" s="562"/>
      <c r="L30" s="562"/>
      <c r="M30" s="562"/>
      <c r="N30" s="562"/>
      <c r="O30" s="562"/>
      <c r="P30" s="562"/>
      <c r="Q30" s="562"/>
      <c r="R30" s="562"/>
      <c r="S30" s="562"/>
      <c r="T30" s="562"/>
      <c r="U30" s="562"/>
      <c r="V30" s="562"/>
      <c r="W30" s="562"/>
      <c r="X30" s="562"/>
      <c r="Y30" s="562"/>
      <c r="Z30" s="562"/>
      <c r="AA30" s="562"/>
      <c r="AB30" s="562"/>
      <c r="AC30" s="562"/>
      <c r="AD30" s="562"/>
      <c r="AE30" s="562"/>
      <c r="AF30" s="562"/>
      <c r="AG30" s="562"/>
      <c r="AH30" s="562"/>
      <c r="AI30" s="562"/>
      <c r="AJ30" s="562"/>
      <c r="AK30" s="563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34"/>
    </row>
    <row r="31" spans="2:48" s="19" customFormat="1" ht="30" customHeight="1" thickBot="1">
      <c r="B31" s="322"/>
      <c r="C31" s="571"/>
      <c r="D31" s="327"/>
      <c r="E31" s="328"/>
      <c r="F31" s="547" t="s">
        <v>35</v>
      </c>
      <c r="G31" s="548"/>
      <c r="H31" s="549"/>
      <c r="I31" s="550" t="s">
        <v>36</v>
      </c>
      <c r="J31" s="551"/>
      <c r="K31" s="552" t="s">
        <v>37</v>
      </c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35" t="s">
        <v>9</v>
      </c>
      <c r="W31" s="553" t="s">
        <v>38</v>
      </c>
      <c r="X31" s="553"/>
      <c r="Y31" s="553"/>
      <c r="Z31" s="35" t="s">
        <v>9</v>
      </c>
      <c r="AA31" s="553" t="s">
        <v>39</v>
      </c>
      <c r="AB31" s="553"/>
      <c r="AC31" s="553"/>
      <c r="AD31" s="36"/>
      <c r="AE31" s="89"/>
      <c r="AF31" s="89"/>
      <c r="AG31" s="89"/>
      <c r="AH31" s="89"/>
      <c r="AI31" s="89"/>
      <c r="AJ31" s="89"/>
      <c r="AK31" s="37"/>
      <c r="AL31" s="2"/>
      <c r="AM31" s="2"/>
      <c r="AN31" s="2" t="s">
        <v>13</v>
      </c>
      <c r="AO31" s="2" t="str">
        <f>IF($Z$31="□","■","")</f>
        <v>■</v>
      </c>
      <c r="AP31" s="2"/>
      <c r="AQ31" s="2" t="s">
        <v>13</v>
      </c>
      <c r="AR31" s="2" t="str">
        <f>IF($V$31="□","■","")</f>
        <v>■</v>
      </c>
      <c r="AS31" s="38"/>
      <c r="AT31" s="2"/>
      <c r="AU31" s="2"/>
    </row>
    <row r="32" spans="2:48" ht="15" customHeight="1"/>
    <row r="33" spans="2:47" ht="15" customHeight="1">
      <c r="AE33" s="226"/>
      <c r="AF33" s="226"/>
      <c r="AG33" s="226"/>
      <c r="AH33" s="226"/>
      <c r="AI33" s="226"/>
      <c r="AJ33" s="227" t="s">
        <v>357</v>
      </c>
      <c r="AK33" s="226"/>
    </row>
    <row r="34" spans="2:47" ht="15" customHeight="1"/>
    <row r="35" spans="2:47" s="19" customFormat="1" ht="15" customHeight="1">
      <c r="B35" s="39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39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2:47" ht="15" customHeight="1"/>
    <row r="37" spans="2:47" ht="15" customHeight="1"/>
    <row r="38" spans="2:47" ht="15" customHeight="1"/>
    <row r="39" spans="2:47" s="19" customFormat="1" ht="15" customHeight="1">
      <c r="B39" s="42" t="s">
        <v>41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2:47" s="19" customFormat="1" ht="15" customHeight="1">
      <c r="B40" s="535" t="s">
        <v>42</v>
      </c>
      <c r="C40" s="536"/>
      <c r="D40" s="536"/>
      <c r="E40" s="536"/>
      <c r="F40" s="536"/>
      <c r="G40" s="536"/>
      <c r="H40" s="536"/>
      <c r="I40" s="536"/>
      <c r="J40" s="537"/>
      <c r="K40" s="535" t="s">
        <v>43</v>
      </c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6"/>
      <c r="W40" s="536"/>
      <c r="X40" s="536"/>
      <c r="Y40" s="537"/>
      <c r="Z40" s="536" t="s">
        <v>44</v>
      </c>
      <c r="AA40" s="536"/>
      <c r="AB40" s="536"/>
      <c r="AC40" s="536"/>
      <c r="AD40" s="536"/>
      <c r="AE40" s="536"/>
      <c r="AF40" s="536"/>
      <c r="AG40" s="536"/>
      <c r="AH40" s="536"/>
      <c r="AI40" s="536"/>
      <c r="AJ40" s="536"/>
      <c r="AK40" s="537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2:47" s="19" customFormat="1" ht="35.15" customHeight="1">
      <c r="B41" s="538" t="s">
        <v>45</v>
      </c>
      <c r="C41" s="539"/>
      <c r="D41" s="273"/>
      <c r="E41" s="274"/>
      <c r="F41" s="274"/>
      <c r="G41" s="274"/>
      <c r="H41" s="274"/>
      <c r="I41" s="274"/>
      <c r="J41" s="540"/>
      <c r="K41" s="541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2"/>
      <c r="W41" s="542"/>
      <c r="X41" s="542"/>
      <c r="Y41" s="543"/>
      <c r="Z41" s="544"/>
      <c r="AA41" s="545"/>
      <c r="AB41" s="545"/>
      <c r="AC41" s="545"/>
      <c r="AD41" s="545"/>
      <c r="AE41" s="545"/>
      <c r="AF41" s="545"/>
      <c r="AG41" s="545"/>
      <c r="AH41" s="545"/>
      <c r="AI41" s="545"/>
      <c r="AJ41" s="545"/>
      <c r="AK41" s="546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2:47" s="19" customFormat="1" ht="35.15" customHeight="1">
      <c r="B42" s="538" t="s">
        <v>46</v>
      </c>
      <c r="C42" s="539"/>
      <c r="D42" s="273"/>
      <c r="E42" s="274"/>
      <c r="F42" s="274"/>
      <c r="G42" s="274"/>
      <c r="H42" s="274"/>
      <c r="I42" s="274"/>
      <c r="J42" s="540"/>
      <c r="K42" s="541"/>
      <c r="L42" s="542"/>
      <c r="M42" s="542"/>
      <c r="N42" s="542"/>
      <c r="O42" s="542"/>
      <c r="P42" s="542"/>
      <c r="Q42" s="542"/>
      <c r="R42" s="542"/>
      <c r="S42" s="542"/>
      <c r="T42" s="542"/>
      <c r="U42" s="542"/>
      <c r="V42" s="542"/>
      <c r="W42" s="542"/>
      <c r="X42" s="542"/>
      <c r="Y42" s="543"/>
      <c r="Z42" s="544"/>
      <c r="AA42" s="545"/>
      <c r="AB42" s="545"/>
      <c r="AC42" s="545"/>
      <c r="AD42" s="545"/>
      <c r="AE42" s="545"/>
      <c r="AF42" s="545"/>
      <c r="AG42" s="545"/>
      <c r="AH42" s="545"/>
      <c r="AI42" s="545"/>
      <c r="AJ42" s="545"/>
      <c r="AK42" s="546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2:47" s="19" customFormat="1" ht="9.9" customHeight="1">
      <c r="B43" s="44"/>
      <c r="C43" s="44"/>
      <c r="D43" s="213"/>
      <c r="E43" s="213"/>
      <c r="F43" s="213"/>
      <c r="G43" s="213"/>
      <c r="H43" s="213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45"/>
      <c r="AA43" s="46"/>
      <c r="AB43" s="46"/>
      <c r="AC43" s="46"/>
      <c r="AD43" s="47"/>
      <c r="AE43" s="46"/>
      <c r="AF43" s="46"/>
      <c r="AG43" s="47"/>
      <c r="AH43" s="46"/>
      <c r="AI43" s="46"/>
      <c r="AJ43" s="47"/>
      <c r="AK43" s="47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2:47" s="19" customFormat="1" ht="15" customHeight="1">
      <c r="B44" s="535" t="s">
        <v>47</v>
      </c>
      <c r="C44" s="536"/>
      <c r="D44" s="536"/>
      <c r="E44" s="536"/>
      <c r="F44" s="536"/>
      <c r="G44" s="536"/>
      <c r="H44" s="536"/>
      <c r="I44" s="536"/>
      <c r="J44" s="537"/>
      <c r="K44" s="535" t="s">
        <v>48</v>
      </c>
      <c r="L44" s="536"/>
      <c r="M44" s="536"/>
      <c r="N44" s="536"/>
      <c r="O44" s="536"/>
      <c r="P44" s="536"/>
      <c r="Q44" s="536"/>
      <c r="R44" s="536"/>
      <c r="S44" s="536"/>
      <c r="T44" s="536"/>
      <c r="U44" s="536"/>
      <c r="V44" s="536"/>
      <c r="W44" s="536"/>
      <c r="X44" s="536"/>
      <c r="Y44" s="536"/>
      <c r="Z44" s="536"/>
      <c r="AA44" s="536"/>
      <c r="AB44" s="536"/>
      <c r="AC44" s="536"/>
      <c r="AD44" s="536"/>
      <c r="AE44" s="536"/>
      <c r="AF44" s="536"/>
      <c r="AG44" s="536"/>
      <c r="AH44" s="536"/>
      <c r="AI44" s="536"/>
      <c r="AJ44" s="536"/>
      <c r="AK44" s="537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2:47" s="19" customFormat="1" ht="18" customHeight="1">
      <c r="B45" s="511"/>
      <c r="C45" s="512"/>
      <c r="D45" s="512"/>
      <c r="E45" s="512"/>
      <c r="F45" s="512"/>
      <c r="G45" s="512"/>
      <c r="H45" s="512"/>
      <c r="I45" s="512"/>
      <c r="J45" s="513"/>
      <c r="K45" s="520"/>
      <c r="L45" s="521"/>
      <c r="M45" s="521"/>
      <c r="N45" s="521"/>
      <c r="O45" s="521"/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  <c r="AB45" s="521"/>
      <c r="AC45" s="521"/>
      <c r="AD45" s="521"/>
      <c r="AE45" s="521"/>
      <c r="AF45" s="521"/>
      <c r="AG45" s="521"/>
      <c r="AH45" s="521"/>
      <c r="AI45" s="521"/>
      <c r="AJ45" s="521"/>
      <c r="AK45" s="52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2:47" s="19" customFormat="1" ht="18" customHeight="1">
      <c r="B46" s="514"/>
      <c r="C46" s="515"/>
      <c r="D46" s="515"/>
      <c r="E46" s="515"/>
      <c r="F46" s="515"/>
      <c r="G46" s="515"/>
      <c r="H46" s="515"/>
      <c r="I46" s="515"/>
      <c r="J46" s="516"/>
      <c r="K46" s="523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524"/>
      <c r="Z46" s="524"/>
      <c r="AA46" s="524"/>
      <c r="AB46" s="524"/>
      <c r="AC46" s="524"/>
      <c r="AD46" s="524"/>
      <c r="AE46" s="524"/>
      <c r="AF46" s="524"/>
      <c r="AG46" s="524"/>
      <c r="AH46" s="524"/>
      <c r="AI46" s="524"/>
      <c r="AJ46" s="524"/>
      <c r="AK46" s="525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2:47" s="19" customFormat="1" ht="18" customHeight="1">
      <c r="B47" s="514"/>
      <c r="C47" s="515"/>
      <c r="D47" s="515"/>
      <c r="E47" s="515"/>
      <c r="F47" s="515"/>
      <c r="G47" s="515"/>
      <c r="H47" s="515"/>
      <c r="I47" s="515"/>
      <c r="J47" s="516"/>
      <c r="K47" s="523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/>
      <c r="AE47" s="524"/>
      <c r="AF47" s="524"/>
      <c r="AG47" s="524"/>
      <c r="AH47" s="524"/>
      <c r="AI47" s="524"/>
      <c r="AJ47" s="524"/>
      <c r="AK47" s="525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2:47" s="19" customFormat="1" ht="18" customHeight="1">
      <c r="B48" s="514"/>
      <c r="C48" s="515"/>
      <c r="D48" s="515"/>
      <c r="E48" s="515"/>
      <c r="F48" s="515"/>
      <c r="G48" s="515"/>
      <c r="H48" s="515"/>
      <c r="I48" s="515"/>
      <c r="J48" s="516"/>
      <c r="K48" s="523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24"/>
      <c r="AJ48" s="524"/>
      <c r="AK48" s="525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2:47" s="19" customFormat="1" ht="18" customHeight="1">
      <c r="B49" s="517"/>
      <c r="C49" s="518"/>
      <c r="D49" s="518"/>
      <c r="E49" s="518"/>
      <c r="F49" s="518"/>
      <c r="G49" s="518"/>
      <c r="H49" s="518"/>
      <c r="I49" s="518"/>
      <c r="J49" s="519"/>
      <c r="K49" s="526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7"/>
      <c r="Y49" s="527"/>
      <c r="Z49" s="527"/>
      <c r="AA49" s="527"/>
      <c r="AB49" s="527"/>
      <c r="AC49" s="527"/>
      <c r="AD49" s="527"/>
      <c r="AE49" s="527"/>
      <c r="AF49" s="527"/>
      <c r="AG49" s="527"/>
      <c r="AH49" s="527"/>
      <c r="AI49" s="527"/>
      <c r="AJ49" s="527"/>
      <c r="AK49" s="528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2:47" s="19" customFormat="1" ht="9.9" customHeight="1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2:47" ht="15" customHeight="1">
      <c r="B51" s="529" t="s">
        <v>49</v>
      </c>
      <c r="C51" s="530"/>
      <c r="D51" s="530"/>
      <c r="E51" s="530"/>
      <c r="F51" s="530"/>
      <c r="G51" s="530"/>
      <c r="H51" s="530"/>
      <c r="I51" s="530"/>
      <c r="J51" s="530"/>
      <c r="K51" s="530"/>
      <c r="L51" s="530"/>
      <c r="M51" s="530"/>
      <c r="N51" s="530"/>
      <c r="O51" s="530"/>
      <c r="P51" s="530"/>
      <c r="Q51" s="530"/>
      <c r="R51" s="530"/>
      <c r="S51" s="531"/>
      <c r="T51" s="488" t="s">
        <v>50</v>
      </c>
      <c r="U51" s="489"/>
      <c r="V51" s="489"/>
      <c r="W51" s="489"/>
      <c r="X51" s="489"/>
      <c r="Y51" s="489"/>
      <c r="Z51" s="489"/>
      <c r="AA51" s="489"/>
      <c r="AB51" s="490"/>
      <c r="AC51" s="488" t="s">
        <v>51</v>
      </c>
      <c r="AD51" s="489"/>
      <c r="AE51" s="489"/>
      <c r="AF51" s="489"/>
      <c r="AG51" s="489"/>
      <c r="AH51" s="489"/>
      <c r="AI51" s="489"/>
      <c r="AJ51" s="489"/>
      <c r="AK51" s="490"/>
      <c r="AL51" s="2"/>
      <c r="AM51" s="2"/>
      <c r="AN51" s="2"/>
      <c r="AO51" s="2"/>
    </row>
    <row r="52" spans="2:47" ht="15" customHeight="1">
      <c r="B52" s="532" t="s">
        <v>52</v>
      </c>
      <c r="C52" s="533"/>
      <c r="D52" s="533"/>
      <c r="E52" s="533"/>
      <c r="F52" s="533"/>
      <c r="G52" s="534"/>
      <c r="H52" s="532" t="s">
        <v>53</v>
      </c>
      <c r="I52" s="533"/>
      <c r="J52" s="533"/>
      <c r="K52" s="533"/>
      <c r="L52" s="534"/>
      <c r="M52" s="532" t="s">
        <v>54</v>
      </c>
      <c r="N52" s="533"/>
      <c r="O52" s="533"/>
      <c r="P52" s="533"/>
      <c r="Q52" s="533"/>
      <c r="R52" s="533"/>
      <c r="S52" s="534"/>
      <c r="T52" s="452" t="s">
        <v>55</v>
      </c>
      <c r="U52" s="453"/>
      <c r="V52" s="453"/>
      <c r="W52" s="453"/>
      <c r="X52" s="453"/>
      <c r="Y52" s="453"/>
      <c r="Z52" s="453"/>
      <c r="AA52" s="453"/>
      <c r="AB52" s="454"/>
      <c r="AC52" s="452" t="s">
        <v>55</v>
      </c>
      <c r="AD52" s="453"/>
      <c r="AE52" s="453"/>
      <c r="AF52" s="453"/>
      <c r="AG52" s="453"/>
      <c r="AH52" s="453"/>
      <c r="AI52" s="453"/>
      <c r="AJ52" s="453"/>
      <c r="AK52" s="454"/>
      <c r="AL52" s="2"/>
      <c r="AM52" s="2"/>
      <c r="AN52" s="2"/>
      <c r="AO52" s="2"/>
    </row>
    <row r="53" spans="2:47" ht="15.9" customHeight="1">
      <c r="B53" s="470" t="s">
        <v>9</v>
      </c>
      <c r="C53" s="495" t="s">
        <v>56</v>
      </c>
      <c r="D53" s="496"/>
      <c r="E53" s="496"/>
      <c r="F53" s="496"/>
      <c r="G53" s="497"/>
      <c r="H53" s="470" t="s">
        <v>9</v>
      </c>
      <c r="I53" s="495" t="s">
        <v>57</v>
      </c>
      <c r="J53" s="496"/>
      <c r="K53" s="496"/>
      <c r="L53" s="497"/>
      <c r="M53" s="498" t="s">
        <v>58</v>
      </c>
      <c r="N53" s="499"/>
      <c r="O53" s="499"/>
      <c r="P53" s="499"/>
      <c r="Q53" s="499"/>
      <c r="R53" s="499"/>
      <c r="S53" s="500"/>
      <c r="T53" s="461"/>
      <c r="U53" s="462"/>
      <c r="V53" s="462"/>
      <c r="W53" s="462"/>
      <c r="X53" s="462"/>
      <c r="Y53" s="462"/>
      <c r="Z53" s="462"/>
      <c r="AA53" s="462"/>
      <c r="AB53" s="465"/>
      <c r="AC53" s="467"/>
      <c r="AD53" s="468"/>
      <c r="AE53" s="468"/>
      <c r="AF53" s="468"/>
      <c r="AG53" s="469"/>
      <c r="AH53" s="462"/>
      <c r="AI53" s="462"/>
      <c r="AJ53" s="462"/>
      <c r="AK53" s="465"/>
      <c r="AL53" s="2"/>
      <c r="AM53" s="2"/>
      <c r="AN53" s="39" t="s">
        <v>9</v>
      </c>
      <c r="AO53" s="39" t="str">
        <f>IF(AND($B$55="□",$B$57="□"),"■","")</f>
        <v>■</v>
      </c>
      <c r="AP53" s="39" t="s">
        <v>9</v>
      </c>
      <c r="AQ53" s="39" t="str">
        <f>IF($H$55="□","■","")</f>
        <v>■</v>
      </c>
    </row>
    <row r="54" spans="2:47" ht="15.9" customHeight="1">
      <c r="B54" s="494"/>
      <c r="C54" s="496"/>
      <c r="D54" s="496"/>
      <c r="E54" s="496"/>
      <c r="F54" s="496"/>
      <c r="G54" s="497"/>
      <c r="H54" s="494"/>
      <c r="I54" s="496"/>
      <c r="J54" s="496"/>
      <c r="K54" s="496"/>
      <c r="L54" s="497"/>
      <c r="M54" s="491"/>
      <c r="N54" s="492"/>
      <c r="O54" s="492"/>
      <c r="P54" s="492"/>
      <c r="Q54" s="492"/>
      <c r="R54" s="492"/>
      <c r="S54" s="493"/>
      <c r="T54" s="461"/>
      <c r="U54" s="462"/>
      <c r="V54" s="462"/>
      <c r="W54" s="462"/>
      <c r="X54" s="462"/>
      <c r="Y54" s="462"/>
      <c r="Z54" s="462"/>
      <c r="AA54" s="462"/>
      <c r="AB54" s="465"/>
      <c r="AC54" s="470"/>
      <c r="AD54" s="471"/>
      <c r="AE54" s="471"/>
      <c r="AF54" s="471"/>
      <c r="AG54" s="472"/>
      <c r="AH54" s="462"/>
      <c r="AI54" s="462"/>
      <c r="AJ54" s="462"/>
      <c r="AK54" s="465"/>
      <c r="AL54" s="2"/>
      <c r="AM54" s="2"/>
      <c r="AN54" s="39" t="s">
        <v>9</v>
      </c>
      <c r="AO54" s="39" t="str">
        <f>IF(AND($B$53="□",$B$57="□"),"■","")</f>
        <v>■</v>
      </c>
      <c r="AP54" s="39" t="s">
        <v>9</v>
      </c>
      <c r="AQ54" s="39" t="str">
        <f>IF($H$53="□","■","")</f>
        <v>■</v>
      </c>
    </row>
    <row r="55" spans="2:47" ht="15.9" customHeight="1">
      <c r="B55" s="470" t="s">
        <v>9</v>
      </c>
      <c r="C55" s="495" t="s">
        <v>59</v>
      </c>
      <c r="D55" s="496"/>
      <c r="E55" s="496"/>
      <c r="F55" s="496"/>
      <c r="G55" s="497"/>
      <c r="H55" s="470" t="s">
        <v>9</v>
      </c>
      <c r="I55" s="495" t="s">
        <v>60</v>
      </c>
      <c r="J55" s="496"/>
      <c r="K55" s="496"/>
      <c r="L55" s="497"/>
      <c r="M55" s="492"/>
      <c r="N55" s="492"/>
      <c r="O55" s="492"/>
      <c r="P55" s="492"/>
      <c r="Q55" s="492"/>
      <c r="R55" s="492"/>
      <c r="S55" s="493"/>
      <c r="T55" s="461"/>
      <c r="U55" s="462"/>
      <c r="V55" s="462"/>
      <c r="W55" s="462"/>
      <c r="X55" s="462"/>
      <c r="Y55" s="462"/>
      <c r="Z55" s="462"/>
      <c r="AA55" s="462"/>
      <c r="AB55" s="465"/>
      <c r="AC55" s="470"/>
      <c r="AD55" s="471"/>
      <c r="AE55" s="471"/>
      <c r="AF55" s="471"/>
      <c r="AG55" s="472"/>
      <c r="AH55" s="462"/>
      <c r="AI55" s="462"/>
      <c r="AJ55" s="462"/>
      <c r="AK55" s="465"/>
      <c r="AL55" s="2"/>
      <c r="AM55" s="2"/>
      <c r="AN55" s="39" t="s">
        <v>9</v>
      </c>
      <c r="AO55" s="39" t="str">
        <f>IF(AND($B$53="□",$B$55="□"),"■","")</f>
        <v>■</v>
      </c>
    </row>
    <row r="56" spans="2:47" ht="15.9" customHeight="1">
      <c r="B56" s="494"/>
      <c r="C56" s="496"/>
      <c r="D56" s="496"/>
      <c r="E56" s="496"/>
      <c r="F56" s="496"/>
      <c r="G56" s="497"/>
      <c r="H56" s="494"/>
      <c r="I56" s="496"/>
      <c r="J56" s="496"/>
      <c r="K56" s="496"/>
      <c r="L56" s="497"/>
      <c r="M56" s="498" t="s">
        <v>61</v>
      </c>
      <c r="N56" s="499"/>
      <c r="O56" s="499"/>
      <c r="P56" s="499"/>
      <c r="Q56" s="499"/>
      <c r="R56" s="499"/>
      <c r="S56" s="500"/>
      <c r="T56" s="461"/>
      <c r="U56" s="462"/>
      <c r="V56" s="462"/>
      <c r="W56" s="462"/>
      <c r="X56" s="462"/>
      <c r="Y56" s="462"/>
      <c r="Z56" s="462"/>
      <c r="AA56" s="462"/>
      <c r="AB56" s="465"/>
      <c r="AC56" s="470"/>
      <c r="AD56" s="471"/>
      <c r="AE56" s="471"/>
      <c r="AF56" s="471"/>
      <c r="AG56" s="472"/>
      <c r="AH56" s="462"/>
      <c r="AI56" s="462"/>
      <c r="AJ56" s="462"/>
      <c r="AK56" s="465"/>
      <c r="AL56" s="2"/>
      <c r="AM56" s="2"/>
    </row>
    <row r="57" spans="2:47" ht="15.9" customHeight="1">
      <c r="B57" s="470" t="s">
        <v>9</v>
      </c>
      <c r="C57" s="495" t="s">
        <v>62</v>
      </c>
      <c r="D57" s="496"/>
      <c r="E57" s="496"/>
      <c r="F57" s="496"/>
      <c r="G57" s="497"/>
      <c r="H57" s="504"/>
      <c r="I57" s="506"/>
      <c r="J57" s="496"/>
      <c r="K57" s="496"/>
      <c r="L57" s="497"/>
      <c r="M57" s="491"/>
      <c r="N57" s="507"/>
      <c r="O57" s="507"/>
      <c r="P57" s="507"/>
      <c r="Q57" s="507"/>
      <c r="R57" s="507"/>
      <c r="S57" s="508"/>
      <c r="T57" s="461"/>
      <c r="U57" s="462"/>
      <c r="V57" s="462"/>
      <c r="W57" s="462"/>
      <c r="X57" s="462"/>
      <c r="Y57" s="462"/>
      <c r="Z57" s="462"/>
      <c r="AA57" s="462"/>
      <c r="AB57" s="465"/>
      <c r="AC57" s="470"/>
      <c r="AD57" s="471"/>
      <c r="AE57" s="471"/>
      <c r="AF57" s="471"/>
      <c r="AG57" s="472"/>
      <c r="AH57" s="462"/>
      <c r="AI57" s="462"/>
      <c r="AJ57" s="462"/>
      <c r="AK57" s="465"/>
      <c r="AL57" s="2"/>
      <c r="AM57" s="2"/>
    </row>
    <row r="58" spans="2:47" ht="15.9" customHeight="1">
      <c r="B58" s="501"/>
      <c r="C58" s="502"/>
      <c r="D58" s="502"/>
      <c r="E58" s="502"/>
      <c r="F58" s="502"/>
      <c r="G58" s="503"/>
      <c r="H58" s="505"/>
      <c r="I58" s="502"/>
      <c r="J58" s="502"/>
      <c r="K58" s="502"/>
      <c r="L58" s="503"/>
      <c r="M58" s="509"/>
      <c r="N58" s="509"/>
      <c r="O58" s="509"/>
      <c r="P58" s="509"/>
      <c r="Q58" s="509"/>
      <c r="R58" s="509"/>
      <c r="S58" s="510"/>
      <c r="T58" s="463"/>
      <c r="U58" s="464"/>
      <c r="V58" s="464"/>
      <c r="W58" s="464"/>
      <c r="X58" s="464"/>
      <c r="Y58" s="464"/>
      <c r="Z58" s="464"/>
      <c r="AA58" s="464"/>
      <c r="AB58" s="466"/>
      <c r="AC58" s="473"/>
      <c r="AD58" s="474"/>
      <c r="AE58" s="474"/>
      <c r="AF58" s="474"/>
      <c r="AG58" s="475"/>
      <c r="AH58" s="464"/>
      <c r="AI58" s="464"/>
      <c r="AJ58" s="464"/>
      <c r="AK58" s="466"/>
      <c r="AL58" s="2"/>
      <c r="AM58" s="2"/>
    </row>
    <row r="59" spans="2:47" ht="15" customHeight="1">
      <c r="B59" s="488" t="s">
        <v>63</v>
      </c>
      <c r="C59" s="489"/>
      <c r="D59" s="489"/>
      <c r="E59" s="489"/>
      <c r="F59" s="489"/>
      <c r="G59" s="489"/>
      <c r="H59" s="489"/>
      <c r="I59" s="489"/>
      <c r="J59" s="490"/>
      <c r="K59" s="488" t="s">
        <v>64</v>
      </c>
      <c r="L59" s="489"/>
      <c r="M59" s="489"/>
      <c r="N59" s="489"/>
      <c r="O59" s="489"/>
      <c r="P59" s="489"/>
      <c r="Q59" s="489"/>
      <c r="R59" s="489"/>
      <c r="S59" s="490"/>
      <c r="T59" s="488" t="s">
        <v>65</v>
      </c>
      <c r="U59" s="489"/>
      <c r="V59" s="489"/>
      <c r="W59" s="489"/>
      <c r="X59" s="489"/>
      <c r="Y59" s="489"/>
      <c r="Z59" s="489"/>
      <c r="AA59" s="489"/>
      <c r="AB59" s="490"/>
      <c r="AC59" s="488" t="s">
        <v>66</v>
      </c>
      <c r="AD59" s="489"/>
      <c r="AE59" s="489"/>
      <c r="AF59" s="489"/>
      <c r="AG59" s="489"/>
      <c r="AH59" s="489"/>
      <c r="AI59" s="489"/>
      <c r="AJ59" s="489"/>
      <c r="AK59" s="490"/>
      <c r="AL59" s="2"/>
      <c r="AM59" s="2"/>
      <c r="AN59" s="2"/>
      <c r="AO59" s="2"/>
    </row>
    <row r="60" spans="2:47" ht="15" customHeight="1">
      <c r="B60" s="452" t="s">
        <v>55</v>
      </c>
      <c r="C60" s="453"/>
      <c r="D60" s="453"/>
      <c r="E60" s="453"/>
      <c r="F60" s="453"/>
      <c r="G60" s="453"/>
      <c r="H60" s="453"/>
      <c r="I60" s="453"/>
      <c r="J60" s="454"/>
      <c r="K60" s="452" t="s">
        <v>55</v>
      </c>
      <c r="L60" s="453"/>
      <c r="M60" s="453"/>
      <c r="N60" s="453"/>
      <c r="O60" s="453"/>
      <c r="P60" s="453"/>
      <c r="Q60" s="453"/>
      <c r="R60" s="453"/>
      <c r="S60" s="454"/>
      <c r="T60" s="452" t="s">
        <v>55</v>
      </c>
      <c r="U60" s="453"/>
      <c r="V60" s="453"/>
      <c r="W60" s="453"/>
      <c r="X60" s="453"/>
      <c r="Y60" s="453"/>
      <c r="Z60" s="453"/>
      <c r="AA60" s="453"/>
      <c r="AB60" s="454"/>
      <c r="AC60" s="452" t="s">
        <v>55</v>
      </c>
      <c r="AD60" s="453"/>
      <c r="AE60" s="453"/>
      <c r="AF60" s="453"/>
      <c r="AG60" s="453"/>
      <c r="AH60" s="453"/>
      <c r="AI60" s="453"/>
      <c r="AJ60" s="453"/>
      <c r="AK60" s="454"/>
      <c r="AL60" s="2"/>
      <c r="AM60" s="2"/>
      <c r="AN60" s="2"/>
      <c r="AO60" s="2"/>
    </row>
    <row r="61" spans="2:47" ht="15.9" customHeight="1">
      <c r="B61" s="461"/>
      <c r="C61" s="462"/>
      <c r="D61" s="462"/>
      <c r="E61" s="462"/>
      <c r="F61" s="462"/>
      <c r="G61" s="462"/>
      <c r="H61" s="462"/>
      <c r="I61" s="462"/>
      <c r="J61" s="465"/>
      <c r="K61" s="461"/>
      <c r="L61" s="462"/>
      <c r="M61" s="462"/>
      <c r="N61" s="462"/>
      <c r="O61" s="462"/>
      <c r="P61" s="462"/>
      <c r="Q61" s="462"/>
      <c r="R61" s="462"/>
      <c r="S61" s="465"/>
      <c r="T61" s="461"/>
      <c r="U61" s="462"/>
      <c r="V61" s="462"/>
      <c r="W61" s="462"/>
      <c r="X61" s="462"/>
      <c r="Y61" s="462"/>
      <c r="Z61" s="462"/>
      <c r="AA61" s="462"/>
      <c r="AB61" s="465"/>
      <c r="AC61" s="455"/>
      <c r="AD61" s="456"/>
      <c r="AE61" s="456"/>
      <c r="AF61" s="456"/>
      <c r="AG61" s="456"/>
      <c r="AH61" s="456"/>
      <c r="AI61" s="456"/>
      <c r="AJ61" s="456"/>
      <c r="AK61" s="459"/>
      <c r="AL61" s="2"/>
      <c r="AM61" s="2"/>
    </row>
    <row r="62" spans="2:47" ht="15.9" customHeight="1">
      <c r="B62" s="461"/>
      <c r="C62" s="462"/>
      <c r="D62" s="462"/>
      <c r="E62" s="462"/>
      <c r="F62" s="462"/>
      <c r="G62" s="462"/>
      <c r="H62" s="462"/>
      <c r="I62" s="462"/>
      <c r="J62" s="465"/>
      <c r="K62" s="461"/>
      <c r="L62" s="462"/>
      <c r="M62" s="462"/>
      <c r="N62" s="462"/>
      <c r="O62" s="462"/>
      <c r="P62" s="462"/>
      <c r="Q62" s="462"/>
      <c r="R62" s="462"/>
      <c r="S62" s="465"/>
      <c r="T62" s="461"/>
      <c r="U62" s="462"/>
      <c r="V62" s="462"/>
      <c r="W62" s="462"/>
      <c r="X62" s="462"/>
      <c r="Y62" s="462"/>
      <c r="Z62" s="462"/>
      <c r="AA62" s="462"/>
      <c r="AB62" s="465"/>
      <c r="AC62" s="455"/>
      <c r="AD62" s="456"/>
      <c r="AE62" s="456"/>
      <c r="AF62" s="456"/>
      <c r="AG62" s="456"/>
      <c r="AH62" s="456"/>
      <c r="AI62" s="456"/>
      <c r="AJ62" s="456"/>
      <c r="AK62" s="459"/>
      <c r="AL62" s="2"/>
      <c r="AM62" s="2"/>
    </row>
    <row r="63" spans="2:47" ht="15.9" customHeight="1">
      <c r="B63" s="461"/>
      <c r="C63" s="462"/>
      <c r="D63" s="462"/>
      <c r="E63" s="462"/>
      <c r="F63" s="462"/>
      <c r="G63" s="462"/>
      <c r="H63" s="462"/>
      <c r="I63" s="462"/>
      <c r="J63" s="465"/>
      <c r="K63" s="461"/>
      <c r="L63" s="462"/>
      <c r="M63" s="462"/>
      <c r="N63" s="462"/>
      <c r="O63" s="462"/>
      <c r="P63" s="462"/>
      <c r="Q63" s="462"/>
      <c r="R63" s="462"/>
      <c r="S63" s="465"/>
      <c r="T63" s="461"/>
      <c r="U63" s="462"/>
      <c r="V63" s="462"/>
      <c r="W63" s="462"/>
      <c r="X63" s="462"/>
      <c r="Y63" s="462"/>
      <c r="Z63" s="462"/>
      <c r="AA63" s="462"/>
      <c r="AB63" s="465"/>
      <c r="AC63" s="455"/>
      <c r="AD63" s="456"/>
      <c r="AE63" s="456"/>
      <c r="AF63" s="456"/>
      <c r="AG63" s="456"/>
      <c r="AH63" s="456"/>
      <c r="AI63" s="456"/>
      <c r="AJ63" s="456"/>
      <c r="AK63" s="459"/>
      <c r="AL63" s="2"/>
      <c r="AM63" s="2"/>
    </row>
    <row r="64" spans="2:47" ht="15.9" customHeight="1">
      <c r="B64" s="461"/>
      <c r="C64" s="462"/>
      <c r="D64" s="462"/>
      <c r="E64" s="462"/>
      <c r="F64" s="462"/>
      <c r="G64" s="462"/>
      <c r="H64" s="462"/>
      <c r="I64" s="462"/>
      <c r="J64" s="465"/>
      <c r="K64" s="461"/>
      <c r="L64" s="462"/>
      <c r="M64" s="462"/>
      <c r="N64" s="462"/>
      <c r="O64" s="462"/>
      <c r="P64" s="462"/>
      <c r="Q64" s="462"/>
      <c r="R64" s="462"/>
      <c r="S64" s="465"/>
      <c r="T64" s="461"/>
      <c r="U64" s="462"/>
      <c r="V64" s="462"/>
      <c r="W64" s="462"/>
      <c r="X64" s="462"/>
      <c r="Y64" s="462"/>
      <c r="Z64" s="462"/>
      <c r="AA64" s="462"/>
      <c r="AB64" s="465"/>
      <c r="AC64" s="455"/>
      <c r="AD64" s="456"/>
      <c r="AE64" s="456"/>
      <c r="AF64" s="456"/>
      <c r="AG64" s="456"/>
      <c r="AH64" s="456"/>
      <c r="AI64" s="456"/>
      <c r="AJ64" s="456"/>
      <c r="AK64" s="459"/>
      <c r="AL64" s="2"/>
      <c r="AM64" s="2"/>
    </row>
    <row r="65" spans="2:47" ht="15.9" customHeight="1">
      <c r="B65" s="461"/>
      <c r="C65" s="462"/>
      <c r="D65" s="462"/>
      <c r="E65" s="462"/>
      <c r="F65" s="462"/>
      <c r="G65" s="462"/>
      <c r="H65" s="462"/>
      <c r="I65" s="462"/>
      <c r="J65" s="465"/>
      <c r="K65" s="461"/>
      <c r="L65" s="462"/>
      <c r="M65" s="462"/>
      <c r="N65" s="462"/>
      <c r="O65" s="462"/>
      <c r="P65" s="462"/>
      <c r="Q65" s="462"/>
      <c r="R65" s="462"/>
      <c r="S65" s="465"/>
      <c r="T65" s="461"/>
      <c r="U65" s="462"/>
      <c r="V65" s="462"/>
      <c r="W65" s="462"/>
      <c r="X65" s="462"/>
      <c r="Y65" s="462"/>
      <c r="Z65" s="462"/>
      <c r="AA65" s="462"/>
      <c r="AB65" s="465"/>
      <c r="AC65" s="455"/>
      <c r="AD65" s="456"/>
      <c r="AE65" s="456"/>
      <c r="AF65" s="456"/>
      <c r="AG65" s="456"/>
      <c r="AH65" s="456"/>
      <c r="AI65" s="456"/>
      <c r="AJ65" s="456"/>
      <c r="AK65" s="459"/>
      <c r="AL65" s="2"/>
      <c r="AM65" s="2"/>
    </row>
    <row r="66" spans="2:47" ht="15.9" customHeight="1">
      <c r="B66" s="463"/>
      <c r="C66" s="464"/>
      <c r="D66" s="464"/>
      <c r="E66" s="464"/>
      <c r="F66" s="464"/>
      <c r="G66" s="464"/>
      <c r="H66" s="464"/>
      <c r="I66" s="464"/>
      <c r="J66" s="466"/>
      <c r="K66" s="463"/>
      <c r="L66" s="464"/>
      <c r="M66" s="464"/>
      <c r="N66" s="464"/>
      <c r="O66" s="464"/>
      <c r="P66" s="464"/>
      <c r="Q66" s="464"/>
      <c r="R66" s="464"/>
      <c r="S66" s="466"/>
      <c r="T66" s="463"/>
      <c r="U66" s="464"/>
      <c r="V66" s="464"/>
      <c r="W66" s="464"/>
      <c r="X66" s="464"/>
      <c r="Y66" s="464"/>
      <c r="Z66" s="464"/>
      <c r="AA66" s="464"/>
      <c r="AB66" s="466"/>
      <c r="AC66" s="457"/>
      <c r="AD66" s="458"/>
      <c r="AE66" s="458"/>
      <c r="AF66" s="458"/>
      <c r="AG66" s="458"/>
      <c r="AH66" s="458"/>
      <c r="AI66" s="458"/>
      <c r="AJ66" s="458"/>
      <c r="AK66" s="460"/>
      <c r="AL66" s="2"/>
      <c r="AM66" s="2"/>
    </row>
    <row r="67" spans="2:47" s="19" customFormat="1" ht="12" customHeight="1">
      <c r="B67" s="49" t="s">
        <v>67</v>
      </c>
      <c r="C67" s="2"/>
      <c r="D67" s="2"/>
      <c r="E67" s="394" t="s">
        <v>68</v>
      </c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4"/>
      <c r="AD67" s="394"/>
      <c r="AE67" s="394"/>
      <c r="AF67" s="394"/>
      <c r="AG67" s="394"/>
      <c r="AH67" s="394"/>
      <c r="AI67" s="394"/>
      <c r="AJ67" s="394"/>
      <c r="AK67" s="394"/>
      <c r="AL67" s="50"/>
      <c r="AM67" s="2"/>
      <c r="AN67" s="2"/>
      <c r="AO67" s="2"/>
      <c r="AP67" s="2"/>
      <c r="AQ67" s="2"/>
      <c r="AR67" s="2"/>
      <c r="AS67" s="2"/>
      <c r="AT67" s="2"/>
      <c r="AU67" s="2"/>
    </row>
    <row r="69" spans="2:47" ht="30" customHeight="1" thickBot="1"/>
    <row r="70" spans="2:47" s="19" customFormat="1" ht="27.75" customHeight="1">
      <c r="B70" s="320" t="s">
        <v>69</v>
      </c>
      <c r="C70" s="323" t="s">
        <v>70</v>
      </c>
      <c r="D70" s="323"/>
      <c r="E70" s="324"/>
      <c r="F70" s="420" t="s">
        <v>35</v>
      </c>
      <c r="G70" s="420"/>
      <c r="H70" s="421"/>
      <c r="I70" s="422" t="s">
        <v>36</v>
      </c>
      <c r="J70" s="423"/>
      <c r="K70" s="424" t="s">
        <v>71</v>
      </c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6"/>
      <c r="AL70" s="2"/>
      <c r="AM70" s="39"/>
      <c r="AN70" s="2"/>
      <c r="AP70" s="38"/>
      <c r="AQ70" s="2"/>
      <c r="AR70" s="2"/>
      <c r="AS70" s="2"/>
      <c r="AT70" s="2"/>
      <c r="AU70" s="2"/>
    </row>
    <row r="71" spans="2:47" s="19" customFormat="1" ht="18.899999999999999" customHeight="1">
      <c r="B71" s="321"/>
      <c r="C71" s="325"/>
      <c r="D71" s="325"/>
      <c r="E71" s="326"/>
      <c r="F71" s="427" t="s">
        <v>72</v>
      </c>
      <c r="G71" s="430" t="s">
        <v>73</v>
      </c>
      <c r="H71" s="431"/>
      <c r="I71" s="380" t="s">
        <v>74</v>
      </c>
      <c r="J71" s="381"/>
      <c r="K71" s="264" t="s">
        <v>189</v>
      </c>
      <c r="L71" s="436" t="s">
        <v>75</v>
      </c>
      <c r="M71" s="436"/>
      <c r="N71" s="436"/>
      <c r="O71" s="436"/>
      <c r="P71" s="436"/>
      <c r="Q71" s="436"/>
      <c r="R71" s="52" t="s">
        <v>76</v>
      </c>
      <c r="S71" s="444" t="s">
        <v>77</v>
      </c>
      <c r="T71" s="444"/>
      <c r="U71" s="444"/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  <c r="AF71" s="444"/>
      <c r="AG71" s="444"/>
      <c r="AH71" s="444"/>
      <c r="AI71" s="444"/>
      <c r="AJ71" s="444"/>
      <c r="AK71" s="445"/>
      <c r="AL71" s="53"/>
      <c r="AM71" s="39"/>
      <c r="AN71" s="2" t="s">
        <v>13</v>
      </c>
      <c r="AO71" s="2" t="str">
        <f>IF(AND($K$73="□",$K$72="□"),"■","")</f>
        <v>■</v>
      </c>
      <c r="AP71" s="2"/>
      <c r="AQ71" s="2"/>
      <c r="AR71" s="2"/>
    </row>
    <row r="72" spans="2:47" s="19" customFormat="1" ht="18.899999999999999" customHeight="1">
      <c r="B72" s="321"/>
      <c r="C72" s="325"/>
      <c r="D72" s="325"/>
      <c r="E72" s="326"/>
      <c r="F72" s="428"/>
      <c r="G72" s="432"/>
      <c r="H72" s="433"/>
      <c r="I72" s="382"/>
      <c r="J72" s="383"/>
      <c r="K72" s="54" t="s">
        <v>9</v>
      </c>
      <c r="L72" s="357" t="s">
        <v>78</v>
      </c>
      <c r="M72" s="357"/>
      <c r="N72" s="357"/>
      <c r="O72" s="357"/>
      <c r="P72" s="357"/>
      <c r="Q72" s="357"/>
      <c r="R72" s="55" t="s">
        <v>79</v>
      </c>
      <c r="S72" s="357" t="s">
        <v>80</v>
      </c>
      <c r="T72" s="357"/>
      <c r="U72" s="357"/>
      <c r="V72" s="357"/>
      <c r="W72" s="56" t="s">
        <v>81</v>
      </c>
      <c r="X72" s="446"/>
      <c r="Y72" s="446"/>
      <c r="Z72" s="446"/>
      <c r="AA72" s="446"/>
      <c r="AB72" s="446"/>
      <c r="AC72" s="446"/>
      <c r="AD72" s="446"/>
      <c r="AE72" s="57" t="s">
        <v>82</v>
      </c>
      <c r="AF72" s="58" t="s">
        <v>79</v>
      </c>
      <c r="AG72" s="447" t="s">
        <v>83</v>
      </c>
      <c r="AH72" s="447"/>
      <c r="AI72" s="447"/>
      <c r="AJ72" s="447"/>
      <c r="AK72" s="448"/>
      <c r="AL72" s="2"/>
      <c r="AN72" s="2" t="s">
        <v>13</v>
      </c>
      <c r="AO72" s="2" t="str">
        <f>IF(AND($K$73="□",$K$71="□"),"■","")</f>
        <v/>
      </c>
      <c r="AS72" s="2"/>
      <c r="AT72" s="2"/>
      <c r="AU72" s="2"/>
    </row>
    <row r="73" spans="2:47" s="19" customFormat="1" ht="18.899999999999999" customHeight="1">
      <c r="B73" s="321"/>
      <c r="C73" s="325"/>
      <c r="D73" s="325"/>
      <c r="E73" s="326"/>
      <c r="F73" s="428"/>
      <c r="G73" s="432"/>
      <c r="H73" s="433"/>
      <c r="I73" s="382"/>
      <c r="J73" s="383"/>
      <c r="K73" s="54" t="s">
        <v>9</v>
      </c>
      <c r="L73" s="357" t="s">
        <v>84</v>
      </c>
      <c r="M73" s="357"/>
      <c r="N73" s="357"/>
      <c r="O73" s="357"/>
      <c r="P73" s="357"/>
      <c r="Q73" s="357"/>
      <c r="R73" s="55" t="s">
        <v>85</v>
      </c>
      <c r="S73" s="444" t="s">
        <v>86</v>
      </c>
      <c r="T73" s="444"/>
      <c r="U73" s="444"/>
      <c r="V73" s="444"/>
      <c r="W73" s="444"/>
      <c r="X73" s="444"/>
      <c r="Y73" s="444"/>
      <c r="Z73" s="444"/>
      <c r="AA73" s="444"/>
      <c r="AB73" s="444"/>
      <c r="AC73" s="444"/>
      <c r="AD73" s="444"/>
      <c r="AE73" s="444"/>
      <c r="AF73" s="444"/>
      <c r="AG73" s="444"/>
      <c r="AH73" s="444"/>
      <c r="AI73" s="444"/>
      <c r="AJ73" s="444"/>
      <c r="AK73" s="445"/>
      <c r="AL73" s="2"/>
      <c r="AN73" s="2" t="s">
        <v>13</v>
      </c>
      <c r="AO73" s="2" t="str">
        <f>IF(AND($K$72="□",$K$71="□"),"■","")</f>
        <v/>
      </c>
      <c r="AS73" s="2"/>
      <c r="AT73" s="2"/>
      <c r="AU73" s="2"/>
    </row>
    <row r="74" spans="2:47" s="19" customFormat="1" ht="18.899999999999999" customHeight="1">
      <c r="B74" s="321"/>
      <c r="C74" s="325"/>
      <c r="D74" s="325"/>
      <c r="E74" s="326"/>
      <c r="F74" s="428"/>
      <c r="G74" s="432"/>
      <c r="H74" s="433"/>
      <c r="I74" s="384"/>
      <c r="J74" s="385"/>
      <c r="K74" s="59"/>
      <c r="L74" s="60"/>
      <c r="M74" s="60"/>
      <c r="N74" s="60"/>
      <c r="O74" s="60"/>
      <c r="P74" s="60"/>
      <c r="Q74" s="60"/>
      <c r="R74" s="55"/>
      <c r="S74" s="60" t="s">
        <v>87</v>
      </c>
      <c r="T74" s="437"/>
      <c r="U74" s="437"/>
      <c r="V74" s="437"/>
      <c r="W74" s="437"/>
      <c r="X74" s="437"/>
      <c r="Y74" s="437"/>
      <c r="Z74" s="437"/>
      <c r="AA74" s="437"/>
      <c r="AB74" s="437"/>
      <c r="AC74" s="437"/>
      <c r="AD74" s="437"/>
      <c r="AE74" s="437"/>
      <c r="AF74" s="437"/>
      <c r="AG74" s="437"/>
      <c r="AH74" s="437"/>
      <c r="AI74" s="437"/>
      <c r="AJ74" s="437"/>
      <c r="AK74" s="61" t="s">
        <v>88</v>
      </c>
      <c r="AL74" s="2"/>
      <c r="AN74" s="2"/>
      <c r="AO74" s="2"/>
      <c r="AS74" s="2"/>
      <c r="AT74" s="2"/>
      <c r="AU74" s="2"/>
    </row>
    <row r="75" spans="2:47" s="19" customFormat="1" ht="18.899999999999999" customHeight="1">
      <c r="B75" s="321"/>
      <c r="C75" s="325"/>
      <c r="D75" s="325"/>
      <c r="E75" s="326"/>
      <c r="F75" s="428"/>
      <c r="G75" s="432"/>
      <c r="H75" s="433"/>
      <c r="I75" s="380" t="s">
        <v>358</v>
      </c>
      <c r="J75" s="381"/>
      <c r="K75" s="265" t="s">
        <v>189</v>
      </c>
      <c r="L75" s="438" t="s">
        <v>359</v>
      </c>
      <c r="M75" s="438"/>
      <c r="N75" s="438"/>
      <c r="O75" s="438"/>
      <c r="P75" s="438"/>
      <c r="Q75" s="438"/>
      <c r="R75" s="438"/>
      <c r="S75" s="43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9"/>
      <c r="AL75" s="53"/>
      <c r="AM75" s="2"/>
      <c r="AN75" s="2" t="s">
        <v>9</v>
      </c>
      <c r="AO75" s="2" t="str">
        <f>IF(AND($K$76="□",$K$77="□"),"■","")</f>
        <v>■</v>
      </c>
      <c r="AQ75" s="2"/>
      <c r="AR75" s="2"/>
      <c r="AS75" s="2"/>
      <c r="AT75" s="2"/>
      <c r="AU75" s="2"/>
    </row>
    <row r="76" spans="2:47" s="19" customFormat="1" ht="18.899999999999999" customHeight="1">
      <c r="B76" s="321"/>
      <c r="C76" s="325"/>
      <c r="D76" s="325"/>
      <c r="E76" s="326"/>
      <c r="F76" s="428"/>
      <c r="G76" s="432"/>
      <c r="H76" s="433"/>
      <c r="I76" s="382"/>
      <c r="J76" s="383"/>
      <c r="K76" s="54" t="s">
        <v>9</v>
      </c>
      <c r="L76" s="439" t="s">
        <v>360</v>
      </c>
      <c r="M76" s="439"/>
      <c r="N76" s="439"/>
      <c r="O76" s="439"/>
      <c r="P76" s="439"/>
      <c r="Q76" s="439"/>
      <c r="R76" s="439"/>
      <c r="S76" s="439"/>
      <c r="T76" s="440" t="s">
        <v>361</v>
      </c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41"/>
      <c r="AL76" s="53"/>
      <c r="AM76" s="2"/>
      <c r="AN76" s="2" t="s">
        <v>9</v>
      </c>
      <c r="AO76" s="2" t="str">
        <f>IF(AND($K$75="□",$K$77="□"),"■","")</f>
        <v/>
      </c>
      <c r="AQ76" s="2"/>
      <c r="AR76" s="2"/>
      <c r="AS76" s="2"/>
      <c r="AT76" s="2"/>
      <c r="AU76" s="2"/>
    </row>
    <row r="77" spans="2:47" s="19" customFormat="1" ht="18.899999999999999" customHeight="1">
      <c r="B77" s="321"/>
      <c r="C77" s="325"/>
      <c r="D77" s="325"/>
      <c r="E77" s="326"/>
      <c r="F77" s="429"/>
      <c r="G77" s="434"/>
      <c r="H77" s="435"/>
      <c r="I77" s="384"/>
      <c r="J77" s="385"/>
      <c r="K77" s="70" t="s">
        <v>9</v>
      </c>
      <c r="L77" s="373" t="s">
        <v>362</v>
      </c>
      <c r="M77" s="373"/>
      <c r="N77" s="373"/>
      <c r="O77" s="373"/>
      <c r="P77" s="373"/>
      <c r="Q77" s="373"/>
      <c r="R77" s="373"/>
      <c r="S77" s="373"/>
      <c r="T77" s="442" t="s">
        <v>361</v>
      </c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3"/>
      <c r="AL77" s="53"/>
      <c r="AM77" s="2"/>
      <c r="AN77" s="2" t="s">
        <v>9</v>
      </c>
      <c r="AO77" s="2" t="str">
        <f>IF(AND($K$75="□",$K$76="□"),"■","")</f>
        <v/>
      </c>
      <c r="AQ77" s="2"/>
      <c r="AR77" s="2"/>
      <c r="AS77" s="2"/>
      <c r="AT77" s="2"/>
      <c r="AU77" s="2"/>
    </row>
    <row r="78" spans="2:47" s="19" customFormat="1" ht="18.5" customHeight="1">
      <c r="B78" s="321"/>
      <c r="C78" s="325"/>
      <c r="D78" s="325"/>
      <c r="E78" s="326"/>
      <c r="F78" s="449" t="s">
        <v>89</v>
      </c>
      <c r="G78" s="374" t="s">
        <v>90</v>
      </c>
      <c r="H78" s="375"/>
      <c r="I78" s="380" t="s">
        <v>91</v>
      </c>
      <c r="J78" s="381"/>
      <c r="K78" s="265" t="s">
        <v>189</v>
      </c>
      <c r="L78" s="386" t="s">
        <v>92</v>
      </c>
      <c r="M78" s="386"/>
      <c r="N78" s="387"/>
      <c r="O78" s="266" t="s">
        <v>189</v>
      </c>
      <c r="P78" s="372" t="s">
        <v>93</v>
      </c>
      <c r="Q78" s="388"/>
      <c r="R78" s="388"/>
      <c r="S78" s="388"/>
      <c r="T78" s="388"/>
      <c r="U78" s="388"/>
      <c r="V78" s="388"/>
      <c r="W78" s="64" t="s">
        <v>94</v>
      </c>
      <c r="X78" s="389" t="s">
        <v>95</v>
      </c>
      <c r="Y78" s="389"/>
      <c r="Z78" s="389"/>
      <c r="AA78" s="389"/>
      <c r="AB78" s="389"/>
      <c r="AC78" s="389"/>
      <c r="AD78" s="389"/>
      <c r="AE78" s="965" t="s">
        <v>346</v>
      </c>
      <c r="AF78" s="965"/>
      <c r="AG78" s="965"/>
      <c r="AH78" s="965"/>
      <c r="AI78" s="965"/>
      <c r="AJ78" s="965"/>
      <c r="AK78" s="65" t="s">
        <v>96</v>
      </c>
      <c r="AL78" s="53"/>
      <c r="AM78" s="2"/>
      <c r="AN78" s="2" t="s">
        <v>13</v>
      </c>
      <c r="AO78" s="2" t="str">
        <f>IF(AND($K$82="□"),"■","")</f>
        <v>■</v>
      </c>
      <c r="AP78" s="2"/>
      <c r="AS78" s="2"/>
      <c r="AT78" s="2"/>
      <c r="AU78" s="2"/>
    </row>
    <row r="79" spans="2:47" s="19" customFormat="1" ht="18.899999999999999" customHeight="1">
      <c r="B79" s="321"/>
      <c r="C79" s="325"/>
      <c r="D79" s="325"/>
      <c r="E79" s="326"/>
      <c r="F79" s="450"/>
      <c r="G79" s="376"/>
      <c r="H79" s="377"/>
      <c r="I79" s="382"/>
      <c r="J79" s="383"/>
      <c r="K79" s="396"/>
      <c r="L79" s="397"/>
      <c r="M79" s="397"/>
      <c r="N79" s="398"/>
      <c r="O79" s="66" t="s">
        <v>13</v>
      </c>
      <c r="P79" s="403" t="s">
        <v>97</v>
      </c>
      <c r="Q79" s="403"/>
      <c r="R79" s="403"/>
      <c r="S79" s="403"/>
      <c r="T79" s="404" t="s">
        <v>98</v>
      </c>
      <c r="U79" s="405"/>
      <c r="V79" s="405"/>
      <c r="W79" s="405"/>
      <c r="X79" s="405"/>
      <c r="Y79" s="405"/>
      <c r="Z79" s="405"/>
      <c r="AA79" s="405"/>
      <c r="AB79" s="405"/>
      <c r="AC79" s="405"/>
      <c r="AD79" s="405"/>
      <c r="AE79" s="405"/>
      <c r="AF79" s="405"/>
      <c r="AG79" s="405"/>
      <c r="AH79" s="405"/>
      <c r="AI79" s="405"/>
      <c r="AJ79" s="405"/>
      <c r="AK79" s="406"/>
      <c r="AL79" s="2"/>
      <c r="AN79" s="2" t="s">
        <v>13</v>
      </c>
      <c r="AO79" s="2" t="str">
        <f>IF(AND($K$82="□",$O$79="□"),"■","")</f>
        <v>■</v>
      </c>
      <c r="AP79" s="2"/>
      <c r="AQ79" s="2"/>
      <c r="AR79" s="2"/>
      <c r="AS79" s="2"/>
      <c r="AT79" s="2"/>
      <c r="AU79" s="2"/>
    </row>
    <row r="80" spans="2:47" s="19" customFormat="1" ht="18.899999999999999" customHeight="1">
      <c r="B80" s="321"/>
      <c r="C80" s="325"/>
      <c r="D80" s="325"/>
      <c r="E80" s="326"/>
      <c r="F80" s="450"/>
      <c r="G80" s="376"/>
      <c r="H80" s="377"/>
      <c r="I80" s="382"/>
      <c r="J80" s="383"/>
      <c r="K80" s="399"/>
      <c r="L80" s="397"/>
      <c r="M80" s="397"/>
      <c r="N80" s="398"/>
      <c r="O80" s="407"/>
      <c r="P80" s="397"/>
      <c r="Q80" s="397"/>
      <c r="R80" s="397"/>
      <c r="S80" s="397"/>
      <c r="T80" s="409" t="s">
        <v>99</v>
      </c>
      <c r="U80" s="410"/>
      <c r="V80" s="410"/>
      <c r="W80" s="410"/>
      <c r="X80" s="410"/>
      <c r="Y80" s="410"/>
      <c r="Z80" s="410"/>
      <c r="AA80" s="410"/>
      <c r="AB80" s="410"/>
      <c r="AC80" s="410"/>
      <c r="AD80" s="410"/>
      <c r="AE80" s="410"/>
      <c r="AF80" s="410"/>
      <c r="AG80" s="410"/>
      <c r="AH80" s="410"/>
      <c r="AI80" s="410"/>
      <c r="AJ80" s="410"/>
      <c r="AK80" s="411"/>
      <c r="AL80" s="53"/>
      <c r="AM80" s="2"/>
      <c r="AN80" s="2" t="s">
        <v>9</v>
      </c>
      <c r="AO80" s="2" t="str">
        <f>IF(AND($K$82="□",$O$78="□"),"■","")</f>
        <v/>
      </c>
      <c r="AQ80" s="2"/>
      <c r="AR80" s="2"/>
      <c r="AS80" s="2"/>
      <c r="AT80" s="2"/>
      <c r="AU80" s="2"/>
    </row>
    <row r="81" spans="2:77" s="19" customFormat="1" ht="18.899999999999999" customHeight="1">
      <c r="B81" s="321"/>
      <c r="C81" s="325"/>
      <c r="D81" s="325"/>
      <c r="E81" s="326"/>
      <c r="F81" s="450"/>
      <c r="G81" s="376"/>
      <c r="H81" s="377"/>
      <c r="I81" s="382"/>
      <c r="J81" s="383"/>
      <c r="K81" s="400"/>
      <c r="L81" s="401"/>
      <c r="M81" s="401"/>
      <c r="N81" s="402"/>
      <c r="O81" s="408"/>
      <c r="P81" s="401"/>
      <c r="Q81" s="401"/>
      <c r="R81" s="401"/>
      <c r="S81" s="401"/>
      <c r="T81" s="412" t="s">
        <v>100</v>
      </c>
      <c r="U81" s="413"/>
      <c r="V81" s="413"/>
      <c r="W81" s="413"/>
      <c r="X81" s="413"/>
      <c r="Y81" s="413"/>
      <c r="Z81" s="413"/>
      <c r="AA81" s="413"/>
      <c r="AB81" s="413"/>
      <c r="AC81" s="413"/>
      <c r="AD81" s="413"/>
      <c r="AE81" s="413"/>
      <c r="AF81" s="413"/>
      <c r="AG81" s="413"/>
      <c r="AH81" s="413"/>
      <c r="AI81" s="413"/>
      <c r="AJ81" s="413"/>
      <c r="AK81" s="414"/>
      <c r="AL81" s="53"/>
      <c r="AM81" s="2"/>
      <c r="AN81" s="2"/>
      <c r="AO81" s="2"/>
      <c r="AQ81" s="2"/>
      <c r="AR81" s="2"/>
      <c r="AS81" s="2"/>
      <c r="AT81" s="2"/>
      <c r="AU81" s="2"/>
    </row>
    <row r="82" spans="2:77" s="19" customFormat="1" ht="18.899999999999999" customHeight="1">
      <c r="B82" s="321"/>
      <c r="C82" s="325"/>
      <c r="D82" s="325"/>
      <c r="E82" s="326"/>
      <c r="F82" s="451"/>
      <c r="G82" s="378"/>
      <c r="H82" s="379"/>
      <c r="I82" s="384"/>
      <c r="J82" s="385"/>
      <c r="K82" s="67" t="s">
        <v>9</v>
      </c>
      <c r="L82" s="390" t="s">
        <v>101</v>
      </c>
      <c r="M82" s="390"/>
      <c r="N82" s="390"/>
      <c r="O82" s="391" t="s">
        <v>102</v>
      </c>
      <c r="P82" s="392"/>
      <c r="Q82" s="392"/>
      <c r="R82" s="392"/>
      <c r="S82" s="392"/>
      <c r="T82" s="392"/>
      <c r="U82" s="392"/>
      <c r="V82" s="392"/>
      <c r="W82" s="392"/>
      <c r="X82" s="392"/>
      <c r="Y82" s="392"/>
      <c r="Z82" s="392"/>
      <c r="AA82" s="392"/>
      <c r="AB82" s="392"/>
      <c r="AC82" s="392"/>
      <c r="AD82" s="392"/>
      <c r="AE82" s="392"/>
      <c r="AF82" s="392"/>
      <c r="AG82" s="392"/>
      <c r="AH82" s="392"/>
      <c r="AI82" s="392"/>
      <c r="AJ82" s="392"/>
      <c r="AK82" s="393"/>
      <c r="AL82" s="53"/>
      <c r="AM82" s="2"/>
      <c r="AN82" s="2" t="s">
        <v>13</v>
      </c>
      <c r="AO82" s="2" t="str">
        <f>IF(AND($K$78="□"),"■","")</f>
        <v/>
      </c>
      <c r="AQ82" s="2"/>
      <c r="AR82" s="2"/>
      <c r="AS82" s="2"/>
      <c r="AT82" s="2"/>
      <c r="AU82" s="2"/>
    </row>
    <row r="83" spans="2:77" s="19" customFormat="1" ht="18.899999999999999" customHeight="1">
      <c r="B83" s="321"/>
      <c r="C83" s="325"/>
      <c r="D83" s="325"/>
      <c r="E83" s="326"/>
      <c r="F83" s="351" t="s">
        <v>103</v>
      </c>
      <c r="G83" s="352" t="s">
        <v>104</v>
      </c>
      <c r="H83" s="353"/>
      <c r="I83" s="354" t="s">
        <v>105</v>
      </c>
      <c r="J83" s="355"/>
      <c r="K83" s="267" t="s">
        <v>189</v>
      </c>
      <c r="L83" s="357" t="s">
        <v>106</v>
      </c>
      <c r="M83" s="357"/>
      <c r="N83" s="357"/>
      <c r="O83" s="357"/>
      <c r="P83" s="68"/>
      <c r="Q83" s="68"/>
      <c r="R83" s="68"/>
      <c r="S83" s="68"/>
      <c r="T83" s="68"/>
      <c r="U83" s="69"/>
      <c r="V83" s="60"/>
      <c r="W83" s="60"/>
      <c r="X83" s="60"/>
      <c r="Y83" s="60"/>
      <c r="Z83" s="60"/>
      <c r="AA83" s="60"/>
      <c r="AB83" s="69"/>
      <c r="AC83" s="60"/>
      <c r="AD83" s="60"/>
      <c r="AE83" s="60"/>
      <c r="AF83" s="60"/>
      <c r="AG83" s="60"/>
      <c r="AH83" s="60"/>
      <c r="AI83" s="60"/>
      <c r="AJ83" s="60"/>
      <c r="AK83" s="120"/>
      <c r="AL83" s="53"/>
      <c r="AM83" s="2"/>
      <c r="AN83" s="2" t="s">
        <v>13</v>
      </c>
      <c r="AO83" s="2" t="str">
        <f>IF($K$84="□","■","")</f>
        <v>■</v>
      </c>
      <c r="AP83" s="2"/>
      <c r="AS83" s="2"/>
      <c r="AT83" s="2"/>
      <c r="AU83" s="2"/>
    </row>
    <row r="84" spans="2:77" s="19" customFormat="1" ht="18.899999999999999" customHeight="1">
      <c r="B84" s="321"/>
      <c r="C84" s="325"/>
      <c r="D84" s="325"/>
      <c r="E84" s="326"/>
      <c r="F84" s="351"/>
      <c r="G84" s="352"/>
      <c r="H84" s="353"/>
      <c r="I84" s="356"/>
      <c r="J84" s="280"/>
      <c r="K84" s="70" t="s">
        <v>9</v>
      </c>
      <c r="L84" s="358" t="s">
        <v>107</v>
      </c>
      <c r="M84" s="358"/>
      <c r="N84" s="358"/>
      <c r="O84" s="358"/>
      <c r="P84" s="71"/>
      <c r="Q84" s="72"/>
      <c r="R84" s="72"/>
      <c r="S84" s="72"/>
      <c r="T84" s="72"/>
      <c r="U84" s="73"/>
      <c r="V84" s="72"/>
      <c r="W84" s="72"/>
      <c r="X84" s="72"/>
      <c r="Y84" s="72"/>
      <c r="Z84" s="72"/>
      <c r="AA84" s="72"/>
      <c r="AB84" s="73"/>
      <c r="AC84" s="72"/>
      <c r="AD84" s="72"/>
      <c r="AE84" s="72"/>
      <c r="AF84" s="72"/>
      <c r="AG84" s="72"/>
      <c r="AH84" s="72"/>
      <c r="AI84" s="72"/>
      <c r="AJ84" s="72"/>
      <c r="AK84" s="74"/>
      <c r="AL84" s="53"/>
      <c r="AM84" s="2"/>
      <c r="AN84" s="2" t="s">
        <v>13</v>
      </c>
      <c r="AO84" s="2" t="str">
        <f>IF($K$83="□","■","")</f>
        <v/>
      </c>
      <c r="AP84" s="2"/>
      <c r="AQ84" s="2"/>
      <c r="AR84" s="2"/>
      <c r="AS84" s="2"/>
      <c r="AT84" s="2"/>
      <c r="AU84" s="2"/>
    </row>
    <row r="85" spans="2:77" s="19" customFormat="1" ht="18" customHeight="1">
      <c r="B85" s="321"/>
      <c r="C85" s="325"/>
      <c r="D85" s="325"/>
      <c r="E85" s="326"/>
      <c r="F85" s="351"/>
      <c r="G85" s="352"/>
      <c r="H85" s="353"/>
      <c r="I85" s="309" t="s">
        <v>21</v>
      </c>
      <c r="J85" s="276"/>
      <c r="K85" s="75" t="s">
        <v>22</v>
      </c>
      <c r="L85" s="359"/>
      <c r="M85" s="359"/>
      <c r="N85" s="215" t="s">
        <v>108</v>
      </c>
      <c r="O85" s="359"/>
      <c r="P85" s="359"/>
      <c r="Q85" s="76"/>
      <c r="R85" s="77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9"/>
      <c r="AL85" s="80"/>
      <c r="AP85" s="2"/>
      <c r="AR85" s="2"/>
      <c r="AS85" s="2"/>
      <c r="AT85" s="2"/>
      <c r="AU85" s="2"/>
    </row>
    <row r="86" spans="2:77" s="19" customFormat="1" ht="24.9" customHeight="1">
      <c r="B86" s="321"/>
      <c r="C86" s="325"/>
      <c r="D86" s="325"/>
      <c r="E86" s="326"/>
      <c r="F86" s="351"/>
      <c r="G86" s="352"/>
      <c r="H86" s="353"/>
      <c r="I86" s="354"/>
      <c r="J86" s="355"/>
      <c r="K86" s="415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16"/>
      <c r="AD86" s="416"/>
      <c r="AE86" s="416"/>
      <c r="AF86" s="416"/>
      <c r="AG86" s="416"/>
      <c r="AH86" s="416"/>
      <c r="AI86" s="416"/>
      <c r="AJ86" s="416"/>
      <c r="AK86" s="417"/>
      <c r="AL86" s="81"/>
      <c r="AQ86" s="2"/>
      <c r="AR86" s="2"/>
      <c r="AS86" s="2"/>
      <c r="BY86" s="2"/>
    </row>
    <row r="87" spans="2:77" s="19" customFormat="1" ht="24.9" customHeight="1">
      <c r="B87" s="321"/>
      <c r="C87" s="325"/>
      <c r="D87" s="325"/>
      <c r="E87" s="326"/>
      <c r="F87" s="351"/>
      <c r="G87" s="352"/>
      <c r="H87" s="353"/>
      <c r="I87" s="356"/>
      <c r="J87" s="280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  <c r="AD87" s="418"/>
      <c r="AE87" s="418"/>
      <c r="AF87" s="418"/>
      <c r="AG87" s="418"/>
      <c r="AH87" s="418"/>
      <c r="AI87" s="418"/>
      <c r="AJ87" s="418"/>
      <c r="AK87" s="419"/>
      <c r="AL87" s="81"/>
      <c r="AQ87" s="2"/>
      <c r="AR87" s="2"/>
      <c r="AS87" s="2"/>
      <c r="BY87" s="2"/>
    </row>
    <row r="88" spans="2:77" s="19" customFormat="1" ht="15" customHeight="1">
      <c r="B88" s="321"/>
      <c r="C88" s="325"/>
      <c r="D88" s="325"/>
      <c r="E88" s="326"/>
      <c r="F88" s="351"/>
      <c r="G88" s="352"/>
      <c r="H88" s="353"/>
      <c r="I88" s="309" t="s">
        <v>24</v>
      </c>
      <c r="J88" s="276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2"/>
      <c r="AL88" s="81"/>
      <c r="AM88" s="2"/>
      <c r="BY88" s="2"/>
    </row>
    <row r="89" spans="2:77" s="19" customFormat="1" ht="30" customHeight="1">
      <c r="B89" s="321"/>
      <c r="C89" s="325"/>
      <c r="D89" s="325"/>
      <c r="E89" s="326"/>
      <c r="F89" s="351"/>
      <c r="G89" s="352"/>
      <c r="H89" s="353"/>
      <c r="I89" s="356" t="s">
        <v>26</v>
      </c>
      <c r="J89" s="280"/>
      <c r="K89" s="363"/>
      <c r="L89" s="363"/>
      <c r="M89" s="363"/>
      <c r="N89" s="363"/>
      <c r="O89" s="363"/>
      <c r="P89" s="363"/>
      <c r="Q89" s="363"/>
      <c r="R89" s="363"/>
      <c r="S89" s="363"/>
      <c r="T89" s="363"/>
      <c r="U89" s="363"/>
      <c r="V89" s="363"/>
      <c r="W89" s="363"/>
      <c r="X89" s="363"/>
      <c r="Y89" s="363"/>
      <c r="Z89" s="363"/>
      <c r="AA89" s="363"/>
      <c r="AB89" s="363"/>
      <c r="AC89" s="363"/>
      <c r="AD89" s="363"/>
      <c r="AE89" s="363"/>
      <c r="AF89" s="363"/>
      <c r="AG89" s="363"/>
      <c r="AH89" s="363"/>
      <c r="AI89" s="363"/>
      <c r="AJ89" s="363"/>
      <c r="AK89" s="364"/>
      <c r="AL89" s="82"/>
      <c r="AM89" s="2"/>
      <c r="AO89" s="2"/>
      <c r="AP89" s="2"/>
      <c r="AQ89" s="2"/>
      <c r="AR89" s="2"/>
      <c r="AS89" s="2"/>
      <c r="AT89" s="2"/>
      <c r="AU89" s="2"/>
    </row>
    <row r="90" spans="2:77" s="123" customFormat="1" ht="15" customHeight="1">
      <c r="B90" s="321"/>
      <c r="C90" s="325"/>
      <c r="D90" s="325"/>
      <c r="E90" s="326"/>
      <c r="F90" s="351"/>
      <c r="G90" s="352"/>
      <c r="H90" s="353"/>
      <c r="I90" s="309" t="s">
        <v>24</v>
      </c>
      <c r="J90" s="276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2"/>
      <c r="AL90" s="82"/>
      <c r="AM90" s="2"/>
      <c r="AO90" s="2"/>
      <c r="AP90" s="2"/>
      <c r="AQ90" s="2"/>
      <c r="AR90" s="2"/>
      <c r="AS90" s="2"/>
      <c r="AT90" s="2"/>
      <c r="AU90" s="2"/>
    </row>
    <row r="91" spans="2:77" s="19" customFormat="1" ht="30" customHeight="1">
      <c r="B91" s="321"/>
      <c r="C91" s="325"/>
      <c r="D91" s="325"/>
      <c r="E91" s="326"/>
      <c r="F91" s="351"/>
      <c r="G91" s="352"/>
      <c r="H91" s="353"/>
      <c r="I91" s="356" t="s">
        <v>27</v>
      </c>
      <c r="J91" s="280"/>
      <c r="K91" s="363"/>
      <c r="L91" s="363"/>
      <c r="M91" s="363"/>
      <c r="N91" s="363"/>
      <c r="O91" s="363"/>
      <c r="P91" s="363"/>
      <c r="Q91" s="363"/>
      <c r="R91" s="363"/>
      <c r="S91" s="363"/>
      <c r="T91" s="363"/>
      <c r="U91" s="363"/>
      <c r="V91" s="363"/>
      <c r="W91" s="363"/>
      <c r="X91" s="363"/>
      <c r="Y91" s="363"/>
      <c r="Z91" s="363"/>
      <c r="AA91" s="363"/>
      <c r="AB91" s="363"/>
      <c r="AC91" s="363"/>
      <c r="AD91" s="363"/>
      <c r="AE91" s="363"/>
      <c r="AF91" s="363"/>
      <c r="AG91" s="363"/>
      <c r="AH91" s="363"/>
      <c r="AI91" s="363"/>
      <c r="AJ91" s="363"/>
      <c r="AK91" s="364"/>
      <c r="AL91" s="82"/>
      <c r="AM91" s="2"/>
      <c r="AN91" s="2"/>
      <c r="AO91" s="2"/>
      <c r="AP91" s="2"/>
      <c r="AQ91" s="2"/>
      <c r="AR91" s="2"/>
      <c r="AS91" s="2"/>
      <c r="AT91" s="2"/>
      <c r="AU91" s="2"/>
    </row>
    <row r="92" spans="2:77" s="19" customFormat="1" ht="24.9" customHeight="1">
      <c r="B92" s="321"/>
      <c r="C92" s="325"/>
      <c r="D92" s="325"/>
      <c r="E92" s="326"/>
      <c r="F92" s="351"/>
      <c r="G92" s="352"/>
      <c r="H92" s="353"/>
      <c r="I92" s="395" t="s">
        <v>28</v>
      </c>
      <c r="J92" s="302"/>
      <c r="K92" s="307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230" t="s">
        <v>356</v>
      </c>
      <c r="X92" s="304" t="s">
        <v>29</v>
      </c>
      <c r="Y92" s="306"/>
      <c r="Z92" s="307"/>
      <c r="AA92" s="308"/>
      <c r="AB92" s="308"/>
      <c r="AC92" s="308"/>
      <c r="AD92" s="308"/>
      <c r="AE92" s="308"/>
      <c r="AF92" s="308"/>
      <c r="AG92" s="308"/>
      <c r="AH92" s="308"/>
      <c r="AI92" s="308"/>
      <c r="AJ92" s="308"/>
      <c r="AK92" s="225" t="s">
        <v>356</v>
      </c>
      <c r="AL92" s="82"/>
      <c r="AM92" s="2"/>
      <c r="AN92" s="2"/>
      <c r="AO92" s="2"/>
      <c r="AP92" s="2"/>
      <c r="AQ92" s="2"/>
      <c r="AR92" s="2"/>
      <c r="AS92" s="2"/>
      <c r="AT92" s="2"/>
      <c r="AU92" s="2"/>
    </row>
    <row r="93" spans="2:77" s="19" customFormat="1" ht="24.9" customHeight="1">
      <c r="B93" s="321"/>
      <c r="C93" s="325"/>
      <c r="D93" s="325"/>
      <c r="E93" s="326"/>
      <c r="F93" s="351"/>
      <c r="G93" s="352"/>
      <c r="H93" s="353"/>
      <c r="I93" s="395" t="s">
        <v>30</v>
      </c>
      <c r="J93" s="302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4" t="s">
        <v>31</v>
      </c>
      <c r="Y93" s="306"/>
      <c r="Z93" s="307"/>
      <c r="AA93" s="308"/>
      <c r="AB93" s="308"/>
      <c r="AC93" s="308"/>
      <c r="AD93" s="308"/>
      <c r="AE93" s="308"/>
      <c r="AF93" s="308"/>
      <c r="AG93" s="308"/>
      <c r="AH93" s="308"/>
      <c r="AI93" s="308"/>
      <c r="AJ93" s="308"/>
      <c r="AK93" s="225" t="s">
        <v>356</v>
      </c>
      <c r="AL93" s="53"/>
      <c r="AM93" s="2"/>
      <c r="AN93" s="2"/>
      <c r="AO93" s="2"/>
      <c r="AP93" s="2"/>
      <c r="AQ93" s="2"/>
      <c r="AR93" s="2"/>
      <c r="AS93" s="2"/>
      <c r="AT93" s="2"/>
      <c r="AU93" s="2"/>
      <c r="AV93" s="33" t="s">
        <v>32</v>
      </c>
    </row>
    <row r="94" spans="2:77" s="19" customFormat="1" ht="24.9" customHeight="1">
      <c r="B94" s="321"/>
      <c r="C94" s="325"/>
      <c r="D94" s="325"/>
      <c r="E94" s="326"/>
      <c r="F94" s="351"/>
      <c r="G94" s="352"/>
      <c r="H94" s="353"/>
      <c r="I94" s="309" t="s">
        <v>33</v>
      </c>
      <c r="J94" s="276"/>
      <c r="K94" s="307"/>
      <c r="L94" s="308"/>
      <c r="M94" s="308"/>
      <c r="N94" s="308"/>
      <c r="O94" s="308"/>
      <c r="P94" s="308"/>
      <c r="Q94" s="308"/>
      <c r="R94" s="308"/>
      <c r="S94" s="308"/>
      <c r="T94" s="231" t="s">
        <v>34</v>
      </c>
      <c r="U94" s="964"/>
      <c r="V94" s="964"/>
      <c r="W94" s="964"/>
      <c r="X94" s="964"/>
      <c r="Y94" s="964"/>
      <c r="Z94" s="964"/>
      <c r="AA94" s="964"/>
      <c r="AB94" s="964"/>
      <c r="AC94" s="964"/>
      <c r="AD94" s="964"/>
      <c r="AE94" s="964"/>
      <c r="AF94" s="339" t="s">
        <v>363</v>
      </c>
      <c r="AG94" s="340"/>
      <c r="AH94" s="340"/>
      <c r="AI94" s="340"/>
      <c r="AJ94" s="340"/>
      <c r="AK94" s="341"/>
      <c r="AL94" s="53"/>
      <c r="AM94" s="2"/>
      <c r="AN94" s="2"/>
      <c r="AO94" s="2"/>
      <c r="AP94" s="2"/>
      <c r="AQ94" s="2"/>
      <c r="AR94" s="2"/>
      <c r="AS94" s="2"/>
      <c r="AT94" s="2"/>
      <c r="AU94" s="2"/>
      <c r="AV94" s="34" t="str">
        <f>K94&amp;T94&amp;U94</f>
        <v>@</v>
      </c>
    </row>
    <row r="95" spans="2:77" s="19" customFormat="1" ht="15" customHeight="1">
      <c r="B95" s="321"/>
      <c r="C95" s="325"/>
      <c r="D95" s="325"/>
      <c r="E95" s="326"/>
      <c r="F95" s="351"/>
      <c r="G95" s="352"/>
      <c r="H95" s="353"/>
      <c r="I95" s="337"/>
      <c r="J95" s="338"/>
      <c r="K95" s="342" t="str">
        <f>IF(K94="","",K94&amp;T94&amp;U94)</f>
        <v/>
      </c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4"/>
      <c r="AL95" s="83"/>
      <c r="AM95" s="2"/>
      <c r="AN95" s="2"/>
      <c r="AO95" s="2"/>
      <c r="AP95" s="2"/>
      <c r="AQ95" s="2"/>
      <c r="AR95" s="2"/>
      <c r="AS95" s="2"/>
      <c r="AT95" s="2"/>
      <c r="AU95" s="2"/>
    </row>
    <row r="96" spans="2:77" s="19" customFormat="1" ht="30" customHeight="1" thickBot="1">
      <c r="B96" s="322"/>
      <c r="C96" s="327"/>
      <c r="D96" s="327"/>
      <c r="E96" s="328"/>
      <c r="F96" s="84" t="s">
        <v>109</v>
      </c>
      <c r="G96" s="345" t="s">
        <v>110</v>
      </c>
      <c r="H96" s="346"/>
      <c r="I96" s="85"/>
      <c r="J96" s="86"/>
      <c r="K96" s="87" t="s">
        <v>9</v>
      </c>
      <c r="L96" s="347" t="s">
        <v>111</v>
      </c>
      <c r="M96" s="347"/>
      <c r="N96" s="268" t="s">
        <v>189</v>
      </c>
      <c r="O96" s="347" t="s">
        <v>112</v>
      </c>
      <c r="P96" s="347"/>
      <c r="Q96" s="347"/>
      <c r="R96" s="347"/>
      <c r="S96" s="347"/>
      <c r="T96" s="347"/>
      <c r="U96" s="347"/>
      <c r="V96" s="347"/>
      <c r="W96" s="347"/>
      <c r="X96" s="347"/>
      <c r="Y96" s="347"/>
      <c r="Z96" s="347"/>
      <c r="AA96" s="88" t="s">
        <v>79</v>
      </c>
      <c r="AB96" s="348" t="s">
        <v>113</v>
      </c>
      <c r="AC96" s="349"/>
      <c r="AD96" s="349"/>
      <c r="AE96" s="349"/>
      <c r="AF96" s="349"/>
      <c r="AG96" s="349"/>
      <c r="AH96" s="349"/>
      <c r="AI96" s="349"/>
      <c r="AJ96" s="349"/>
      <c r="AK96" s="350"/>
      <c r="AL96" s="83"/>
      <c r="AM96" s="2"/>
      <c r="AN96" s="2" t="s">
        <v>13</v>
      </c>
      <c r="AO96" s="2" t="str">
        <f>IF($N$96="□","■","")</f>
        <v/>
      </c>
      <c r="AP96" s="2"/>
      <c r="AQ96" s="2" t="s">
        <v>13</v>
      </c>
      <c r="AR96" s="2" t="str">
        <f>IF($K$96="□","■","")</f>
        <v>■</v>
      </c>
      <c r="AS96" s="2"/>
      <c r="AT96" s="2"/>
      <c r="AU96" s="2"/>
    </row>
    <row r="97" spans="2:50" s="19" customFormat="1" ht="9.9" customHeight="1" thickBot="1">
      <c r="B97" s="2"/>
      <c r="C97" s="53"/>
      <c r="D97" s="90"/>
      <c r="E97" s="90"/>
      <c r="F97" s="90"/>
      <c r="G97" s="90"/>
      <c r="H97" s="90"/>
      <c r="I97" s="91"/>
      <c r="J97" s="91"/>
      <c r="K97" s="91"/>
      <c r="L97" s="91"/>
      <c r="M97" s="53"/>
      <c r="N97" s="53"/>
      <c r="O97" s="53"/>
      <c r="P97" s="91"/>
      <c r="Q97" s="53"/>
      <c r="R97" s="92"/>
      <c r="S97" s="92"/>
      <c r="T97" s="93"/>
      <c r="U97" s="93"/>
      <c r="V97" s="93"/>
      <c r="W97" s="93"/>
      <c r="X97" s="93"/>
      <c r="Y97" s="93"/>
      <c r="Z97" s="93"/>
      <c r="AA97" s="93"/>
      <c r="AB97" s="53"/>
      <c r="AC97" s="92"/>
      <c r="AD97" s="92"/>
      <c r="AE97" s="91"/>
      <c r="AF97" s="53"/>
      <c r="AG97" s="53"/>
      <c r="AH97" s="53"/>
      <c r="AI97" s="53"/>
      <c r="AJ97" s="53"/>
      <c r="AK97" s="53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2:50" s="19" customFormat="1" ht="30" customHeight="1">
      <c r="B98" s="320" t="s">
        <v>114</v>
      </c>
      <c r="C98" s="323" t="s">
        <v>115</v>
      </c>
      <c r="D98" s="323"/>
      <c r="E98" s="324"/>
      <c r="F98" s="329" t="s">
        <v>35</v>
      </c>
      <c r="G98" s="330"/>
      <c r="H98" s="330"/>
      <c r="I98" s="331" t="s">
        <v>36</v>
      </c>
      <c r="J98" s="332"/>
      <c r="K98" s="333" t="s">
        <v>116</v>
      </c>
      <c r="L98" s="333"/>
      <c r="M98" s="334"/>
      <c r="N98" s="335"/>
      <c r="O98" s="333"/>
      <c r="P98" s="333"/>
      <c r="Q98" s="333"/>
      <c r="R98" s="333"/>
      <c r="S98" s="333"/>
      <c r="T98" s="333"/>
      <c r="U98" s="333"/>
      <c r="V98" s="94" t="s">
        <v>9</v>
      </c>
      <c r="W98" s="336" t="s">
        <v>117</v>
      </c>
      <c r="X98" s="336"/>
      <c r="Y98" s="336"/>
      <c r="Z98" s="94" t="s">
        <v>9</v>
      </c>
      <c r="AA98" s="336" t="s">
        <v>39</v>
      </c>
      <c r="AB98" s="336"/>
      <c r="AC98" s="336"/>
      <c r="AD98" s="95" t="s">
        <v>79</v>
      </c>
      <c r="AE98" s="370" t="s">
        <v>118</v>
      </c>
      <c r="AF98" s="370"/>
      <c r="AG98" s="370"/>
      <c r="AH98" s="370"/>
      <c r="AI98" s="370"/>
      <c r="AJ98" s="370"/>
      <c r="AK98" s="371"/>
      <c r="AL98" s="2"/>
      <c r="AM98" s="2"/>
      <c r="AN98" s="2" t="s">
        <v>13</v>
      </c>
      <c r="AO98" s="2" t="str">
        <f>IF($Z$98="□","■","")</f>
        <v>■</v>
      </c>
      <c r="AP98" s="2"/>
      <c r="AQ98" s="2" t="s">
        <v>13</v>
      </c>
      <c r="AR98" s="2" t="str">
        <f>IF($V$98="□","■","")</f>
        <v>■</v>
      </c>
      <c r="AS98" s="38"/>
      <c r="AT98" s="2"/>
      <c r="AU98" s="2"/>
    </row>
    <row r="99" spans="2:50" s="19" customFormat="1" ht="18.899999999999999" customHeight="1">
      <c r="B99" s="321"/>
      <c r="C99" s="325"/>
      <c r="D99" s="325"/>
      <c r="E99" s="326"/>
      <c r="F99" s="275" t="s">
        <v>105</v>
      </c>
      <c r="G99" s="275"/>
      <c r="H99" s="276"/>
      <c r="I99" s="265" t="s">
        <v>189</v>
      </c>
      <c r="J99" s="372" t="s">
        <v>106</v>
      </c>
      <c r="K99" s="372"/>
      <c r="L99" s="372"/>
      <c r="M99" s="372"/>
      <c r="N99" s="96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8"/>
      <c r="AB99" s="372"/>
      <c r="AC99" s="372"/>
      <c r="AD99" s="372"/>
      <c r="AE99" s="372"/>
      <c r="AF99" s="372"/>
      <c r="AG99" s="372"/>
      <c r="AH99" s="372"/>
      <c r="AI99" s="96"/>
      <c r="AJ99" s="96"/>
      <c r="AK99" s="99"/>
      <c r="AL99" s="53"/>
      <c r="AN99" s="2" t="s">
        <v>13</v>
      </c>
      <c r="AO99" s="2" t="str">
        <f>IF(AND($I$101="□",$I$100="□"),"■","")</f>
        <v>■</v>
      </c>
      <c r="AW99" s="2"/>
      <c r="AX99" s="2"/>
    </row>
    <row r="100" spans="2:50" s="19" customFormat="1" ht="18.899999999999999" customHeight="1">
      <c r="B100" s="321"/>
      <c r="C100" s="325"/>
      <c r="D100" s="325"/>
      <c r="E100" s="326"/>
      <c r="F100" s="360"/>
      <c r="G100" s="360"/>
      <c r="H100" s="355"/>
      <c r="I100" s="54" t="s">
        <v>9</v>
      </c>
      <c r="J100" s="357" t="s">
        <v>119</v>
      </c>
      <c r="K100" s="357"/>
      <c r="L100" s="357"/>
      <c r="M100" s="357"/>
      <c r="N100" s="60"/>
      <c r="O100" s="55"/>
      <c r="P100" s="55"/>
      <c r="Q100" s="55"/>
      <c r="R100" s="55"/>
      <c r="S100" s="55"/>
      <c r="T100" s="100"/>
      <c r="U100" s="55"/>
      <c r="V100" s="55"/>
      <c r="W100" s="55"/>
      <c r="X100" s="55"/>
      <c r="Y100" s="55"/>
      <c r="Z100" s="55"/>
      <c r="AA100" s="100"/>
      <c r="AB100" s="60"/>
      <c r="AC100" s="60"/>
      <c r="AD100" s="60"/>
      <c r="AE100" s="60"/>
      <c r="AF100" s="60"/>
      <c r="AG100" s="60"/>
      <c r="AH100" s="60"/>
      <c r="AI100" s="60"/>
      <c r="AJ100" s="60"/>
      <c r="AK100" s="101"/>
      <c r="AL100" s="53"/>
      <c r="AN100" s="2" t="s">
        <v>13</v>
      </c>
      <c r="AO100" s="2" t="str">
        <f>IF(AND($I$101="□",$I$99="□"),"■","")</f>
        <v/>
      </c>
      <c r="AQ100" s="2"/>
      <c r="AR100" s="2"/>
      <c r="AT100" s="2"/>
      <c r="AU100" s="2"/>
      <c r="AW100" s="2"/>
      <c r="AX100" s="2"/>
    </row>
    <row r="101" spans="2:50" s="19" customFormat="1" ht="18.899999999999999" customHeight="1">
      <c r="B101" s="321"/>
      <c r="C101" s="325"/>
      <c r="D101" s="325"/>
      <c r="E101" s="326"/>
      <c r="F101" s="279"/>
      <c r="G101" s="279"/>
      <c r="H101" s="280"/>
      <c r="I101" s="70" t="s">
        <v>9</v>
      </c>
      <c r="J101" s="373" t="s">
        <v>107</v>
      </c>
      <c r="K101" s="373"/>
      <c r="L101" s="373"/>
      <c r="M101" s="373"/>
      <c r="N101" s="71"/>
      <c r="O101" s="102"/>
      <c r="P101" s="102"/>
      <c r="Q101" s="102"/>
      <c r="R101" s="102"/>
      <c r="S101" s="102"/>
      <c r="T101" s="71"/>
      <c r="U101" s="102"/>
      <c r="V101" s="102"/>
      <c r="W101" s="102"/>
      <c r="X101" s="102"/>
      <c r="Y101" s="102"/>
      <c r="Z101" s="102"/>
      <c r="AA101" s="71"/>
      <c r="AB101" s="72"/>
      <c r="AC101" s="72"/>
      <c r="AD101" s="72"/>
      <c r="AE101" s="72"/>
      <c r="AF101" s="72"/>
      <c r="AG101" s="72"/>
      <c r="AH101" s="72"/>
      <c r="AI101" s="72"/>
      <c r="AJ101" s="72"/>
      <c r="AK101" s="103"/>
      <c r="AL101" s="53"/>
      <c r="AN101" s="2" t="s">
        <v>13</v>
      </c>
      <c r="AO101" s="2" t="str">
        <f>IF(AND($I$99="□",$I$100="□"),"■","")</f>
        <v/>
      </c>
      <c r="AQ101" s="2"/>
      <c r="AR101" s="2"/>
      <c r="AT101" s="2"/>
      <c r="AU101" s="2"/>
      <c r="AW101" s="2"/>
      <c r="AX101" s="2"/>
    </row>
    <row r="102" spans="2:50" s="19" customFormat="1" ht="18" customHeight="1">
      <c r="B102" s="321"/>
      <c r="C102" s="325"/>
      <c r="D102" s="325"/>
      <c r="E102" s="326"/>
      <c r="F102" s="275" t="s">
        <v>21</v>
      </c>
      <c r="G102" s="275"/>
      <c r="H102" s="276"/>
      <c r="I102" s="104" t="s">
        <v>22</v>
      </c>
      <c r="J102" s="359"/>
      <c r="K102" s="359"/>
      <c r="L102" s="105" t="s">
        <v>108</v>
      </c>
      <c r="M102" s="359"/>
      <c r="N102" s="359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/>
      <c r="AK102" s="366"/>
      <c r="AL102" s="2"/>
    </row>
    <row r="103" spans="2:50" s="19" customFormat="1" ht="24.9" customHeight="1">
      <c r="B103" s="321"/>
      <c r="C103" s="325"/>
      <c r="D103" s="325"/>
      <c r="E103" s="326"/>
      <c r="F103" s="360"/>
      <c r="G103" s="360"/>
      <c r="H103" s="355"/>
      <c r="I103" s="367"/>
      <c r="J103" s="368"/>
      <c r="K103" s="368"/>
      <c r="L103" s="368"/>
      <c r="M103" s="368"/>
      <c r="N103" s="368"/>
      <c r="O103" s="368"/>
      <c r="P103" s="368"/>
      <c r="Q103" s="368"/>
      <c r="R103" s="368"/>
      <c r="S103" s="368"/>
      <c r="T103" s="368"/>
      <c r="U103" s="368"/>
      <c r="V103" s="368"/>
      <c r="W103" s="368"/>
      <c r="X103" s="368"/>
      <c r="Y103" s="368"/>
      <c r="Z103" s="368"/>
      <c r="AA103" s="368"/>
      <c r="AB103" s="368"/>
      <c r="AC103" s="368"/>
      <c r="AD103" s="368"/>
      <c r="AE103" s="368"/>
      <c r="AF103" s="368"/>
      <c r="AG103" s="368"/>
      <c r="AH103" s="368"/>
      <c r="AI103" s="368"/>
      <c r="AJ103" s="368"/>
      <c r="AK103" s="369"/>
      <c r="AL103" s="2"/>
    </row>
    <row r="104" spans="2:50" s="19" customFormat="1" ht="24.9" customHeight="1">
      <c r="B104" s="321"/>
      <c r="C104" s="325"/>
      <c r="D104" s="325"/>
      <c r="E104" s="326"/>
      <c r="F104" s="279"/>
      <c r="G104" s="279"/>
      <c r="H104" s="280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1"/>
      <c r="AK104" s="282"/>
      <c r="AL104" s="2"/>
    </row>
    <row r="105" spans="2:50" s="19" customFormat="1" ht="15" customHeight="1">
      <c r="B105" s="321"/>
      <c r="C105" s="325"/>
      <c r="D105" s="325"/>
      <c r="E105" s="326"/>
      <c r="F105" s="275" t="s">
        <v>24</v>
      </c>
      <c r="G105" s="275"/>
      <c r="H105" s="276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I105" s="277"/>
      <c r="AJ105" s="277"/>
      <c r="AK105" s="278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2:50" s="19" customFormat="1" ht="30" customHeight="1">
      <c r="B106" s="321"/>
      <c r="C106" s="325"/>
      <c r="D106" s="325"/>
      <c r="E106" s="326"/>
      <c r="F106" s="279" t="s">
        <v>26</v>
      </c>
      <c r="G106" s="279"/>
      <c r="H106" s="280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2:50" s="123" customFormat="1" ht="15" customHeight="1">
      <c r="B107" s="321"/>
      <c r="C107" s="325"/>
      <c r="D107" s="325"/>
      <c r="E107" s="326"/>
      <c r="F107" s="275" t="s">
        <v>24</v>
      </c>
      <c r="G107" s="275"/>
      <c r="H107" s="276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  <c r="AB107" s="277"/>
      <c r="AC107" s="277"/>
      <c r="AD107" s="277"/>
      <c r="AE107" s="277"/>
      <c r="AF107" s="277"/>
      <c r="AG107" s="277"/>
      <c r="AH107" s="277"/>
      <c r="AI107" s="277"/>
      <c r="AJ107" s="277"/>
      <c r="AK107" s="278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2:50" s="19" customFormat="1" ht="30" customHeight="1">
      <c r="B108" s="321"/>
      <c r="C108" s="325"/>
      <c r="D108" s="325"/>
      <c r="E108" s="326"/>
      <c r="F108" s="279" t="s">
        <v>27</v>
      </c>
      <c r="G108" s="279"/>
      <c r="H108" s="280"/>
      <c r="I108" s="363"/>
      <c r="J108" s="363"/>
      <c r="K108" s="363"/>
      <c r="L108" s="363"/>
      <c r="M108" s="363"/>
      <c r="N108" s="363"/>
      <c r="O108" s="363"/>
      <c r="P108" s="363"/>
      <c r="Q108" s="363"/>
      <c r="R108" s="363"/>
      <c r="S108" s="363"/>
      <c r="T108" s="363"/>
      <c r="U108" s="363"/>
      <c r="V108" s="363"/>
      <c r="W108" s="363"/>
      <c r="X108" s="363"/>
      <c r="Y108" s="363"/>
      <c r="Z108" s="363"/>
      <c r="AA108" s="363"/>
      <c r="AB108" s="363"/>
      <c r="AC108" s="363"/>
      <c r="AD108" s="363"/>
      <c r="AE108" s="363"/>
      <c r="AF108" s="363"/>
      <c r="AG108" s="363"/>
      <c r="AH108" s="363"/>
      <c r="AI108" s="363"/>
      <c r="AJ108" s="363"/>
      <c r="AK108" s="364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2:50" s="19" customFormat="1" ht="24.9" customHeight="1">
      <c r="B109" s="321"/>
      <c r="C109" s="325"/>
      <c r="D109" s="325"/>
      <c r="E109" s="326"/>
      <c r="F109" s="301" t="s">
        <v>28</v>
      </c>
      <c r="G109" s="301"/>
      <c r="H109" s="302"/>
      <c r="I109" s="273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32" t="s">
        <v>356</v>
      </c>
      <c r="V109" s="304" t="s">
        <v>29</v>
      </c>
      <c r="W109" s="305"/>
      <c r="X109" s="306"/>
      <c r="Y109" s="273"/>
      <c r="Z109" s="274"/>
      <c r="AA109" s="274"/>
      <c r="AB109" s="274"/>
      <c r="AC109" s="274"/>
      <c r="AD109" s="274"/>
      <c r="AE109" s="274"/>
      <c r="AF109" s="274"/>
      <c r="AG109" s="274"/>
      <c r="AH109" s="274"/>
      <c r="AI109" s="274"/>
      <c r="AJ109" s="274"/>
      <c r="AK109" s="224" t="s">
        <v>356</v>
      </c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2:50" s="19" customFormat="1" ht="24.9" customHeight="1">
      <c r="B110" s="321"/>
      <c r="C110" s="325"/>
      <c r="D110" s="325"/>
      <c r="E110" s="326"/>
      <c r="F110" s="301" t="s">
        <v>30</v>
      </c>
      <c r="G110" s="301"/>
      <c r="H110" s="302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4" t="s">
        <v>31</v>
      </c>
      <c r="W110" s="305"/>
      <c r="X110" s="306"/>
      <c r="Y110" s="307"/>
      <c r="Z110" s="308"/>
      <c r="AA110" s="308"/>
      <c r="AB110" s="308"/>
      <c r="AC110" s="308"/>
      <c r="AD110" s="308"/>
      <c r="AE110" s="308"/>
      <c r="AF110" s="308"/>
      <c r="AG110" s="308"/>
      <c r="AH110" s="308"/>
      <c r="AI110" s="308"/>
      <c r="AJ110" s="308"/>
      <c r="AK110" s="225" t="s">
        <v>356</v>
      </c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33" t="s">
        <v>32</v>
      </c>
    </row>
    <row r="111" spans="2:50" s="19" customFormat="1" ht="24.9" customHeight="1">
      <c r="B111" s="321"/>
      <c r="C111" s="325"/>
      <c r="D111" s="325"/>
      <c r="E111" s="326"/>
      <c r="F111" s="309" t="s">
        <v>33</v>
      </c>
      <c r="G111" s="275"/>
      <c r="H111" s="276"/>
      <c r="I111" s="313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217" t="s">
        <v>34</v>
      </c>
      <c r="U111" s="308"/>
      <c r="V111" s="308"/>
      <c r="W111" s="308"/>
      <c r="X111" s="308"/>
      <c r="Y111" s="308"/>
      <c r="Z111" s="308"/>
      <c r="AA111" s="308"/>
      <c r="AB111" s="308"/>
      <c r="AC111" s="308"/>
      <c r="AD111" s="308"/>
      <c r="AE111" s="308"/>
      <c r="AF111" s="315" t="s">
        <v>120</v>
      </c>
      <c r="AG111" s="315"/>
      <c r="AH111" s="315"/>
      <c r="AI111" s="315"/>
      <c r="AJ111" s="315"/>
      <c r="AK111" s="316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34" t="str">
        <f>I111&amp;T111&amp;U111</f>
        <v>@</v>
      </c>
    </row>
    <row r="112" spans="2:50" s="19" customFormat="1" ht="15" customHeight="1" thickBot="1">
      <c r="B112" s="322"/>
      <c r="C112" s="327"/>
      <c r="D112" s="327"/>
      <c r="E112" s="328"/>
      <c r="F112" s="310"/>
      <c r="G112" s="311"/>
      <c r="H112" s="312"/>
      <c r="I112" s="317" t="str">
        <f>IF(I111="","",I111&amp;T111&amp;U111)</f>
        <v/>
      </c>
      <c r="J112" s="318"/>
      <c r="K112" s="318"/>
      <c r="L112" s="318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  <c r="AH112" s="318"/>
      <c r="AI112" s="318"/>
      <c r="AJ112" s="318"/>
      <c r="AK112" s="319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2:47" s="19" customFormat="1" ht="9.9" customHeight="1" thickBot="1">
      <c r="B113" s="2"/>
      <c r="C113" s="53"/>
      <c r="D113" s="90"/>
      <c r="E113" s="90"/>
      <c r="F113" s="90"/>
      <c r="G113" s="90"/>
      <c r="H113" s="90"/>
      <c r="I113" s="91"/>
      <c r="J113" s="91"/>
      <c r="K113" s="91"/>
      <c r="L113" s="91"/>
      <c r="M113" s="53"/>
      <c r="N113" s="53"/>
      <c r="O113" s="53"/>
      <c r="P113" s="91"/>
      <c r="Q113" s="53"/>
      <c r="R113" s="92"/>
      <c r="S113" s="92"/>
      <c r="T113" s="93"/>
      <c r="U113" s="93"/>
      <c r="V113" s="93"/>
      <c r="W113" s="93"/>
      <c r="X113" s="93"/>
      <c r="Y113" s="93"/>
      <c r="Z113" s="93"/>
      <c r="AA113" s="93"/>
      <c r="AB113" s="53"/>
      <c r="AC113" s="92"/>
      <c r="AD113" s="92"/>
      <c r="AE113" s="91"/>
      <c r="AF113" s="53"/>
      <c r="AG113" s="53"/>
      <c r="AH113" s="53"/>
      <c r="AI113" s="53"/>
      <c r="AJ113" s="53"/>
      <c r="AK113" s="53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2:47" s="19" customFormat="1" ht="15" customHeight="1">
      <c r="B114" s="283" t="s">
        <v>121</v>
      </c>
      <c r="C114" s="284"/>
      <c r="D114" s="284"/>
      <c r="E114" s="284"/>
      <c r="F114" s="284"/>
      <c r="G114" s="284"/>
      <c r="H114" s="285"/>
      <c r="I114" s="292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93"/>
      <c r="Y114" s="293"/>
      <c r="Z114" s="293"/>
      <c r="AA114" s="293"/>
      <c r="AB114" s="293"/>
      <c r="AC114" s="293"/>
      <c r="AD114" s="293"/>
      <c r="AE114" s="293"/>
      <c r="AF114" s="293"/>
      <c r="AG114" s="293"/>
      <c r="AH114" s="293"/>
      <c r="AI114" s="293"/>
      <c r="AJ114" s="293"/>
      <c r="AK114" s="294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2:47" s="19" customFormat="1" ht="15" customHeight="1">
      <c r="B115" s="286"/>
      <c r="C115" s="287"/>
      <c r="D115" s="287"/>
      <c r="E115" s="287"/>
      <c r="F115" s="287"/>
      <c r="G115" s="287"/>
      <c r="H115" s="288"/>
      <c r="I115" s="295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  <c r="AJ115" s="296"/>
      <c r="AK115" s="297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2:47" s="19" customFormat="1" ht="15" customHeight="1" thickBot="1">
      <c r="B116" s="289"/>
      <c r="C116" s="290"/>
      <c r="D116" s="290"/>
      <c r="E116" s="290"/>
      <c r="F116" s="290"/>
      <c r="G116" s="290"/>
      <c r="H116" s="291"/>
      <c r="I116" s="298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300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8" spans="2:47">
      <c r="AJ118" s="40" t="s">
        <v>122</v>
      </c>
    </row>
  </sheetData>
  <mergeCells count="228">
    <mergeCell ref="B4:AK4"/>
    <mergeCell ref="C9:E9"/>
    <mergeCell ref="F9:R9"/>
    <mergeCell ref="C11:E11"/>
    <mergeCell ref="F11:R11"/>
    <mergeCell ref="C13:E13"/>
    <mergeCell ref="H13:J13"/>
    <mergeCell ref="L13:N13"/>
    <mergeCell ref="P13:R13"/>
    <mergeCell ref="C15:E15"/>
    <mergeCell ref="F15:R15"/>
    <mergeCell ref="C17:E17"/>
    <mergeCell ref="F17:R17"/>
    <mergeCell ref="B20:B31"/>
    <mergeCell ref="C20:E31"/>
    <mergeCell ref="F20:H22"/>
    <mergeCell ref="J20:K20"/>
    <mergeCell ref="M20:N20"/>
    <mergeCell ref="O20:AK20"/>
    <mergeCell ref="I21:AK21"/>
    <mergeCell ref="I22:AK22"/>
    <mergeCell ref="F23:H23"/>
    <mergeCell ref="I23:AA23"/>
    <mergeCell ref="AB23:AK26"/>
    <mergeCell ref="F24:H24"/>
    <mergeCell ref="I24:AA24"/>
    <mergeCell ref="F25:H25"/>
    <mergeCell ref="I25:AA25"/>
    <mergeCell ref="F26:H26"/>
    <mergeCell ref="I26:AA26"/>
    <mergeCell ref="F27:H27"/>
    <mergeCell ref="I27:T27"/>
    <mergeCell ref="V27:X27"/>
    <mergeCell ref="Y27:AJ27"/>
    <mergeCell ref="F28:H28"/>
    <mergeCell ref="I28:U28"/>
    <mergeCell ref="V28:X28"/>
    <mergeCell ref="Y28:AJ28"/>
    <mergeCell ref="F29:H30"/>
    <mergeCell ref="I29:U29"/>
    <mergeCell ref="W29:AK29"/>
    <mergeCell ref="I30:AK30"/>
    <mergeCell ref="F31:H31"/>
    <mergeCell ref="I31:J31"/>
    <mergeCell ref="K31:U31"/>
    <mergeCell ref="W31:Y31"/>
    <mergeCell ref="AA31:AC31"/>
    <mergeCell ref="B42:C42"/>
    <mergeCell ref="D42:J42"/>
    <mergeCell ref="K42:Y42"/>
    <mergeCell ref="Z42:AK42"/>
    <mergeCell ref="B44:J44"/>
    <mergeCell ref="K44:AK44"/>
    <mergeCell ref="B40:J40"/>
    <mergeCell ref="K40:Y40"/>
    <mergeCell ref="Z40:AK40"/>
    <mergeCell ref="B41:C41"/>
    <mergeCell ref="D41:J41"/>
    <mergeCell ref="K41:Y41"/>
    <mergeCell ref="Z41:AK41"/>
    <mergeCell ref="B45:J49"/>
    <mergeCell ref="K45:AK49"/>
    <mergeCell ref="B51:S51"/>
    <mergeCell ref="T51:AB51"/>
    <mergeCell ref="AC51:AK51"/>
    <mergeCell ref="B52:G52"/>
    <mergeCell ref="H52:L52"/>
    <mergeCell ref="M52:S52"/>
    <mergeCell ref="T52:X52"/>
    <mergeCell ref="Y52:AB52"/>
    <mergeCell ref="AC52:AG52"/>
    <mergeCell ref="AH52:AK52"/>
    <mergeCell ref="B59:J59"/>
    <mergeCell ref="K59:S59"/>
    <mergeCell ref="T59:AB59"/>
    <mergeCell ref="AC59:AK59"/>
    <mergeCell ref="AH53:AK58"/>
    <mergeCell ref="M54:S55"/>
    <mergeCell ref="B55:B56"/>
    <mergeCell ref="C55:G56"/>
    <mergeCell ref="H55:H56"/>
    <mergeCell ref="I55:L56"/>
    <mergeCell ref="M56:S56"/>
    <mergeCell ref="B57:B58"/>
    <mergeCell ref="C57:G58"/>
    <mergeCell ref="H57:H58"/>
    <mergeCell ref="B53:B54"/>
    <mergeCell ref="C53:G54"/>
    <mergeCell ref="H53:H54"/>
    <mergeCell ref="I53:L54"/>
    <mergeCell ref="M53:S53"/>
    <mergeCell ref="T53:X58"/>
    <mergeCell ref="Y53:AB58"/>
    <mergeCell ref="AC53:AG58"/>
    <mergeCell ref="I57:L58"/>
    <mergeCell ref="M57:S58"/>
    <mergeCell ref="AC60:AG60"/>
    <mergeCell ref="AH60:AK60"/>
    <mergeCell ref="B61:F66"/>
    <mergeCell ref="G61:J66"/>
    <mergeCell ref="K61:O66"/>
    <mergeCell ref="P61:S66"/>
    <mergeCell ref="T61:X66"/>
    <mergeCell ref="Y61:AB66"/>
    <mergeCell ref="AC61:AG66"/>
    <mergeCell ref="AH61:AK66"/>
    <mergeCell ref="B60:F60"/>
    <mergeCell ref="G60:J60"/>
    <mergeCell ref="K60:O60"/>
    <mergeCell ref="P60:S60"/>
    <mergeCell ref="T60:X60"/>
    <mergeCell ref="Y60:AB60"/>
    <mergeCell ref="B70:B96"/>
    <mergeCell ref="C70:E96"/>
    <mergeCell ref="F70:H70"/>
    <mergeCell ref="I70:J70"/>
    <mergeCell ref="K70:AK70"/>
    <mergeCell ref="F71:F77"/>
    <mergeCell ref="G71:H77"/>
    <mergeCell ref="I71:J74"/>
    <mergeCell ref="L71:Q71"/>
    <mergeCell ref="T74:AJ74"/>
    <mergeCell ref="I75:J77"/>
    <mergeCell ref="L75:S75"/>
    <mergeCell ref="L76:S76"/>
    <mergeCell ref="T76:AK76"/>
    <mergeCell ref="L77:S77"/>
    <mergeCell ref="T77:AK77"/>
    <mergeCell ref="S71:AK71"/>
    <mergeCell ref="L72:Q72"/>
    <mergeCell ref="S72:V72"/>
    <mergeCell ref="X72:AD72"/>
    <mergeCell ref="AG72:AK72"/>
    <mergeCell ref="L73:Q73"/>
    <mergeCell ref="S73:AK73"/>
    <mergeCell ref="F78:F82"/>
    <mergeCell ref="G78:H82"/>
    <mergeCell ref="I78:J82"/>
    <mergeCell ref="L78:N78"/>
    <mergeCell ref="P78:V78"/>
    <mergeCell ref="X78:AD78"/>
    <mergeCell ref="L82:N82"/>
    <mergeCell ref="O82:AK82"/>
    <mergeCell ref="E67:AK67"/>
    <mergeCell ref="I93:J93"/>
    <mergeCell ref="K93:W93"/>
    <mergeCell ref="AE78:AJ78"/>
    <mergeCell ref="K79:N81"/>
    <mergeCell ref="P79:S79"/>
    <mergeCell ref="T79:AK79"/>
    <mergeCell ref="O80:S81"/>
    <mergeCell ref="T80:AK80"/>
    <mergeCell ref="T81:AK81"/>
    <mergeCell ref="K86:AK86"/>
    <mergeCell ref="K87:AK87"/>
    <mergeCell ref="I91:J91"/>
    <mergeCell ref="K91:AK91"/>
    <mergeCell ref="I92:J92"/>
    <mergeCell ref="K92:V92"/>
    <mergeCell ref="X92:Y92"/>
    <mergeCell ref="Z92:AJ92"/>
    <mergeCell ref="I88:J88"/>
    <mergeCell ref="K88:AK88"/>
    <mergeCell ref="I89:J89"/>
    <mergeCell ref="K89:AK89"/>
    <mergeCell ref="I90:J90"/>
    <mergeCell ref="K90:AK90"/>
    <mergeCell ref="F108:H108"/>
    <mergeCell ref="I108:AK108"/>
    <mergeCell ref="M102:N102"/>
    <mergeCell ref="O102:AK102"/>
    <mergeCell ref="I103:AK103"/>
    <mergeCell ref="I104:AK104"/>
    <mergeCell ref="AA98:AC98"/>
    <mergeCell ref="AE98:AK98"/>
    <mergeCell ref="F99:H101"/>
    <mergeCell ref="J99:M99"/>
    <mergeCell ref="AB99:AH99"/>
    <mergeCell ref="J100:M100"/>
    <mergeCell ref="J101:M101"/>
    <mergeCell ref="F109:H109"/>
    <mergeCell ref="I109:T109"/>
    <mergeCell ref="V109:X109"/>
    <mergeCell ref="X93:Y93"/>
    <mergeCell ref="Z93:AJ93"/>
    <mergeCell ref="I94:J95"/>
    <mergeCell ref="K94:S94"/>
    <mergeCell ref="U94:AE94"/>
    <mergeCell ref="AF94:AK94"/>
    <mergeCell ref="K95:AK95"/>
    <mergeCell ref="G96:H96"/>
    <mergeCell ref="L96:M96"/>
    <mergeCell ref="O96:Z96"/>
    <mergeCell ref="AB96:AK96"/>
    <mergeCell ref="F83:F95"/>
    <mergeCell ref="G83:H95"/>
    <mergeCell ref="I83:J84"/>
    <mergeCell ref="L83:O83"/>
    <mergeCell ref="L84:O84"/>
    <mergeCell ref="I85:J87"/>
    <mergeCell ref="L85:M85"/>
    <mergeCell ref="O85:P85"/>
    <mergeCell ref="F102:H104"/>
    <mergeCell ref="J102:K102"/>
    <mergeCell ref="Y109:AJ109"/>
    <mergeCell ref="F105:H105"/>
    <mergeCell ref="I105:AK105"/>
    <mergeCell ref="F106:H106"/>
    <mergeCell ref="I106:AK106"/>
    <mergeCell ref="F107:H107"/>
    <mergeCell ref="I107:AK107"/>
    <mergeCell ref="B114:H116"/>
    <mergeCell ref="I114:AK116"/>
    <mergeCell ref="F110:H110"/>
    <mergeCell ref="I110:U110"/>
    <mergeCell ref="V110:X110"/>
    <mergeCell ref="Y110:AJ110"/>
    <mergeCell ref="F111:H112"/>
    <mergeCell ref="I111:S111"/>
    <mergeCell ref="U111:AE111"/>
    <mergeCell ref="AF111:AK111"/>
    <mergeCell ref="I112:AK112"/>
    <mergeCell ref="B98:B112"/>
    <mergeCell ref="C98:E112"/>
    <mergeCell ref="F98:H98"/>
    <mergeCell ref="I98:J98"/>
    <mergeCell ref="K98:U98"/>
    <mergeCell ref="W98:Y98"/>
  </mergeCells>
  <phoneticPr fontId="4"/>
  <conditionalFormatting sqref="F15 K98:AE98 K70">
    <cfRule type="expression" dxfId="78" priority="16">
      <formula>$G$13="■"</formula>
    </cfRule>
  </conditionalFormatting>
  <conditionalFormatting sqref="X72">
    <cfRule type="cellIs" dxfId="77" priority="33" operator="notEqual">
      <formula>""</formula>
    </cfRule>
    <cfRule type="expression" dxfId="76" priority="34">
      <formula>$K$72="■"</formula>
    </cfRule>
  </conditionalFormatting>
  <conditionalFormatting sqref="K96:AK96">
    <cfRule type="expression" dxfId="75" priority="36">
      <formula>OR($K$96="■",$N$96="■")</formula>
    </cfRule>
  </conditionalFormatting>
  <conditionalFormatting sqref="K31:AK31">
    <cfRule type="expression" dxfId="74" priority="38">
      <formula>OR($Z$31="■",$V$31="■")</formula>
    </cfRule>
  </conditionalFormatting>
  <conditionalFormatting sqref="K98:AE98">
    <cfRule type="expression" dxfId="73" priority="37">
      <formula>OR($Z$98="■",$V$98="■")</formula>
    </cfRule>
  </conditionalFormatting>
  <conditionalFormatting sqref="K31:AK31">
    <cfRule type="expression" dxfId="72" priority="32">
      <formula>$G$13="■"</formula>
    </cfRule>
  </conditionalFormatting>
  <conditionalFormatting sqref="AB96:AK96">
    <cfRule type="expression" dxfId="71" priority="31">
      <formula>$N$96="■"</formula>
    </cfRule>
  </conditionalFormatting>
  <conditionalFormatting sqref="K93:W93 K95:AK95 K92 W92 Z92:Z93 AK92:AK93 K78:AD78 AK78 K79:AK91">
    <cfRule type="expression" dxfId="70" priority="39">
      <formula>$K$72="■"</formula>
    </cfRule>
  </conditionalFormatting>
  <conditionalFormatting sqref="K79:AK81 K78:AD78 AK78">
    <cfRule type="expression" dxfId="69" priority="40">
      <formula>$K$82="■"</formula>
    </cfRule>
  </conditionalFormatting>
  <conditionalFormatting sqref="K85:AK91 K93:W93 K92 W92 Z92:Z93 AK92:AK93 AF94 T94:U94">
    <cfRule type="expression" dxfId="68" priority="41">
      <formula>$K$83="■"</formula>
    </cfRule>
  </conditionalFormatting>
  <conditionalFormatting sqref="T74:AJ74">
    <cfRule type="cellIs" dxfId="67" priority="29" operator="notEqual">
      <formula>""</formula>
    </cfRule>
    <cfRule type="expression" dxfId="66" priority="30">
      <formula>$K$73="■"</formula>
    </cfRule>
  </conditionalFormatting>
  <conditionalFormatting sqref="K31:AK31 K96:AK96 K98:AE98">
    <cfRule type="expression" dxfId="65" priority="42">
      <formula>OR($G$13="■",$K$13="■",$O$13="■")</formula>
    </cfRule>
  </conditionalFormatting>
  <conditionalFormatting sqref="K71:AK74 K93:W93 K95:AK95 K92 W92 Z92:Z93 AK92:AK93 K78:AD78 AK78 K79:AK91">
    <cfRule type="expression" dxfId="64" priority="43">
      <formula>OR($K$13="■",$O$13="■")</formula>
    </cfRule>
  </conditionalFormatting>
  <conditionalFormatting sqref="K82:AK82">
    <cfRule type="expression" dxfId="63" priority="28">
      <formula>$K$78="■"</formula>
    </cfRule>
  </conditionalFormatting>
  <conditionalFormatting sqref="I99:AK108 I110:U110 I109 U109 Y109:Y110 AK109:AK110">
    <cfRule type="expression" dxfId="62" priority="26">
      <formula>$V$98="■"</formula>
    </cfRule>
  </conditionalFormatting>
  <conditionalFormatting sqref="I102:AK108 I110:U110 I109 U109 Y109:Y110 AK109:AK110">
    <cfRule type="expression" dxfId="61" priority="27">
      <formula>OR($I$99="■",$I$100="■")</formula>
    </cfRule>
  </conditionalFormatting>
  <conditionalFormatting sqref="O79:AK81">
    <cfRule type="expression" dxfId="60" priority="25">
      <formula>$O$78="■"</formula>
    </cfRule>
  </conditionalFormatting>
  <conditionalFormatting sqref="O78:AD78 AK78">
    <cfRule type="expression" dxfId="59" priority="24">
      <formula>$O$79="■"</formula>
    </cfRule>
  </conditionalFormatting>
  <conditionalFormatting sqref="H53:L58">
    <cfRule type="expression" dxfId="58" priority="23">
      <formula>OR($O$13="■",$F$17="---")</formula>
    </cfRule>
  </conditionalFormatting>
  <conditionalFormatting sqref="B53:G58">
    <cfRule type="expression" dxfId="57" priority="22">
      <formula>OR($K$13="■",$O$13="■")</formula>
    </cfRule>
  </conditionalFormatting>
  <conditionalFormatting sqref="K95:AK95">
    <cfRule type="expression" dxfId="56" priority="19">
      <formula>$K$72="■"</formula>
    </cfRule>
  </conditionalFormatting>
  <conditionalFormatting sqref="K95:AK95">
    <cfRule type="expression" dxfId="55" priority="20">
      <formula>$K$83="■"</formula>
    </cfRule>
  </conditionalFormatting>
  <conditionalFormatting sqref="K95:AK95">
    <cfRule type="expression" dxfId="54" priority="21">
      <formula>OR($K$13="■",$O$13="■")</formula>
    </cfRule>
  </conditionalFormatting>
  <conditionalFormatting sqref="I111:AK112">
    <cfRule type="expression" dxfId="53" priority="17">
      <formula>$V$98="■"</formula>
    </cfRule>
  </conditionalFormatting>
  <conditionalFormatting sqref="I111:AK112">
    <cfRule type="expression" dxfId="52" priority="18">
      <formula>OR($I$99="■",$I$100="■")</formula>
    </cfRule>
  </conditionalFormatting>
  <conditionalFormatting sqref="AE98:AK98">
    <cfRule type="expression" dxfId="51" priority="35">
      <formula>AND(OR($K$13="■",$O$13="■"),$Z$98="■")</formula>
    </cfRule>
  </conditionalFormatting>
  <conditionalFormatting sqref="F17">
    <cfRule type="expression" dxfId="50" priority="15">
      <formula>$O$13="■"</formula>
    </cfRule>
  </conditionalFormatting>
  <conditionalFormatting sqref="AE78:AJ78">
    <cfRule type="expression" dxfId="49" priority="10">
      <formula>$K$72="■"</formula>
    </cfRule>
  </conditionalFormatting>
  <conditionalFormatting sqref="AE78:AJ78">
    <cfRule type="expression" dxfId="48" priority="11">
      <formula>$K$82="■"</formula>
    </cfRule>
  </conditionalFormatting>
  <conditionalFormatting sqref="AE78:AJ78">
    <cfRule type="expression" dxfId="47" priority="12">
      <formula>OR($K$13="■",$O$13="■")</formula>
    </cfRule>
  </conditionalFormatting>
  <conditionalFormatting sqref="AE78">
    <cfRule type="cellIs" dxfId="46" priority="13" operator="notEqual">
      <formula>""</formula>
    </cfRule>
    <cfRule type="expression" dxfId="45" priority="14">
      <formula>$O$78="■"</formula>
    </cfRule>
  </conditionalFormatting>
  <conditionalFormatting sqref="AE78:AJ78">
    <cfRule type="expression" dxfId="44" priority="9">
      <formula>$O$79="■"</formula>
    </cfRule>
  </conditionalFormatting>
  <conditionalFormatting sqref="K94 AF94:AK94 T94:U94">
    <cfRule type="expression" dxfId="43" priority="6">
      <formula>$K$72="■"</formula>
    </cfRule>
  </conditionalFormatting>
  <conditionalFormatting sqref="K94">
    <cfRule type="expression" dxfId="42" priority="7">
      <formula>$K$83="■"</formula>
    </cfRule>
  </conditionalFormatting>
  <conditionalFormatting sqref="K94 AF94:AK94 T94:U94">
    <cfRule type="expression" dxfId="41" priority="8">
      <formula>OR($K$13="■",$O$13="■")</formula>
    </cfRule>
  </conditionalFormatting>
  <conditionalFormatting sqref="K94 AF94 T94">
    <cfRule type="expression" dxfId="40" priority="4">
      <formula>$K$72="■"</formula>
    </cfRule>
  </conditionalFormatting>
  <conditionalFormatting sqref="K94 AF94 T94">
    <cfRule type="expression" dxfId="39" priority="5">
      <formula>OR($K$13="■",$O$13="■")</formula>
    </cfRule>
  </conditionalFormatting>
  <conditionalFormatting sqref="T75:AK75 K75:L77 T76:T77">
    <cfRule type="expression" dxfId="38" priority="2">
      <formula>$K$72="■"</formula>
    </cfRule>
  </conditionalFormatting>
  <conditionalFormatting sqref="T75:AJ75">
    <cfRule type="cellIs" dxfId="37" priority="1" operator="notEqual">
      <formula>""</formula>
    </cfRule>
  </conditionalFormatting>
  <conditionalFormatting sqref="K76:L77 T76:T77">
    <cfRule type="expression" dxfId="36" priority="3">
      <formula>#REF!="■"</formula>
    </cfRule>
  </conditionalFormatting>
  <dataValidations count="35">
    <dataValidation type="list" showInputMessage="1" sqref="K77" xr:uid="{00000000-0002-0000-0100-000000000000}">
      <formula1>$AN$77:$AO$77</formula1>
    </dataValidation>
    <dataValidation type="list" showInputMessage="1" sqref="K76" xr:uid="{00000000-0002-0000-0100-000001000000}">
      <formula1>$AN$76:$AO$76</formula1>
    </dataValidation>
    <dataValidation type="list" showInputMessage="1" sqref="K75" xr:uid="{00000000-0002-0000-0100-000002000000}">
      <formula1>$AN$75:$AO$75</formula1>
    </dataValidation>
    <dataValidation type="list" allowBlank="1" showInputMessage="1" showErrorMessage="1" sqref="H55:H56" xr:uid="{00000000-0002-0000-0100-000003000000}">
      <formula1>$AP$54:$AQ$54</formula1>
    </dataValidation>
    <dataValidation type="list" allowBlank="1" showInputMessage="1" showErrorMessage="1" sqref="H53:H54" xr:uid="{00000000-0002-0000-0100-000004000000}">
      <formula1>$AP$53:$AQ$53</formula1>
    </dataValidation>
    <dataValidation type="list" allowBlank="1" showInputMessage="1" showErrorMessage="1" sqref="B57:B58" xr:uid="{00000000-0002-0000-0100-000005000000}">
      <formula1>$AN$55:$AO$55</formula1>
    </dataValidation>
    <dataValidation type="list" allowBlank="1" showInputMessage="1" showErrorMessage="1" sqref="B55:B56" xr:uid="{00000000-0002-0000-0100-000006000000}">
      <formula1>$AN$54:$AO$54</formula1>
    </dataValidation>
    <dataValidation type="list" allowBlank="1" showInputMessage="1" showErrorMessage="1" sqref="B53:B54" xr:uid="{00000000-0002-0000-0100-000007000000}">
      <formula1>$AN$53:$AO$53</formula1>
    </dataValidation>
    <dataValidation type="list" imeMode="off" allowBlank="1" showInputMessage="1" showErrorMessage="1" sqref="V31" xr:uid="{00000000-0002-0000-0100-000008000000}">
      <formula1>$AN$31:$AO$31</formula1>
    </dataValidation>
    <dataValidation type="list" imeMode="off" allowBlank="1" showInputMessage="1" showErrorMessage="1" sqref="V98" xr:uid="{00000000-0002-0000-0100-000009000000}">
      <formula1>$AN$98:$AO$98</formula1>
    </dataValidation>
    <dataValidation type="list" showInputMessage="1" showErrorMessage="1" sqref="O79" xr:uid="{00000000-0002-0000-0100-00000A000000}">
      <formula1>$AN$80:$AO$80</formula1>
    </dataValidation>
    <dataValidation imeMode="halfKatakana" allowBlank="1" showInputMessage="1" showErrorMessage="1" sqref="I105:AK105 I107:AK107 K88:AK88 K90:AK90 I23:AA23 I25:AA25" xr:uid="{00000000-0002-0000-0100-00000B000000}"/>
    <dataValidation type="list" allowBlank="1" sqref="F17:R17" xr:uid="{00000000-0002-0000-0100-00000C000000}">
      <formula1>$AN$17:$AO$17</formula1>
    </dataValidation>
    <dataValidation type="list" showInputMessage="1" showErrorMessage="1" sqref="T100:T101 I100" xr:uid="{00000000-0002-0000-0100-00000D000000}">
      <formula1>$AN$100:$AO$100</formula1>
    </dataValidation>
    <dataValidation type="list" showInputMessage="1" showErrorMessage="1" sqref="I99 N101" xr:uid="{00000000-0002-0000-0100-00000E000000}">
      <formula1>$AN$99:$AO$99</formula1>
    </dataValidation>
    <dataValidation type="list" showInputMessage="1" showErrorMessage="1" sqref="I101" xr:uid="{00000000-0002-0000-0100-00000F000000}">
      <formula1>$AN$101:$AO$101</formula1>
    </dataValidation>
    <dataValidation type="list" showInputMessage="1" showErrorMessage="1" sqref="P84 K83" xr:uid="{00000000-0002-0000-0100-000010000000}">
      <formula1>$AN$83:$AO$83</formula1>
    </dataValidation>
    <dataValidation type="list" showInputMessage="1" showErrorMessage="1" sqref="K84" xr:uid="{00000000-0002-0000-0100-000011000000}">
      <formula1>$AN$84:$AO$84</formula1>
    </dataValidation>
    <dataValidation type="list" showInputMessage="1" sqref="K73:K74" xr:uid="{00000000-0002-0000-0100-000012000000}">
      <formula1>$AN$73:$AO$73</formula1>
    </dataValidation>
    <dataValidation type="list" showInputMessage="1" showErrorMessage="1" sqref="K82" xr:uid="{00000000-0002-0000-0100-000013000000}">
      <formula1>$AN$82:$AO$82</formula1>
    </dataValidation>
    <dataValidation type="list" showInputMessage="1" showErrorMessage="1" sqref="K78" xr:uid="{00000000-0002-0000-0100-000014000000}">
      <formula1>$AN$78:$AO$78</formula1>
    </dataValidation>
    <dataValidation type="list" allowBlank="1" showInputMessage="1" showErrorMessage="1" sqref="K96" xr:uid="{00000000-0002-0000-0100-000015000000}">
      <formula1>$AN$96:$AO$96</formula1>
    </dataValidation>
    <dataValidation type="list" showInputMessage="1" sqref="N96" xr:uid="{00000000-0002-0000-0100-000016000000}">
      <formula1>$AQ$96:$AR$96</formula1>
    </dataValidation>
    <dataValidation type="list" showInputMessage="1" showErrorMessage="1" sqref="O13" xr:uid="{00000000-0002-0000-0100-000017000000}">
      <formula1>$AT$13:$AU$13</formula1>
    </dataValidation>
    <dataValidation type="list" showInputMessage="1" showErrorMessage="1" sqref="K13" xr:uid="{00000000-0002-0000-0100-000018000000}">
      <formula1>$AQ$13:$AR$13</formula1>
    </dataValidation>
    <dataValidation type="list" showInputMessage="1" showErrorMessage="1" sqref="AA99:AA101" xr:uid="{00000000-0002-0000-0100-000019000000}">
      <formula1>$AW$99:$AX$99</formula1>
    </dataValidation>
    <dataValidation type="list" allowBlank="1" showInputMessage="1" showErrorMessage="1" sqref="AB83:AB84" xr:uid="{00000000-0002-0000-0100-00001A000000}">
      <formula1>#REF!</formula1>
    </dataValidation>
    <dataValidation type="list" showInputMessage="1" showErrorMessage="1" sqref="O78" xr:uid="{00000000-0002-0000-0100-00001B000000}">
      <formula1>$AN$79:$AO$79</formula1>
    </dataValidation>
    <dataValidation type="list" showInputMessage="1" sqref="K72" xr:uid="{00000000-0002-0000-0100-00001C000000}">
      <formula1>$AN$72:$AO$72</formula1>
    </dataValidation>
    <dataValidation type="list" imeMode="off" allowBlank="1" showInputMessage="1" showErrorMessage="1" sqref="Z98" xr:uid="{00000000-0002-0000-0100-00001D000000}">
      <formula1>$AQ$98:$AR$98</formula1>
    </dataValidation>
    <dataValidation type="list" showInputMessage="1" sqref="K71" xr:uid="{00000000-0002-0000-0100-00001E000000}">
      <formula1>$AN$71:$AO$71</formula1>
    </dataValidation>
    <dataValidation showInputMessage="1" showErrorMessage="1" sqref="AU28 AT89:AT96 AT72:AT85" xr:uid="{00000000-0002-0000-0100-00001F000000}"/>
    <dataValidation type="list" showInputMessage="1" showErrorMessage="1" sqref="G13" xr:uid="{00000000-0002-0000-0100-000020000000}">
      <formula1>$AN$13:$AO$13</formula1>
    </dataValidation>
    <dataValidation imeMode="off" allowBlank="1" showInputMessage="1" showErrorMessage="1" sqref="K93:W93 AK93 I29:I30 K94:K95 AK28 AK110 I110:U110 W29:AK29 I28:U28 J29:U29 T111:U111 I111:I112 Y28 Z93 Y110 AF94 T94:U94" xr:uid="{00000000-0002-0000-0100-000021000000}"/>
    <dataValidation type="list" imeMode="off" allowBlank="1" showInputMessage="1" showErrorMessage="1" sqref="Z31" xr:uid="{00000000-0002-0000-0100-000022000000}">
      <formula1>$AQ$31:$AR$31</formula1>
    </dataValidation>
  </dataValidations>
  <printOptions horizontalCentered="1"/>
  <pageMargins left="0" right="0" top="0" bottom="0" header="0.31496062992125984" footer="0.19685039370078741"/>
  <pageSetup paperSize="9" scale="66" fitToHeight="0" orientation="portrait" r:id="rId1"/>
  <headerFooter>
    <oddFooter>&amp;C&amp;"Meiryo UI,標準"&amp;9&amp;D_&amp;T　&amp;F　&amp;P/&amp;N</oddFooter>
  </headerFooter>
  <rowBreaks count="1" manualBreakCount="1">
    <brk id="68" max="3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  <pageSetUpPr fitToPage="1"/>
  </sheetPr>
  <dimension ref="A1:AU37"/>
  <sheetViews>
    <sheetView showGridLines="0" view="pageBreakPreview" topLeftCell="A4" zoomScale="85" zoomScaleNormal="85" zoomScaleSheetLayoutView="85" workbookViewId="0"/>
  </sheetViews>
  <sheetFormatPr defaultColWidth="3.6640625" defaultRowHeight="15"/>
  <cols>
    <col min="1" max="39" width="3.6640625" style="106"/>
    <col min="40" max="41" width="3.6640625" style="106" hidden="1" customWidth="1"/>
    <col min="42" max="16384" width="3.6640625" style="106"/>
  </cols>
  <sheetData>
    <row r="1" spans="1:47" ht="16">
      <c r="A1" s="123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47" ht="16">
      <c r="A2" s="123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7" ht="16">
      <c r="A3" s="12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7" ht="26.5">
      <c r="A4" s="5"/>
      <c r="B4" s="589" t="s">
        <v>123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589"/>
      <c r="AB4" s="589"/>
      <c r="AC4" s="589"/>
      <c r="AD4" s="589"/>
      <c r="AE4" s="589"/>
      <c r="AF4" s="589"/>
      <c r="AG4" s="589"/>
      <c r="AH4" s="589"/>
      <c r="AI4" s="589"/>
      <c r="AJ4" s="589"/>
      <c r="AK4" s="589"/>
      <c r="AL4" s="4"/>
    </row>
    <row r="5" spans="1:47" ht="16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"/>
      <c r="AL5" s="4"/>
    </row>
    <row r="6" spans="1:47" ht="16">
      <c r="A6" s="5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8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 t="str">
        <f>【必須】基本情報!AK6</f>
        <v>2022/4/1　Ver2.2</v>
      </c>
      <c r="AL6" s="4"/>
    </row>
    <row r="8" spans="1:47" ht="16">
      <c r="B8" s="667" t="s">
        <v>124</v>
      </c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8"/>
      <c r="Y8" s="668"/>
      <c r="Z8" s="668"/>
      <c r="AA8" s="668"/>
      <c r="AB8" s="668"/>
      <c r="AC8" s="668"/>
      <c r="AD8" s="668"/>
      <c r="AE8" s="668"/>
      <c r="AF8" s="668"/>
      <c r="AG8" s="668"/>
      <c r="AH8" s="668"/>
      <c r="AI8" s="668"/>
      <c r="AJ8" s="668"/>
      <c r="AK8" s="669"/>
    </row>
    <row r="9" spans="1:47" ht="16.5" customHeight="1">
      <c r="B9" s="670" t="s">
        <v>125</v>
      </c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671"/>
      <c r="U9" s="671"/>
      <c r="V9" s="671"/>
      <c r="W9" s="671"/>
      <c r="X9" s="671"/>
      <c r="Y9" s="671"/>
      <c r="Z9" s="671"/>
      <c r="AA9" s="671"/>
      <c r="AB9" s="671"/>
      <c r="AC9" s="671"/>
      <c r="AD9" s="671"/>
      <c r="AE9" s="671"/>
      <c r="AF9" s="671"/>
      <c r="AG9" s="671"/>
      <c r="AH9" s="671"/>
      <c r="AI9" s="671"/>
      <c r="AJ9" s="671"/>
      <c r="AK9" s="672"/>
    </row>
    <row r="10" spans="1:47" ht="9.75" customHeight="1" thickBot="1">
      <c r="C10" s="107"/>
      <c r="D10" s="107"/>
      <c r="E10" s="107"/>
      <c r="F10" s="107"/>
      <c r="G10" s="107"/>
      <c r="H10" s="107"/>
      <c r="I10" s="107"/>
      <c r="J10" s="107"/>
      <c r="K10" s="108"/>
      <c r="L10" s="109"/>
      <c r="M10" s="109"/>
      <c r="N10" s="109"/>
      <c r="O10" s="109"/>
      <c r="P10" s="109"/>
      <c r="Q10" s="109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</row>
    <row r="11" spans="1:47" s="19" customFormat="1" ht="18.899999999999999" customHeight="1">
      <c r="B11" s="673" t="s">
        <v>126</v>
      </c>
      <c r="C11" s="569" t="s">
        <v>127</v>
      </c>
      <c r="D11" s="323"/>
      <c r="E11" s="324"/>
      <c r="F11" s="676" t="s">
        <v>128</v>
      </c>
      <c r="G11" s="679" t="s">
        <v>73</v>
      </c>
      <c r="H11" s="680"/>
      <c r="I11" s="685" t="s">
        <v>74</v>
      </c>
      <c r="J11" s="686"/>
      <c r="K11" s="110" t="s">
        <v>9</v>
      </c>
      <c r="L11" s="689" t="s">
        <v>129</v>
      </c>
      <c r="M11" s="689"/>
      <c r="N11" s="689"/>
      <c r="O11" s="689"/>
      <c r="P11" s="689"/>
      <c r="Q11" s="689"/>
      <c r="R11" s="111" t="s">
        <v>79</v>
      </c>
      <c r="S11" s="690" t="s">
        <v>130</v>
      </c>
      <c r="T11" s="690"/>
      <c r="U11" s="690"/>
      <c r="V11" s="690"/>
      <c r="W11" s="690"/>
      <c r="X11" s="690"/>
      <c r="Y11" s="690"/>
      <c r="Z11" s="690"/>
      <c r="AA11" s="690"/>
      <c r="AB11" s="690"/>
      <c r="AC11" s="690"/>
      <c r="AD11" s="690"/>
      <c r="AE11" s="690"/>
      <c r="AF11" s="690"/>
      <c r="AG11" s="690"/>
      <c r="AH11" s="690"/>
      <c r="AI11" s="690"/>
      <c r="AJ11" s="690"/>
      <c r="AK11" s="691"/>
      <c r="AL11" s="2"/>
      <c r="AN11" s="2" t="s">
        <v>13</v>
      </c>
      <c r="AO11" s="2" t="str">
        <f>IF($K$12="□","■","")</f>
        <v/>
      </c>
    </row>
    <row r="12" spans="1:47" s="19" customFormat="1" ht="18.899999999999999" customHeight="1">
      <c r="B12" s="674"/>
      <c r="C12" s="570"/>
      <c r="D12" s="325"/>
      <c r="E12" s="326"/>
      <c r="F12" s="677"/>
      <c r="G12" s="681"/>
      <c r="H12" s="682"/>
      <c r="I12" s="687"/>
      <c r="J12" s="383"/>
      <c r="K12" s="267" t="s">
        <v>189</v>
      </c>
      <c r="L12" s="357" t="s">
        <v>84</v>
      </c>
      <c r="M12" s="357"/>
      <c r="N12" s="357"/>
      <c r="O12" s="357"/>
      <c r="P12" s="357"/>
      <c r="Q12" s="357"/>
      <c r="R12" s="55" t="s">
        <v>85</v>
      </c>
      <c r="S12" s="444" t="s">
        <v>131</v>
      </c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444"/>
      <c r="AK12" s="445"/>
      <c r="AL12" s="2"/>
      <c r="AN12" s="2" t="s">
        <v>13</v>
      </c>
      <c r="AO12" s="2" t="str">
        <f>IF($K$11="□","■","")</f>
        <v>■</v>
      </c>
      <c r="AP12" s="2"/>
      <c r="AQ12" s="2"/>
      <c r="AR12" s="2"/>
      <c r="AS12" s="2"/>
      <c r="AT12" s="2"/>
      <c r="AU12" s="2"/>
    </row>
    <row r="13" spans="1:47" s="19" customFormat="1" ht="18.899999999999999" customHeight="1">
      <c r="B13" s="674"/>
      <c r="C13" s="570"/>
      <c r="D13" s="325"/>
      <c r="E13" s="326"/>
      <c r="F13" s="677"/>
      <c r="G13" s="681"/>
      <c r="H13" s="682"/>
      <c r="I13" s="688"/>
      <c r="J13" s="385"/>
      <c r="K13" s="112"/>
      <c r="L13" s="72"/>
      <c r="M13" s="72"/>
      <c r="N13" s="72"/>
      <c r="O13" s="72"/>
      <c r="P13" s="72"/>
      <c r="Q13" s="72"/>
      <c r="R13" s="102"/>
      <c r="S13" s="72" t="s">
        <v>87</v>
      </c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113" t="s">
        <v>88</v>
      </c>
      <c r="AL13" s="2"/>
      <c r="AN13" s="2"/>
      <c r="AO13" s="2"/>
      <c r="AP13" s="2"/>
      <c r="AQ13" s="2"/>
      <c r="AR13" s="2"/>
      <c r="AS13" s="2"/>
      <c r="AT13" s="2"/>
      <c r="AU13" s="2"/>
    </row>
    <row r="14" spans="1:47" s="19" customFormat="1" ht="18.899999999999999" customHeight="1">
      <c r="B14" s="674"/>
      <c r="C14" s="570"/>
      <c r="D14" s="325"/>
      <c r="E14" s="326"/>
      <c r="F14" s="677"/>
      <c r="G14" s="681"/>
      <c r="H14" s="682"/>
      <c r="I14" s="380" t="s">
        <v>132</v>
      </c>
      <c r="J14" s="381"/>
      <c r="K14" s="114" t="s">
        <v>9</v>
      </c>
      <c r="L14" s="438" t="s">
        <v>364</v>
      </c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115"/>
      <c r="AL14" s="2"/>
      <c r="AN14" s="2" t="s">
        <v>9</v>
      </c>
      <c r="AO14" s="2" t="str">
        <f>IF(AND($K$15="□",$K$16="□"),"■","")</f>
        <v/>
      </c>
      <c r="AP14" s="38"/>
      <c r="AS14" s="2"/>
    </row>
    <row r="15" spans="1:47" s="19" customFormat="1" ht="18.899999999999999" customHeight="1">
      <c r="B15" s="674"/>
      <c r="C15" s="570"/>
      <c r="D15" s="325"/>
      <c r="E15" s="326"/>
      <c r="F15" s="677"/>
      <c r="G15" s="681"/>
      <c r="H15" s="682"/>
      <c r="I15" s="382"/>
      <c r="J15" s="383"/>
      <c r="K15" s="269" t="s">
        <v>189</v>
      </c>
      <c r="L15" s="357" t="s">
        <v>133</v>
      </c>
      <c r="M15" s="357"/>
      <c r="N15" s="357"/>
      <c r="O15" s="357"/>
      <c r="P15" s="357"/>
      <c r="Q15" s="357"/>
      <c r="R15" s="357"/>
      <c r="S15" s="357"/>
      <c r="T15" s="357"/>
      <c r="U15" s="357"/>
      <c r="V15" s="60"/>
      <c r="W15" s="60"/>
      <c r="X15" s="60"/>
      <c r="Y15" s="117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120"/>
      <c r="AL15" s="2"/>
      <c r="AN15" s="2" t="s">
        <v>9</v>
      </c>
      <c r="AO15" s="2" t="str">
        <f>IF(AND($K$14="□",$K$16="□"),"■","")</f>
        <v>■</v>
      </c>
      <c r="AP15" s="38"/>
      <c r="AQ15" s="2"/>
      <c r="AR15" s="2"/>
      <c r="AS15" s="2"/>
      <c r="AT15" s="2"/>
      <c r="AU15" s="2"/>
    </row>
    <row r="16" spans="1:47" s="19" customFormat="1" ht="18.899999999999999" customHeight="1">
      <c r="B16" s="674"/>
      <c r="C16" s="570"/>
      <c r="D16" s="325"/>
      <c r="E16" s="326"/>
      <c r="F16" s="678"/>
      <c r="G16" s="683"/>
      <c r="H16" s="684"/>
      <c r="I16" s="384"/>
      <c r="J16" s="385"/>
      <c r="K16" s="118" t="s">
        <v>9</v>
      </c>
      <c r="L16" s="358" t="s">
        <v>134</v>
      </c>
      <c r="M16" s="358"/>
      <c r="N16" s="358"/>
      <c r="O16" s="358"/>
      <c r="P16" s="358"/>
      <c r="Q16" s="358"/>
      <c r="R16" s="358"/>
      <c r="S16" s="358"/>
      <c r="T16" s="358"/>
      <c r="U16" s="358"/>
      <c r="V16" s="72"/>
      <c r="W16" s="72"/>
      <c r="X16" s="72"/>
      <c r="Y16" s="119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4"/>
      <c r="AL16" s="2"/>
      <c r="AN16" s="2" t="s">
        <v>9</v>
      </c>
      <c r="AO16" s="2" t="str">
        <f>IF(AND($K$14="□",$K$15="□"),"■","")</f>
        <v/>
      </c>
      <c r="AP16" s="38"/>
      <c r="AQ16" s="2"/>
      <c r="AR16" s="2"/>
      <c r="AS16" s="2"/>
      <c r="AT16" s="2"/>
      <c r="AU16" s="2"/>
    </row>
    <row r="17" spans="2:47" s="19" customFormat="1" ht="18.899999999999999" customHeight="1">
      <c r="B17" s="674"/>
      <c r="C17" s="570"/>
      <c r="D17" s="325"/>
      <c r="E17" s="326"/>
      <c r="F17" s="640" t="s">
        <v>89</v>
      </c>
      <c r="G17" s="374" t="s">
        <v>90</v>
      </c>
      <c r="H17" s="375"/>
      <c r="I17" s="380" t="s">
        <v>91</v>
      </c>
      <c r="J17" s="381"/>
      <c r="K17" s="233" t="s">
        <v>9</v>
      </c>
      <c r="L17" s="643" t="s">
        <v>119</v>
      </c>
      <c r="M17" s="643"/>
      <c r="N17" s="643"/>
      <c r="O17" s="643"/>
      <c r="P17" s="643"/>
      <c r="Q17" s="643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5"/>
      <c r="AC17" s="235"/>
      <c r="AD17" s="235"/>
      <c r="AE17" s="235"/>
      <c r="AF17" s="236"/>
      <c r="AG17" s="236"/>
      <c r="AH17" s="237"/>
      <c r="AI17" s="236"/>
      <c r="AJ17" s="236"/>
      <c r="AK17" s="238"/>
      <c r="AL17" s="53"/>
      <c r="AM17" s="2"/>
      <c r="AN17" s="2" t="s">
        <v>13</v>
      </c>
      <c r="AO17" s="2" t="str">
        <f>IF(AND($K$22="□",$K$18="□"),"■","")</f>
        <v/>
      </c>
      <c r="AP17" s="2"/>
      <c r="AS17" s="2"/>
    </row>
    <row r="18" spans="2:47" s="19" customFormat="1" ht="18.899999999999999" customHeight="1">
      <c r="B18" s="674"/>
      <c r="C18" s="570"/>
      <c r="D18" s="325"/>
      <c r="E18" s="326"/>
      <c r="F18" s="641"/>
      <c r="G18" s="376"/>
      <c r="H18" s="377"/>
      <c r="I18" s="382"/>
      <c r="J18" s="383"/>
      <c r="K18" s="239" t="s">
        <v>9</v>
      </c>
      <c r="L18" s="644" t="s">
        <v>92</v>
      </c>
      <c r="M18" s="644"/>
      <c r="N18" s="645"/>
      <c r="O18" s="240" t="s">
        <v>9</v>
      </c>
      <c r="P18" s="646" t="s">
        <v>93</v>
      </c>
      <c r="Q18" s="647"/>
      <c r="R18" s="647"/>
      <c r="S18" s="647"/>
      <c r="T18" s="647"/>
      <c r="U18" s="647"/>
      <c r="V18" s="647"/>
      <c r="W18" s="241" t="s">
        <v>94</v>
      </c>
      <c r="X18" s="652" t="s">
        <v>95</v>
      </c>
      <c r="Y18" s="647"/>
      <c r="Z18" s="647"/>
      <c r="AA18" s="647"/>
      <c r="AB18" s="647"/>
      <c r="AC18" s="647"/>
      <c r="AD18" s="647"/>
      <c r="AE18" s="653"/>
      <c r="AF18" s="653"/>
      <c r="AG18" s="653"/>
      <c r="AH18" s="653"/>
      <c r="AI18" s="653"/>
      <c r="AJ18" s="653"/>
      <c r="AK18" s="242" t="s">
        <v>135</v>
      </c>
      <c r="AL18" s="53"/>
      <c r="AM18" s="2"/>
      <c r="AN18" s="2" t="s">
        <v>13</v>
      </c>
      <c r="AO18" s="2" t="str">
        <f>IF(AND($K$17="□",$K$22="□"),"■","")</f>
        <v/>
      </c>
      <c r="AP18" s="2"/>
      <c r="AQ18" s="2"/>
      <c r="AR18" s="2"/>
      <c r="AS18" s="2"/>
      <c r="AT18" s="2"/>
      <c r="AU18" s="2"/>
    </row>
    <row r="19" spans="2:47" s="19" customFormat="1" ht="18.899999999999999" customHeight="1">
      <c r="B19" s="674"/>
      <c r="C19" s="570"/>
      <c r="D19" s="325"/>
      <c r="E19" s="326"/>
      <c r="F19" s="641"/>
      <c r="G19" s="376"/>
      <c r="H19" s="377"/>
      <c r="I19" s="382"/>
      <c r="J19" s="383"/>
      <c r="K19" s="654"/>
      <c r="L19" s="655"/>
      <c r="M19" s="655"/>
      <c r="N19" s="656"/>
      <c r="O19" s="243" t="s">
        <v>9</v>
      </c>
      <c r="P19" s="661" t="s">
        <v>97</v>
      </c>
      <c r="Q19" s="647"/>
      <c r="R19" s="647"/>
      <c r="S19" s="647"/>
      <c r="T19" s="662" t="s">
        <v>136</v>
      </c>
      <c r="U19" s="663"/>
      <c r="V19" s="663"/>
      <c r="W19" s="663"/>
      <c r="X19" s="663"/>
      <c r="Y19" s="663"/>
      <c r="Z19" s="663"/>
      <c r="AA19" s="663"/>
      <c r="AB19" s="663"/>
      <c r="AC19" s="663"/>
      <c r="AD19" s="663"/>
      <c r="AE19" s="663"/>
      <c r="AF19" s="663"/>
      <c r="AG19" s="663"/>
      <c r="AH19" s="663"/>
      <c r="AI19" s="663"/>
      <c r="AJ19" s="663"/>
      <c r="AK19" s="664"/>
      <c r="AL19" s="2"/>
      <c r="AN19" s="2" t="s">
        <v>13</v>
      </c>
      <c r="AO19" s="2" t="str">
        <f>IF(AND($K$17="□",$K$22="□",$O$19="□"),"■","")</f>
        <v/>
      </c>
      <c r="AP19" s="2"/>
      <c r="AQ19" s="2"/>
      <c r="AR19" s="2"/>
      <c r="AS19" s="2"/>
      <c r="AT19" s="2"/>
      <c r="AU19" s="2"/>
    </row>
    <row r="20" spans="2:47" s="19" customFormat="1" ht="18.899999999999999" customHeight="1">
      <c r="B20" s="674"/>
      <c r="C20" s="570"/>
      <c r="D20" s="325"/>
      <c r="E20" s="326"/>
      <c r="F20" s="641"/>
      <c r="G20" s="376"/>
      <c r="H20" s="377"/>
      <c r="I20" s="382"/>
      <c r="J20" s="383"/>
      <c r="K20" s="657"/>
      <c r="L20" s="655"/>
      <c r="M20" s="655"/>
      <c r="N20" s="656"/>
      <c r="O20" s="665"/>
      <c r="P20" s="655"/>
      <c r="Q20" s="655"/>
      <c r="R20" s="655"/>
      <c r="S20" s="655"/>
      <c r="T20" s="620" t="s">
        <v>137</v>
      </c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1"/>
      <c r="AK20" s="622"/>
      <c r="AL20" s="53"/>
      <c r="AM20" s="2"/>
      <c r="AN20" s="2" t="s">
        <v>13</v>
      </c>
      <c r="AO20" s="2" t="str">
        <f>IF(AND($K$17="□",$K$22="□",$O$18="□"),"■","")</f>
        <v/>
      </c>
      <c r="AP20" s="2"/>
      <c r="AQ20" s="2"/>
      <c r="AR20" s="2"/>
      <c r="AS20" s="2"/>
      <c r="AT20" s="2"/>
      <c r="AU20" s="2"/>
    </row>
    <row r="21" spans="2:47" s="19" customFormat="1" ht="18.899999999999999" customHeight="1">
      <c r="B21" s="674"/>
      <c r="C21" s="570"/>
      <c r="D21" s="325"/>
      <c r="E21" s="326"/>
      <c r="F21" s="641"/>
      <c r="G21" s="376"/>
      <c r="H21" s="377"/>
      <c r="I21" s="382"/>
      <c r="J21" s="383"/>
      <c r="K21" s="658"/>
      <c r="L21" s="659"/>
      <c r="M21" s="659"/>
      <c r="N21" s="660"/>
      <c r="O21" s="666"/>
      <c r="P21" s="659"/>
      <c r="Q21" s="659"/>
      <c r="R21" s="659"/>
      <c r="S21" s="659"/>
      <c r="T21" s="623" t="s">
        <v>138</v>
      </c>
      <c r="U21" s="624"/>
      <c r="V21" s="624"/>
      <c r="W21" s="624"/>
      <c r="X21" s="624"/>
      <c r="Y21" s="624"/>
      <c r="Z21" s="624"/>
      <c r="AA21" s="624"/>
      <c r="AB21" s="624"/>
      <c r="AC21" s="624"/>
      <c r="AD21" s="624"/>
      <c r="AE21" s="624"/>
      <c r="AF21" s="624"/>
      <c r="AG21" s="624"/>
      <c r="AH21" s="624"/>
      <c r="AI21" s="624"/>
      <c r="AJ21" s="624"/>
      <c r="AK21" s="625"/>
      <c r="AL21" s="53"/>
      <c r="AM21" s="2"/>
      <c r="AN21" s="2"/>
      <c r="AO21" s="2"/>
      <c r="AP21" s="2"/>
      <c r="AQ21" s="2"/>
      <c r="AR21" s="2"/>
      <c r="AS21" s="2"/>
      <c r="AT21" s="2"/>
      <c r="AU21" s="2"/>
    </row>
    <row r="22" spans="2:47" s="19" customFormat="1" ht="18.899999999999999" customHeight="1">
      <c r="B22" s="674"/>
      <c r="C22" s="570"/>
      <c r="D22" s="325"/>
      <c r="E22" s="326"/>
      <c r="F22" s="642"/>
      <c r="G22" s="378"/>
      <c r="H22" s="379"/>
      <c r="I22" s="384"/>
      <c r="J22" s="385"/>
      <c r="K22" s="270" t="s">
        <v>189</v>
      </c>
      <c r="L22" s="648" t="s">
        <v>101</v>
      </c>
      <c r="M22" s="648"/>
      <c r="N22" s="648"/>
      <c r="O22" s="649" t="s">
        <v>139</v>
      </c>
      <c r="P22" s="650"/>
      <c r="Q22" s="650"/>
      <c r="R22" s="650"/>
      <c r="S22" s="650"/>
      <c r="T22" s="650"/>
      <c r="U22" s="650"/>
      <c r="V22" s="650"/>
      <c r="W22" s="650"/>
      <c r="X22" s="650"/>
      <c r="Y22" s="650"/>
      <c r="Z22" s="650"/>
      <c r="AA22" s="650"/>
      <c r="AB22" s="650"/>
      <c r="AC22" s="650"/>
      <c r="AD22" s="650"/>
      <c r="AE22" s="650"/>
      <c r="AF22" s="650"/>
      <c r="AG22" s="650"/>
      <c r="AH22" s="650"/>
      <c r="AI22" s="650"/>
      <c r="AJ22" s="650"/>
      <c r="AK22" s="651"/>
      <c r="AL22" s="53"/>
      <c r="AM22" s="2"/>
      <c r="AN22" s="2" t="s">
        <v>13</v>
      </c>
      <c r="AO22" s="2" t="str">
        <f>IF(AND($K$17="□",$K$18="□"),"■","")</f>
        <v>■</v>
      </c>
      <c r="AP22" s="2"/>
      <c r="AQ22" s="2"/>
      <c r="AR22" s="2"/>
      <c r="AS22" s="2"/>
      <c r="AT22" s="2"/>
      <c r="AU22" s="2"/>
    </row>
    <row r="23" spans="2:47" s="19" customFormat="1" ht="18.899999999999999" customHeight="1">
      <c r="B23" s="674"/>
      <c r="C23" s="570"/>
      <c r="D23" s="325"/>
      <c r="E23" s="326"/>
      <c r="F23" s="626" t="s">
        <v>103</v>
      </c>
      <c r="G23" s="627" t="s">
        <v>104</v>
      </c>
      <c r="H23" s="628"/>
      <c r="I23" s="354" t="s">
        <v>105</v>
      </c>
      <c r="J23" s="355"/>
      <c r="K23" s="271" t="s">
        <v>189</v>
      </c>
      <c r="L23" s="643" t="s">
        <v>140</v>
      </c>
      <c r="M23" s="643"/>
      <c r="N23" s="643"/>
      <c r="O23" s="643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7"/>
      <c r="AC23" s="643"/>
      <c r="AD23" s="643"/>
      <c r="AE23" s="643"/>
      <c r="AF23" s="643"/>
      <c r="AG23" s="643"/>
      <c r="AH23" s="643"/>
      <c r="AI23" s="643"/>
      <c r="AJ23" s="643"/>
      <c r="AK23" s="995"/>
      <c r="AL23" s="53"/>
      <c r="AM23" s="2"/>
      <c r="AN23" s="2" t="s">
        <v>13</v>
      </c>
      <c r="AO23" s="2" t="str">
        <f>IF(AND($K$25="□",$K$24="□"),"■","")</f>
        <v>■</v>
      </c>
      <c r="AP23" s="2"/>
      <c r="AS23" s="2"/>
    </row>
    <row r="24" spans="2:47" s="19" customFormat="1" ht="18.899999999999999" customHeight="1">
      <c r="B24" s="674"/>
      <c r="C24" s="570"/>
      <c r="D24" s="325"/>
      <c r="E24" s="326"/>
      <c r="F24" s="626"/>
      <c r="G24" s="629"/>
      <c r="H24" s="630"/>
      <c r="I24" s="354"/>
      <c r="J24" s="355"/>
      <c r="K24" s="248" t="s">
        <v>9</v>
      </c>
      <c r="L24" s="633" t="s">
        <v>119</v>
      </c>
      <c r="M24" s="633"/>
      <c r="N24" s="633"/>
      <c r="O24" s="633"/>
      <c r="P24" s="633"/>
      <c r="Q24" s="633"/>
      <c r="R24" s="249"/>
      <c r="S24" s="249"/>
      <c r="T24" s="249"/>
      <c r="U24" s="250"/>
      <c r="V24" s="249"/>
      <c r="W24" s="249"/>
      <c r="X24" s="249"/>
      <c r="Y24" s="249"/>
      <c r="Z24" s="249"/>
      <c r="AA24" s="249"/>
      <c r="AB24" s="247"/>
      <c r="AC24" s="249"/>
      <c r="AD24" s="249"/>
      <c r="AE24" s="249"/>
      <c r="AF24" s="249"/>
      <c r="AG24" s="249"/>
      <c r="AH24" s="249"/>
      <c r="AI24" s="249"/>
      <c r="AJ24" s="249"/>
      <c r="AK24" s="251"/>
      <c r="AL24" s="53"/>
      <c r="AM24" s="2"/>
      <c r="AN24" s="2" t="s">
        <v>13</v>
      </c>
      <c r="AO24" s="2" t="str">
        <f>IF(AND($K$25="□",$K$23="□"),"■","")</f>
        <v/>
      </c>
      <c r="AP24" s="2"/>
      <c r="AQ24" s="2"/>
      <c r="AR24" s="2"/>
      <c r="AS24" s="2"/>
      <c r="AT24" s="2"/>
      <c r="AU24" s="2"/>
    </row>
    <row r="25" spans="2:47" s="19" customFormat="1" ht="18.899999999999999" customHeight="1">
      <c r="B25" s="674"/>
      <c r="C25" s="570"/>
      <c r="D25" s="325"/>
      <c r="E25" s="326"/>
      <c r="F25" s="626"/>
      <c r="G25" s="629"/>
      <c r="H25" s="630"/>
      <c r="I25" s="356"/>
      <c r="J25" s="280"/>
      <c r="K25" s="252" t="s">
        <v>9</v>
      </c>
      <c r="L25" s="635" t="s">
        <v>107</v>
      </c>
      <c r="M25" s="635"/>
      <c r="N25" s="635"/>
      <c r="O25" s="635"/>
      <c r="P25" s="253"/>
      <c r="Q25" s="254"/>
      <c r="R25" s="254"/>
      <c r="S25" s="254"/>
      <c r="T25" s="254"/>
      <c r="U25" s="253"/>
      <c r="V25" s="254"/>
      <c r="W25" s="254"/>
      <c r="X25" s="254"/>
      <c r="Y25" s="254"/>
      <c r="Z25" s="254"/>
      <c r="AA25" s="254"/>
      <c r="AB25" s="255"/>
      <c r="AC25" s="254"/>
      <c r="AD25" s="254"/>
      <c r="AE25" s="254"/>
      <c r="AF25" s="254"/>
      <c r="AG25" s="254"/>
      <c r="AH25" s="254"/>
      <c r="AI25" s="254"/>
      <c r="AJ25" s="254"/>
      <c r="AK25" s="256"/>
      <c r="AL25" s="53"/>
      <c r="AM25" s="2"/>
      <c r="AN25" s="2" t="s">
        <v>13</v>
      </c>
      <c r="AO25" s="2" t="str">
        <f>IF(AND($K$23="□",$K$24="□"),"■","")</f>
        <v/>
      </c>
      <c r="AP25" s="2"/>
      <c r="AQ25" s="2"/>
      <c r="AR25" s="2"/>
      <c r="AS25" s="2"/>
      <c r="AT25" s="2"/>
      <c r="AU25" s="2"/>
    </row>
    <row r="26" spans="2:47" s="19" customFormat="1" ht="18" customHeight="1">
      <c r="B26" s="674"/>
      <c r="C26" s="570"/>
      <c r="D26" s="325"/>
      <c r="E26" s="326"/>
      <c r="F26" s="626"/>
      <c r="G26" s="629"/>
      <c r="H26" s="630"/>
      <c r="I26" s="360" t="s">
        <v>21</v>
      </c>
      <c r="J26" s="355"/>
      <c r="K26" s="257" t="s">
        <v>22</v>
      </c>
      <c r="L26" s="636"/>
      <c r="M26" s="636"/>
      <c r="N26" s="258" t="s">
        <v>108</v>
      </c>
      <c r="O26" s="636"/>
      <c r="P26" s="636"/>
      <c r="Q26" s="259"/>
      <c r="R26" s="260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2"/>
      <c r="AL26" s="80"/>
      <c r="AP26" s="2"/>
      <c r="AR26" s="2"/>
      <c r="AS26" s="2"/>
      <c r="AT26" s="2"/>
      <c r="AU26" s="2"/>
    </row>
    <row r="27" spans="2:47" s="19" customFormat="1" ht="24.9" customHeight="1">
      <c r="B27" s="674"/>
      <c r="C27" s="570"/>
      <c r="D27" s="325"/>
      <c r="E27" s="326"/>
      <c r="F27" s="626"/>
      <c r="G27" s="629"/>
      <c r="H27" s="630"/>
      <c r="I27" s="360"/>
      <c r="J27" s="355"/>
      <c r="K27" s="637"/>
      <c r="L27" s="638"/>
      <c r="M27" s="638"/>
      <c r="N27" s="638"/>
      <c r="O27" s="638"/>
      <c r="P27" s="638"/>
      <c r="Q27" s="638"/>
      <c r="R27" s="638"/>
      <c r="S27" s="638"/>
      <c r="T27" s="638"/>
      <c r="U27" s="638"/>
      <c r="V27" s="638"/>
      <c r="W27" s="638"/>
      <c r="X27" s="638"/>
      <c r="Y27" s="638"/>
      <c r="Z27" s="638"/>
      <c r="AA27" s="638"/>
      <c r="AB27" s="638"/>
      <c r="AC27" s="638"/>
      <c r="AD27" s="638"/>
      <c r="AE27" s="638"/>
      <c r="AF27" s="638"/>
      <c r="AG27" s="638"/>
      <c r="AH27" s="638"/>
      <c r="AI27" s="638"/>
      <c r="AJ27" s="638"/>
      <c r="AK27" s="639"/>
      <c r="AL27" s="81"/>
      <c r="AQ27" s="2"/>
      <c r="AR27" s="2"/>
      <c r="AS27" s="2"/>
      <c r="AT27" s="2"/>
      <c r="AU27" s="2"/>
    </row>
    <row r="28" spans="2:47" s="19" customFormat="1" ht="24.9" customHeight="1">
      <c r="B28" s="674"/>
      <c r="C28" s="570"/>
      <c r="D28" s="325"/>
      <c r="E28" s="326"/>
      <c r="F28" s="626"/>
      <c r="G28" s="629"/>
      <c r="H28" s="630"/>
      <c r="I28" s="279"/>
      <c r="J28" s="280"/>
      <c r="K28" s="615"/>
      <c r="L28" s="615"/>
      <c r="M28" s="615"/>
      <c r="N28" s="615"/>
      <c r="O28" s="615"/>
      <c r="P28" s="615"/>
      <c r="Q28" s="615"/>
      <c r="R28" s="615"/>
      <c r="S28" s="615"/>
      <c r="T28" s="615"/>
      <c r="U28" s="615"/>
      <c r="V28" s="615"/>
      <c r="W28" s="615"/>
      <c r="X28" s="615"/>
      <c r="Y28" s="615"/>
      <c r="Z28" s="615"/>
      <c r="AA28" s="615"/>
      <c r="AB28" s="615"/>
      <c r="AC28" s="615"/>
      <c r="AD28" s="615"/>
      <c r="AE28" s="615"/>
      <c r="AF28" s="615"/>
      <c r="AG28" s="615"/>
      <c r="AH28" s="615"/>
      <c r="AI28" s="615"/>
      <c r="AJ28" s="615"/>
      <c r="AK28" s="616"/>
      <c r="AL28" s="81"/>
      <c r="AQ28" s="2"/>
      <c r="AR28" s="2"/>
      <c r="AS28" s="2"/>
      <c r="AT28" s="2"/>
      <c r="AU28" s="2"/>
    </row>
    <row r="29" spans="2:47" s="19" customFormat="1" ht="15" customHeight="1">
      <c r="B29" s="674"/>
      <c r="C29" s="570"/>
      <c r="D29" s="325"/>
      <c r="E29" s="326"/>
      <c r="F29" s="626"/>
      <c r="G29" s="629"/>
      <c r="H29" s="630"/>
      <c r="I29" s="275" t="s">
        <v>141</v>
      </c>
      <c r="J29" s="276"/>
      <c r="K29" s="617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9"/>
      <c r="AL29" s="81"/>
      <c r="AM29" s="2"/>
      <c r="AN29" s="2"/>
      <c r="AO29" s="2"/>
      <c r="AP29" s="2"/>
      <c r="AQ29" s="2"/>
      <c r="AR29" s="2"/>
      <c r="AS29" s="2"/>
      <c r="AT29" s="2"/>
      <c r="AU29" s="2"/>
    </row>
    <row r="30" spans="2:47" s="19" customFormat="1" ht="30" customHeight="1">
      <c r="B30" s="674"/>
      <c r="C30" s="570"/>
      <c r="D30" s="325"/>
      <c r="E30" s="326"/>
      <c r="F30" s="626"/>
      <c r="G30" s="629"/>
      <c r="H30" s="630"/>
      <c r="I30" s="279" t="s">
        <v>26</v>
      </c>
      <c r="J30" s="280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  <c r="AF30" s="613"/>
      <c r="AG30" s="613"/>
      <c r="AH30" s="613"/>
      <c r="AI30" s="613"/>
      <c r="AJ30" s="613"/>
      <c r="AK30" s="614"/>
      <c r="AL30" s="82"/>
      <c r="AM30" s="2"/>
      <c r="AN30" s="2"/>
      <c r="AO30" s="2"/>
      <c r="AP30" s="2"/>
      <c r="AQ30" s="2"/>
      <c r="AR30" s="2"/>
      <c r="AS30" s="2"/>
      <c r="AT30" s="2"/>
      <c r="AU30" s="2"/>
    </row>
    <row r="31" spans="2:47" s="123" customFormat="1" ht="15" customHeight="1">
      <c r="B31" s="674"/>
      <c r="C31" s="570"/>
      <c r="D31" s="325"/>
      <c r="E31" s="326"/>
      <c r="F31" s="626"/>
      <c r="G31" s="629"/>
      <c r="H31" s="630"/>
      <c r="I31" s="275" t="s">
        <v>141</v>
      </c>
      <c r="J31" s="276"/>
      <c r="K31" s="617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9"/>
      <c r="AL31" s="82"/>
      <c r="AM31" s="2"/>
      <c r="AO31" s="2"/>
      <c r="AP31" s="2"/>
      <c r="AQ31" s="2"/>
      <c r="AR31" s="2"/>
      <c r="AS31" s="2"/>
      <c r="AT31" s="2"/>
      <c r="AU31" s="2"/>
    </row>
    <row r="32" spans="2:47" s="19" customFormat="1" ht="30" customHeight="1">
      <c r="B32" s="674"/>
      <c r="C32" s="570"/>
      <c r="D32" s="325"/>
      <c r="E32" s="326"/>
      <c r="F32" s="626"/>
      <c r="G32" s="629"/>
      <c r="H32" s="630"/>
      <c r="I32" s="279" t="s">
        <v>27</v>
      </c>
      <c r="J32" s="280"/>
      <c r="K32" s="613"/>
      <c r="L32" s="613"/>
      <c r="M32" s="613"/>
      <c r="N32" s="613"/>
      <c r="O32" s="613"/>
      <c r="P32" s="613"/>
      <c r="Q32" s="613"/>
      <c r="R32" s="613"/>
      <c r="S32" s="613"/>
      <c r="T32" s="613"/>
      <c r="U32" s="613"/>
      <c r="V32" s="613"/>
      <c r="W32" s="613"/>
      <c r="X32" s="613"/>
      <c r="Y32" s="613"/>
      <c r="Z32" s="613"/>
      <c r="AA32" s="613"/>
      <c r="AB32" s="613"/>
      <c r="AC32" s="613"/>
      <c r="AD32" s="613"/>
      <c r="AE32" s="613"/>
      <c r="AF32" s="613"/>
      <c r="AG32" s="613"/>
      <c r="AH32" s="613"/>
      <c r="AI32" s="613"/>
      <c r="AJ32" s="613"/>
      <c r="AK32" s="614"/>
      <c r="AL32" s="82"/>
      <c r="AM32" s="2"/>
      <c r="AN32" s="2"/>
      <c r="AO32" s="2"/>
      <c r="AP32" s="2"/>
      <c r="AQ32" s="2"/>
      <c r="AR32" s="2"/>
      <c r="AS32" s="2"/>
      <c r="AT32" s="2"/>
      <c r="AU32" s="2"/>
    </row>
    <row r="33" spans="2:47" s="19" customFormat="1" ht="24.9" customHeight="1">
      <c r="B33" s="674"/>
      <c r="C33" s="570"/>
      <c r="D33" s="325"/>
      <c r="E33" s="326"/>
      <c r="F33" s="626"/>
      <c r="G33" s="629"/>
      <c r="H33" s="630"/>
      <c r="I33" s="301" t="s">
        <v>28</v>
      </c>
      <c r="J33" s="302"/>
      <c r="K33" s="607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230" t="s">
        <v>356</v>
      </c>
      <c r="X33" s="304" t="s">
        <v>29</v>
      </c>
      <c r="Y33" s="306"/>
      <c r="Z33" s="607"/>
      <c r="AA33" s="608"/>
      <c r="AB33" s="608"/>
      <c r="AC33" s="608"/>
      <c r="AD33" s="608"/>
      <c r="AE33" s="608"/>
      <c r="AF33" s="608"/>
      <c r="AG33" s="608"/>
      <c r="AH33" s="608"/>
      <c r="AI33" s="608"/>
      <c r="AJ33" s="608"/>
      <c r="AK33" s="225" t="s">
        <v>356</v>
      </c>
      <c r="AL33" s="82"/>
      <c r="AM33" s="2"/>
      <c r="AN33" s="2"/>
      <c r="AO33" s="2"/>
      <c r="AP33" s="2"/>
      <c r="AQ33" s="2"/>
      <c r="AR33" s="2"/>
      <c r="AS33" s="2"/>
      <c r="AT33" s="2"/>
      <c r="AU33" s="2"/>
    </row>
    <row r="34" spans="2:47" s="19" customFormat="1" ht="24.9" customHeight="1">
      <c r="B34" s="674"/>
      <c r="C34" s="570"/>
      <c r="D34" s="325"/>
      <c r="E34" s="326"/>
      <c r="F34" s="626"/>
      <c r="G34" s="629"/>
      <c r="H34" s="630"/>
      <c r="I34" s="301" t="s">
        <v>30</v>
      </c>
      <c r="J34" s="302"/>
      <c r="K34" s="606"/>
      <c r="L34" s="606"/>
      <c r="M34" s="606"/>
      <c r="N34" s="606"/>
      <c r="O34" s="606"/>
      <c r="P34" s="606"/>
      <c r="Q34" s="606"/>
      <c r="R34" s="606"/>
      <c r="S34" s="606"/>
      <c r="T34" s="606"/>
      <c r="U34" s="606"/>
      <c r="V34" s="606"/>
      <c r="W34" s="606"/>
      <c r="X34" s="304" t="s">
        <v>31</v>
      </c>
      <c r="Y34" s="306"/>
      <c r="Z34" s="607"/>
      <c r="AA34" s="608"/>
      <c r="AB34" s="608"/>
      <c r="AC34" s="608"/>
      <c r="AD34" s="608"/>
      <c r="AE34" s="608"/>
      <c r="AF34" s="608"/>
      <c r="AG34" s="608"/>
      <c r="AH34" s="608"/>
      <c r="AI34" s="608"/>
      <c r="AJ34" s="608"/>
      <c r="AK34" s="225" t="s">
        <v>356</v>
      </c>
      <c r="AL34" s="53"/>
      <c r="AM34" s="2"/>
      <c r="AN34" s="2"/>
      <c r="AO34" s="2"/>
      <c r="AP34" s="33" t="s">
        <v>32</v>
      </c>
      <c r="AQ34" s="2"/>
      <c r="AR34" s="2"/>
      <c r="AS34" s="2"/>
      <c r="AT34" s="2"/>
      <c r="AU34" s="2"/>
    </row>
    <row r="35" spans="2:47" s="19" customFormat="1" ht="24.9" customHeight="1">
      <c r="B35" s="674"/>
      <c r="C35" s="570"/>
      <c r="D35" s="325"/>
      <c r="E35" s="326"/>
      <c r="F35" s="626"/>
      <c r="G35" s="631"/>
      <c r="H35" s="632"/>
      <c r="I35" s="309" t="s">
        <v>33</v>
      </c>
      <c r="J35" s="276"/>
      <c r="K35" s="607"/>
      <c r="L35" s="608"/>
      <c r="M35" s="608"/>
      <c r="N35" s="608"/>
      <c r="O35" s="608"/>
      <c r="P35" s="608"/>
      <c r="Q35" s="608"/>
      <c r="R35" s="608"/>
      <c r="S35" s="608"/>
      <c r="T35" s="608"/>
      <c r="U35" s="608"/>
      <c r="V35" s="608"/>
      <c r="W35" s="608"/>
      <c r="X35" s="263" t="s">
        <v>34</v>
      </c>
      <c r="Y35" s="608"/>
      <c r="Z35" s="608"/>
      <c r="AA35" s="608"/>
      <c r="AB35" s="608"/>
      <c r="AC35" s="608"/>
      <c r="AD35" s="608"/>
      <c r="AE35" s="608"/>
      <c r="AF35" s="608"/>
      <c r="AG35" s="608"/>
      <c r="AH35" s="608"/>
      <c r="AI35" s="608"/>
      <c r="AJ35" s="608"/>
      <c r="AK35" s="609"/>
      <c r="AL35" s="83"/>
      <c r="AM35" s="2"/>
      <c r="AN35" s="2"/>
      <c r="AO35" s="2"/>
      <c r="AP35" s="34" t="str">
        <f>K35&amp;X35&amp;Y35</f>
        <v>@</v>
      </c>
      <c r="AQ35" s="2"/>
      <c r="AR35" s="2"/>
      <c r="AS35" s="2"/>
      <c r="AT35" s="2"/>
      <c r="AU35" s="2"/>
    </row>
    <row r="36" spans="2:47" s="19" customFormat="1" ht="15" customHeight="1">
      <c r="B36" s="674"/>
      <c r="C36" s="570"/>
      <c r="D36" s="325"/>
      <c r="E36" s="326"/>
      <c r="F36" s="626"/>
      <c r="G36" s="631"/>
      <c r="H36" s="632"/>
      <c r="I36" s="356"/>
      <c r="J36" s="280"/>
      <c r="K36" s="610" t="str">
        <f>IF(K35="","",K35&amp;X35&amp;Y35)</f>
        <v/>
      </c>
      <c r="L36" s="611"/>
      <c r="M36" s="611"/>
      <c r="N36" s="611"/>
      <c r="O36" s="611"/>
      <c r="P36" s="611"/>
      <c r="Q36" s="611"/>
      <c r="R36" s="611"/>
      <c r="S36" s="611"/>
      <c r="T36" s="611"/>
      <c r="U36" s="611"/>
      <c r="V36" s="611"/>
      <c r="W36" s="611"/>
      <c r="X36" s="611"/>
      <c r="Y36" s="611"/>
      <c r="Z36" s="611"/>
      <c r="AA36" s="611"/>
      <c r="AB36" s="611"/>
      <c r="AC36" s="611"/>
      <c r="AD36" s="611"/>
      <c r="AE36" s="611"/>
      <c r="AF36" s="611"/>
      <c r="AG36" s="611"/>
      <c r="AH36" s="611"/>
      <c r="AI36" s="611"/>
      <c r="AJ36" s="611"/>
      <c r="AK36" s="612"/>
      <c r="AL36" s="83"/>
      <c r="AM36" s="2"/>
      <c r="AN36" s="2"/>
      <c r="AO36" s="2"/>
      <c r="AP36" s="2"/>
      <c r="AQ36" s="2"/>
      <c r="AR36" s="2"/>
      <c r="AS36" s="2"/>
      <c r="AT36" s="2"/>
      <c r="AU36" s="2"/>
    </row>
    <row r="37" spans="2:47" s="19" customFormat="1" ht="71.25" customHeight="1" thickBot="1">
      <c r="B37" s="675"/>
      <c r="C37" s="571"/>
      <c r="D37" s="327"/>
      <c r="E37" s="328"/>
      <c r="F37" s="121" t="s">
        <v>109</v>
      </c>
      <c r="G37" s="600" t="s">
        <v>142</v>
      </c>
      <c r="H37" s="601"/>
      <c r="I37" s="602"/>
      <c r="J37" s="602"/>
      <c r="K37" s="603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5"/>
      <c r="AL37" s="83"/>
      <c r="AM37" s="2"/>
      <c r="AN37" s="2"/>
      <c r="AO37" s="2"/>
      <c r="AP37" s="2"/>
      <c r="AQ37" s="2"/>
      <c r="AR37" s="2"/>
      <c r="AS37" s="2"/>
      <c r="AT37" s="2"/>
      <c r="AU37" s="2"/>
    </row>
  </sheetData>
  <mergeCells count="70">
    <mergeCell ref="B4:AK4"/>
    <mergeCell ref="B8:AK8"/>
    <mergeCell ref="B9:AK9"/>
    <mergeCell ref="B11:B37"/>
    <mergeCell ref="C11:E37"/>
    <mergeCell ref="F11:F16"/>
    <mergeCell ref="G11:H16"/>
    <mergeCell ref="I11:J13"/>
    <mergeCell ref="L11:Q11"/>
    <mergeCell ref="S11:AK11"/>
    <mergeCell ref="L12:Q12"/>
    <mergeCell ref="S12:AK12"/>
    <mergeCell ref="T13:AJ13"/>
    <mergeCell ref="I14:J16"/>
    <mergeCell ref="L14:W14"/>
    <mergeCell ref="L15:U15"/>
    <mergeCell ref="L16:U16"/>
    <mergeCell ref="F17:F22"/>
    <mergeCell ref="G17:H22"/>
    <mergeCell ref="I17:J22"/>
    <mergeCell ref="L17:O17"/>
    <mergeCell ref="P17:Q17"/>
    <mergeCell ref="L18:N18"/>
    <mergeCell ref="P18:V18"/>
    <mergeCell ref="L22:N22"/>
    <mergeCell ref="O22:AK22"/>
    <mergeCell ref="X18:AD18"/>
    <mergeCell ref="AE18:AJ18"/>
    <mergeCell ref="K19:N21"/>
    <mergeCell ref="P19:S19"/>
    <mergeCell ref="T19:AK19"/>
    <mergeCell ref="O20:S21"/>
    <mergeCell ref="T20:AK20"/>
    <mergeCell ref="T21:AK21"/>
    <mergeCell ref="I30:J30"/>
    <mergeCell ref="K30:AK30"/>
    <mergeCell ref="F23:F36"/>
    <mergeCell ref="G23:H36"/>
    <mergeCell ref="I23:J25"/>
    <mergeCell ref="L23:O23"/>
    <mergeCell ref="AC23:AK23"/>
    <mergeCell ref="L24:O24"/>
    <mergeCell ref="P24:Q24"/>
    <mergeCell ref="L25:O25"/>
    <mergeCell ref="I26:J28"/>
    <mergeCell ref="L26:M26"/>
    <mergeCell ref="O26:P26"/>
    <mergeCell ref="K27:AK27"/>
    <mergeCell ref="K28:AK28"/>
    <mergeCell ref="I29:J29"/>
    <mergeCell ref="K29:AK29"/>
    <mergeCell ref="I31:J31"/>
    <mergeCell ref="K31:AK31"/>
    <mergeCell ref="I32:J32"/>
    <mergeCell ref="K32:AK32"/>
    <mergeCell ref="I33:J33"/>
    <mergeCell ref="K33:V33"/>
    <mergeCell ref="X33:Y33"/>
    <mergeCell ref="Z33:AJ33"/>
    <mergeCell ref="G37:H37"/>
    <mergeCell ref="I37:J37"/>
    <mergeCell ref="K37:AK37"/>
    <mergeCell ref="I34:J34"/>
    <mergeCell ref="K34:W34"/>
    <mergeCell ref="X34:Y34"/>
    <mergeCell ref="Z34:AJ34"/>
    <mergeCell ref="I35:J36"/>
    <mergeCell ref="K35:W35"/>
    <mergeCell ref="Y35:AK35"/>
    <mergeCell ref="K36:AK36"/>
  </mergeCells>
  <phoneticPr fontId="4"/>
  <conditionalFormatting sqref="T13:AJ13">
    <cfRule type="cellIs" dxfId="35" priority="17" operator="notEqual">
      <formula>""</formula>
    </cfRule>
    <cfRule type="expression" dxfId="34" priority="18">
      <formula>$K$12="■"</formula>
    </cfRule>
  </conditionalFormatting>
  <conditionalFormatting sqref="K18:AK22">
    <cfRule type="expression" dxfId="33" priority="12">
      <formula>$K$17="■"</formula>
    </cfRule>
  </conditionalFormatting>
  <conditionalFormatting sqref="K26:AK32 K34:W34 K35:AK36 K33 W33 Z33:Z34 AK33:AK34">
    <cfRule type="expression" dxfId="32" priority="13">
      <formula>OR($K$23="■",$K$24="■")</formula>
    </cfRule>
  </conditionalFormatting>
  <conditionalFormatting sqref="K17:AK32 K33:W34 Z33:AK34 K35:AK36">
    <cfRule type="expression" dxfId="31" priority="11">
      <formula>$K$16="■"</formula>
    </cfRule>
  </conditionalFormatting>
  <conditionalFormatting sqref="AE18">
    <cfRule type="cellIs" dxfId="30" priority="15" operator="notEqual">
      <formula>""</formula>
    </cfRule>
    <cfRule type="expression" dxfId="29" priority="16">
      <formula>$O$18="■"</formula>
    </cfRule>
  </conditionalFormatting>
  <conditionalFormatting sqref="K17:AK17 K22:AK22">
    <cfRule type="expression" dxfId="28" priority="10">
      <formula>$K$18="■"</formula>
    </cfRule>
  </conditionalFormatting>
  <conditionalFormatting sqref="K17:AK21">
    <cfRule type="expression" dxfId="27" priority="9">
      <formula>$K$22="■"</formula>
    </cfRule>
  </conditionalFormatting>
  <conditionalFormatting sqref="O19:S21 T19:AK20">
    <cfRule type="expression" dxfId="26" priority="14">
      <formula>AND($K$11="■",$K$18="■")</formula>
    </cfRule>
  </conditionalFormatting>
  <conditionalFormatting sqref="O19:AK21">
    <cfRule type="expression" dxfId="25" priority="8">
      <formula>$O$18="■"</formula>
    </cfRule>
  </conditionalFormatting>
  <conditionalFormatting sqref="O18:AK18">
    <cfRule type="expression" dxfId="24" priority="7">
      <formula>$O$19="■"</formula>
    </cfRule>
  </conditionalFormatting>
  <conditionalFormatting sqref="L18:N18">
    <cfRule type="expression" dxfId="23" priority="4">
      <formula>$K$72="■"</formula>
    </cfRule>
  </conditionalFormatting>
  <conditionalFormatting sqref="L18:N18">
    <cfRule type="expression" dxfId="22" priority="5">
      <formula>$K$79="■"</formula>
    </cfRule>
  </conditionalFormatting>
  <conditionalFormatting sqref="L18:N18">
    <cfRule type="expression" dxfId="21" priority="6">
      <formula>OR($K$13="■",$O$13="■")</formula>
    </cfRule>
  </conditionalFormatting>
  <conditionalFormatting sqref="L22:N22">
    <cfRule type="expression" dxfId="20" priority="2">
      <formula>$K$72="■"</formula>
    </cfRule>
  </conditionalFormatting>
  <conditionalFormatting sqref="L22:N22">
    <cfRule type="expression" dxfId="19" priority="3">
      <formula>OR($K$13="■",$O$13="■")</formula>
    </cfRule>
  </conditionalFormatting>
  <conditionalFormatting sqref="L22:N22">
    <cfRule type="expression" dxfId="18" priority="1">
      <formula>$K$75="■"</formula>
    </cfRule>
  </conditionalFormatting>
  <dataValidations count="18">
    <dataValidation type="list" showInputMessage="1" showErrorMessage="1" sqref="O19" xr:uid="{00000000-0002-0000-0300-000000000000}">
      <formula1>$AN$20:$AO$20</formula1>
    </dataValidation>
    <dataValidation imeMode="halfKatakana" allowBlank="1" showInputMessage="1" showErrorMessage="1" sqref="K29:AK29 K31:AK31" xr:uid="{00000000-0002-0000-0300-000001000000}"/>
    <dataValidation type="list" showInputMessage="1" showErrorMessage="1" sqref="U24:U25 K24" xr:uid="{00000000-0002-0000-0300-000002000000}">
      <formula1>$AN$24:$AO$24</formula1>
    </dataValidation>
    <dataValidation type="list" showInputMessage="1" showErrorMessage="1" sqref="K23 P25" xr:uid="{00000000-0002-0000-0300-000003000000}">
      <formula1>$AN$23:$AO$23</formula1>
    </dataValidation>
    <dataValidation type="list" showInputMessage="1" showErrorMessage="1" sqref="K25" xr:uid="{00000000-0002-0000-0300-000004000000}">
      <formula1>$AN$25:$AO$25</formula1>
    </dataValidation>
    <dataValidation type="list" showInputMessage="1" sqref="K12" xr:uid="{00000000-0002-0000-0300-000005000000}">
      <formula1>$AN$12:$AO$12</formula1>
    </dataValidation>
    <dataValidation type="list" showInputMessage="1" showErrorMessage="1" sqref="K22" xr:uid="{00000000-0002-0000-0300-000006000000}">
      <formula1>$AN$22:$AO$22</formula1>
    </dataValidation>
    <dataValidation type="list" showInputMessage="1" showErrorMessage="1" sqref="K17" xr:uid="{00000000-0002-0000-0300-000007000000}">
      <formula1>$AN$17:$AO$17</formula1>
    </dataValidation>
    <dataValidation type="list" showInputMessage="1" showErrorMessage="1" sqref="O18" xr:uid="{00000000-0002-0000-0300-000008000000}">
      <formula1>$AN$19:$AO$19</formula1>
    </dataValidation>
    <dataValidation type="list" showInputMessage="1" showErrorMessage="1" sqref="K18" xr:uid="{00000000-0002-0000-0300-000009000000}">
      <formula1>$AN$18:$AO$18</formula1>
    </dataValidation>
    <dataValidation type="list" showInputMessage="1" sqref="K13" xr:uid="{00000000-0002-0000-0300-00000A000000}">
      <formula1>$AN$78:$AO$78</formula1>
    </dataValidation>
    <dataValidation imeMode="off" allowBlank="1" showInputMessage="1" showErrorMessage="1" sqref="X35:Y35 K34:W34 K35:K36 Z34 AK34" xr:uid="{00000000-0002-0000-0300-00000B000000}"/>
    <dataValidation showInputMessage="1" showErrorMessage="1" sqref="AT20:AT22 AN16 AT12:AT13 AT15:AT16 AT26:AT37" xr:uid="{00000000-0002-0000-0300-00000C000000}"/>
    <dataValidation type="list" showInputMessage="1" sqref="K11" xr:uid="{00000000-0002-0000-0300-00000D000000}">
      <formula1>$AN$11:$AO$11</formula1>
    </dataValidation>
    <dataValidation type="list" showInputMessage="1" sqref="K14" xr:uid="{00000000-0002-0000-0300-00000E000000}">
      <formula1>$AN$14:$AO$14</formula1>
    </dataValidation>
    <dataValidation type="list" allowBlank="1" showInputMessage="1" showErrorMessage="1" sqref="AB23:AB25" xr:uid="{00000000-0002-0000-0300-00000F000000}">
      <formula1>#REF!</formula1>
    </dataValidation>
    <dataValidation type="list" allowBlank="1" showInputMessage="1" showErrorMessage="1" sqref="K15" xr:uid="{00000000-0002-0000-0300-000010000000}">
      <formula1>$AN$15:$AO$15</formula1>
    </dataValidation>
    <dataValidation type="list" allowBlank="1" showInputMessage="1" showErrorMessage="1" sqref="K16" xr:uid="{00000000-0002-0000-0300-000011000000}">
      <formula1>$AN$16:$AO$16</formula1>
    </dataValidation>
  </dataValidations>
  <printOptions horizontalCentered="1"/>
  <pageMargins left="0" right="0" top="0" bottom="0" header="0.31496062992125984" footer="0.19685039370078741"/>
  <pageSetup paperSize="9" scale="66" fitToHeight="0" orientation="portrait" r:id="rId1"/>
  <headerFooter>
    <oddFooter>&amp;C&amp;"Meiryo UI,標準"&amp;9&amp;D_&amp;T　&amp;F　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BO78"/>
  <sheetViews>
    <sheetView showGridLines="0" view="pageBreakPreview" zoomScale="85" zoomScaleNormal="85" zoomScaleSheetLayoutView="85" workbookViewId="0"/>
  </sheetViews>
  <sheetFormatPr defaultColWidth="3.6640625" defaultRowHeight="18" customHeight="1"/>
  <cols>
    <col min="1" max="38" width="3.6640625" style="106"/>
    <col min="39" max="39" width="3.6640625" style="106" customWidth="1"/>
    <col min="40" max="47" width="0" style="106" hidden="1" customWidth="1"/>
    <col min="48" max="16384" width="3.6640625" style="106"/>
  </cols>
  <sheetData>
    <row r="1" spans="2:62" s="3" customFormat="1" ht="10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2:62" s="3" customFormat="1" ht="16">
      <c r="B2" s="1" t="s">
        <v>143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2:62" s="3" customFormat="1" ht="10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2:62" s="5" customFormat="1" ht="30.75" customHeight="1">
      <c r="B4" s="693" t="s">
        <v>144</v>
      </c>
      <c r="C4" s="693"/>
      <c r="D4" s="693"/>
      <c r="E4" s="693"/>
      <c r="F4" s="693"/>
      <c r="G4" s="693"/>
      <c r="H4" s="693"/>
      <c r="I4" s="693"/>
      <c r="J4" s="693"/>
      <c r="K4" s="122" t="s">
        <v>145</v>
      </c>
      <c r="L4" s="694" t="s">
        <v>146</v>
      </c>
      <c r="M4" s="694"/>
      <c r="N4" s="694"/>
      <c r="O4" s="694"/>
      <c r="P4" s="694"/>
      <c r="Q4" s="695" t="s">
        <v>147</v>
      </c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122" t="s">
        <v>88</v>
      </c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2:62" s="5" customFormat="1" ht="10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2:62" s="5" customFormat="1" ht="12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8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 t="s">
        <v>367</v>
      </c>
      <c r="AL6" s="4"/>
      <c r="AM6" s="4"/>
      <c r="AN6" s="4"/>
      <c r="AO6" s="4"/>
      <c r="AP6" s="4"/>
      <c r="AQ6" s="4"/>
      <c r="AR6" s="4"/>
      <c r="AS6" s="4"/>
      <c r="AW6" s="696"/>
      <c r="AX6" s="696"/>
      <c r="AY6" s="696"/>
    </row>
    <row r="7" spans="2:62" s="5" customFormat="1" ht="15" customHeight="1" thickBot="1">
      <c r="B7" s="124" t="s">
        <v>148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4"/>
      <c r="AL7" s="4"/>
      <c r="AM7" s="4"/>
      <c r="AN7" s="4"/>
      <c r="AO7" s="4"/>
      <c r="AP7" s="4"/>
      <c r="AQ7" s="4"/>
      <c r="AR7" s="4"/>
      <c r="AS7" s="4"/>
      <c r="AW7" s="696"/>
      <c r="AX7" s="696"/>
      <c r="AY7" s="696"/>
    </row>
    <row r="8" spans="2:62" ht="18" customHeight="1">
      <c r="B8" s="697" t="s">
        <v>149</v>
      </c>
      <c r="C8" s="698"/>
      <c r="D8" s="698"/>
      <c r="E8" s="698"/>
      <c r="F8" s="698"/>
      <c r="G8" s="698"/>
      <c r="H8" s="699"/>
      <c r="I8" s="706" t="s">
        <v>150</v>
      </c>
      <c r="J8" s="707"/>
      <c r="K8" s="707"/>
      <c r="L8" s="707"/>
      <c r="M8" s="707"/>
      <c r="N8" s="707"/>
      <c r="O8" s="707"/>
      <c r="P8" s="707"/>
      <c r="Q8" s="707"/>
      <c r="R8" s="707"/>
      <c r="S8" s="708"/>
      <c r="T8" s="706" t="s">
        <v>151</v>
      </c>
      <c r="U8" s="707"/>
      <c r="V8" s="707"/>
      <c r="W8" s="707"/>
      <c r="X8" s="707"/>
      <c r="Y8" s="707"/>
      <c r="Z8" s="707"/>
      <c r="AA8" s="707"/>
      <c r="AB8" s="707"/>
      <c r="AC8" s="707"/>
      <c r="AD8" s="707"/>
      <c r="AE8" s="707"/>
      <c r="AF8" s="707"/>
      <c r="AG8" s="707"/>
      <c r="AH8" s="707"/>
      <c r="AI8" s="707"/>
      <c r="AJ8" s="707"/>
      <c r="AK8" s="709"/>
    </row>
    <row r="9" spans="2:62" ht="18" customHeight="1">
      <c r="B9" s="700"/>
      <c r="C9" s="701"/>
      <c r="D9" s="701"/>
      <c r="E9" s="701"/>
      <c r="F9" s="701"/>
      <c r="G9" s="701"/>
      <c r="H9" s="702"/>
      <c r="I9" s="218" t="s">
        <v>189</v>
      </c>
      <c r="J9" s="710" t="s">
        <v>152</v>
      </c>
      <c r="K9" s="710"/>
      <c r="L9" s="710"/>
      <c r="M9" s="710"/>
      <c r="N9" s="710"/>
      <c r="O9" s="710"/>
      <c r="P9" s="710"/>
      <c r="Q9" s="710"/>
      <c r="R9" s="710"/>
      <c r="S9" s="711"/>
      <c r="T9" s="126"/>
      <c r="U9" s="126" t="s">
        <v>153</v>
      </c>
      <c r="V9" s="126" t="s">
        <v>154</v>
      </c>
      <c r="W9" s="126" t="s">
        <v>155</v>
      </c>
      <c r="X9" s="126"/>
      <c r="Y9" s="126"/>
      <c r="Z9" s="126"/>
      <c r="AA9" s="126"/>
      <c r="AB9" s="127"/>
      <c r="AC9" s="127"/>
      <c r="AD9" s="126"/>
      <c r="AE9" s="126"/>
      <c r="AF9" s="126"/>
      <c r="AG9" s="126"/>
      <c r="AH9" s="126"/>
      <c r="AI9" s="126"/>
      <c r="AJ9" s="126"/>
      <c r="AK9" s="128"/>
      <c r="AN9" s="106" t="s">
        <v>9</v>
      </c>
      <c r="AO9" s="106" t="str">
        <f>IF((COUNTIF(I10:I13,"■")&gt;0),"","■")</f>
        <v>■</v>
      </c>
    </row>
    <row r="10" spans="2:62" ht="18" customHeight="1">
      <c r="B10" s="700"/>
      <c r="C10" s="701"/>
      <c r="D10" s="701"/>
      <c r="E10" s="701"/>
      <c r="F10" s="701"/>
      <c r="G10" s="701"/>
      <c r="H10" s="702"/>
      <c r="I10" s="129" t="s">
        <v>9</v>
      </c>
      <c r="J10" s="712" t="s">
        <v>156</v>
      </c>
      <c r="K10" s="712"/>
      <c r="L10" s="712"/>
      <c r="M10" s="712"/>
      <c r="N10" s="712"/>
      <c r="O10" s="712"/>
      <c r="P10" s="712"/>
      <c r="Q10" s="712"/>
      <c r="R10" s="712"/>
      <c r="S10" s="713"/>
      <c r="T10" s="130"/>
      <c r="U10" s="130" t="s">
        <v>153</v>
      </c>
      <c r="V10" s="130" t="s">
        <v>154</v>
      </c>
      <c r="W10" s="130" t="s">
        <v>155</v>
      </c>
      <c r="X10" s="130"/>
      <c r="Y10" s="130"/>
      <c r="Z10" s="130"/>
      <c r="AA10" s="130"/>
      <c r="AB10" s="131"/>
      <c r="AC10" s="131"/>
      <c r="AD10" s="130"/>
      <c r="AE10" s="130"/>
      <c r="AF10" s="130"/>
      <c r="AG10" s="130"/>
      <c r="AH10" s="130"/>
      <c r="AI10" s="130"/>
      <c r="AJ10" s="130"/>
      <c r="AK10" s="132"/>
      <c r="AN10" s="106" t="s">
        <v>9</v>
      </c>
      <c r="AO10" s="106" t="str">
        <f>IF(OR(I9="■",I13="■"),"","■")</f>
        <v/>
      </c>
    </row>
    <row r="11" spans="2:62" ht="18" customHeight="1">
      <c r="B11" s="700"/>
      <c r="C11" s="701"/>
      <c r="D11" s="701"/>
      <c r="E11" s="701"/>
      <c r="F11" s="701"/>
      <c r="G11" s="701"/>
      <c r="H11" s="702"/>
      <c r="I11" s="129" t="s">
        <v>9</v>
      </c>
      <c r="J11" s="712" t="s">
        <v>157</v>
      </c>
      <c r="K11" s="712"/>
      <c r="L11" s="712"/>
      <c r="M11" s="712"/>
      <c r="N11" s="712"/>
      <c r="O11" s="712"/>
      <c r="P11" s="712"/>
      <c r="Q11" s="712"/>
      <c r="R11" s="712"/>
      <c r="S11" s="713"/>
      <c r="T11" s="130"/>
      <c r="U11" s="130" t="s">
        <v>153</v>
      </c>
      <c r="V11" s="130" t="s">
        <v>154</v>
      </c>
      <c r="W11" s="130" t="s">
        <v>155</v>
      </c>
      <c r="X11" s="130"/>
      <c r="Y11" s="130"/>
      <c r="Z11" s="130"/>
      <c r="AA11" s="130"/>
      <c r="AB11" s="131"/>
      <c r="AC11" s="131"/>
      <c r="AD11" s="130"/>
      <c r="AE11" s="130"/>
      <c r="AF11" s="130"/>
      <c r="AG11" s="130"/>
      <c r="AH11" s="130"/>
      <c r="AI11" s="130"/>
      <c r="AJ11" s="130"/>
      <c r="AK11" s="132"/>
    </row>
    <row r="12" spans="2:62" ht="18" customHeight="1">
      <c r="B12" s="700"/>
      <c r="C12" s="701"/>
      <c r="D12" s="701"/>
      <c r="E12" s="701"/>
      <c r="F12" s="701"/>
      <c r="G12" s="701"/>
      <c r="H12" s="702"/>
      <c r="I12" s="129" t="s">
        <v>186</v>
      </c>
      <c r="J12" s="712" t="s">
        <v>158</v>
      </c>
      <c r="K12" s="712"/>
      <c r="L12" s="712"/>
      <c r="M12" s="712"/>
      <c r="N12" s="712"/>
      <c r="O12" s="712"/>
      <c r="P12" s="712"/>
      <c r="Q12" s="712"/>
      <c r="R12" s="712"/>
      <c r="S12" s="713"/>
      <c r="T12" s="130"/>
      <c r="U12" s="130" t="s">
        <v>153</v>
      </c>
      <c r="V12" s="130" t="s">
        <v>154</v>
      </c>
      <c r="W12" s="130" t="s">
        <v>155</v>
      </c>
      <c r="X12" s="130"/>
      <c r="Y12" s="130"/>
      <c r="Z12" s="130"/>
      <c r="AA12" s="130"/>
      <c r="AB12" s="131"/>
      <c r="AC12" s="131"/>
      <c r="AD12" s="130"/>
      <c r="AE12" s="130"/>
      <c r="AF12" s="130"/>
      <c r="AG12" s="130"/>
      <c r="AH12" s="130"/>
      <c r="AI12" s="130"/>
      <c r="AJ12" s="130"/>
      <c r="AK12" s="132"/>
    </row>
    <row r="13" spans="2:62" ht="18" customHeight="1" thickBot="1">
      <c r="B13" s="703"/>
      <c r="C13" s="704"/>
      <c r="D13" s="704"/>
      <c r="E13" s="704"/>
      <c r="F13" s="704"/>
      <c r="G13" s="704"/>
      <c r="H13" s="705"/>
      <c r="I13" s="133" t="s">
        <v>9</v>
      </c>
      <c r="J13" s="729" t="s">
        <v>159</v>
      </c>
      <c r="K13" s="729"/>
      <c r="L13" s="729"/>
      <c r="M13" s="729"/>
      <c r="N13" s="729"/>
      <c r="O13" s="729"/>
      <c r="P13" s="729"/>
      <c r="Q13" s="729"/>
      <c r="R13" s="729"/>
      <c r="S13" s="730"/>
      <c r="T13" s="134"/>
      <c r="U13" s="134" t="s">
        <v>160</v>
      </c>
      <c r="V13" s="134"/>
      <c r="W13" s="134" t="s">
        <v>155</v>
      </c>
      <c r="X13" s="134"/>
      <c r="Y13" s="134"/>
      <c r="Z13" s="134"/>
      <c r="AA13" s="134"/>
      <c r="AB13" s="135"/>
      <c r="AC13" s="135"/>
      <c r="AD13" s="134"/>
      <c r="AE13" s="134"/>
      <c r="AF13" s="134"/>
      <c r="AG13" s="134"/>
      <c r="AH13" s="134"/>
      <c r="AI13" s="134"/>
      <c r="AJ13" s="134"/>
      <c r="AK13" s="136"/>
      <c r="AN13" s="106" t="s">
        <v>9</v>
      </c>
      <c r="AO13" s="106" t="str">
        <f>IF((COUNTIF(I9:I12,"■")&gt;0),"","■")</f>
        <v/>
      </c>
    </row>
    <row r="14" spans="2:62" s="138" customFormat="1" ht="12" customHeight="1">
      <c r="B14" s="137" t="s">
        <v>161</v>
      </c>
      <c r="C14" s="731" t="s">
        <v>162</v>
      </c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31"/>
      <c r="R14" s="731"/>
      <c r="S14" s="731"/>
      <c r="T14" s="731"/>
      <c r="U14" s="731"/>
      <c r="V14" s="731"/>
      <c r="W14" s="731"/>
      <c r="X14" s="731"/>
      <c r="Y14" s="731"/>
      <c r="Z14" s="731"/>
      <c r="AA14" s="731"/>
      <c r="AB14" s="731"/>
      <c r="AC14" s="731"/>
      <c r="AD14" s="731"/>
      <c r="AE14" s="731"/>
      <c r="AF14" s="731"/>
      <c r="AG14" s="731"/>
      <c r="AH14" s="731"/>
      <c r="AI14" s="731"/>
      <c r="AJ14" s="731"/>
      <c r="AK14" s="731"/>
      <c r="AX14" s="139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</row>
    <row r="15" spans="2:62" s="138" customFormat="1" ht="12" customHeight="1">
      <c r="B15" s="137" t="s">
        <v>163</v>
      </c>
      <c r="C15" s="731" t="s">
        <v>164</v>
      </c>
      <c r="D15" s="731"/>
      <c r="E15" s="731"/>
      <c r="F15" s="731"/>
      <c r="G15" s="731"/>
      <c r="H15" s="731"/>
      <c r="I15" s="731"/>
      <c r="J15" s="731"/>
      <c r="K15" s="731"/>
      <c r="L15" s="731"/>
      <c r="M15" s="731"/>
      <c r="N15" s="731"/>
      <c r="O15" s="731"/>
      <c r="P15" s="731"/>
      <c r="Q15" s="731"/>
      <c r="R15" s="731"/>
      <c r="S15" s="731"/>
      <c r="T15" s="731"/>
      <c r="U15" s="731"/>
      <c r="V15" s="731"/>
      <c r="W15" s="731"/>
      <c r="X15" s="731"/>
      <c r="Y15" s="731"/>
      <c r="Z15" s="731"/>
      <c r="AA15" s="731"/>
      <c r="AB15" s="731"/>
      <c r="AC15" s="731"/>
      <c r="AD15" s="731"/>
      <c r="AE15" s="731"/>
      <c r="AF15" s="731"/>
      <c r="AG15" s="731"/>
      <c r="AH15" s="731"/>
      <c r="AI15" s="731"/>
      <c r="AJ15" s="731"/>
      <c r="AK15" s="731"/>
      <c r="AX15" s="139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</row>
    <row r="16" spans="2:62" ht="18" customHeight="1" thickBot="1"/>
    <row r="17" spans="2:67" ht="18" customHeight="1">
      <c r="B17" s="140" t="s">
        <v>160</v>
      </c>
      <c r="C17" s="732" t="s">
        <v>165</v>
      </c>
      <c r="D17" s="733"/>
      <c r="E17" s="733"/>
      <c r="F17" s="733"/>
      <c r="G17" s="733"/>
      <c r="H17" s="733"/>
      <c r="I17" s="733"/>
      <c r="J17" s="734"/>
      <c r="K17" s="734"/>
      <c r="L17" s="734"/>
      <c r="M17" s="734"/>
      <c r="N17" s="734"/>
      <c r="O17" s="734"/>
      <c r="P17" s="734"/>
      <c r="Q17" s="734"/>
      <c r="R17" s="734"/>
      <c r="S17" s="734"/>
      <c r="T17" s="734"/>
      <c r="U17" s="734"/>
      <c r="V17" s="734"/>
      <c r="W17" s="734"/>
      <c r="X17" s="734"/>
      <c r="Y17" s="734"/>
      <c r="Z17" s="734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5"/>
    </row>
    <row r="18" spans="2:67" ht="55" customHeight="1" thickBot="1">
      <c r="B18" s="141"/>
      <c r="C18" s="142"/>
      <c r="D18" s="714" t="s">
        <v>166</v>
      </c>
      <c r="E18" s="715"/>
      <c r="F18" s="715"/>
      <c r="G18" s="715"/>
      <c r="H18" s="715"/>
      <c r="I18" s="996">
        <v>44136</v>
      </c>
      <c r="J18" s="997"/>
      <c r="K18" s="997"/>
      <c r="L18" s="997"/>
      <c r="M18" s="997"/>
      <c r="N18" s="997"/>
      <c r="O18" s="997"/>
      <c r="P18" s="997"/>
      <c r="Q18" s="997"/>
      <c r="R18" s="997"/>
      <c r="S18" s="998"/>
      <c r="T18" s="719" t="s">
        <v>347</v>
      </c>
      <c r="U18" s="720"/>
      <c r="V18" s="720"/>
      <c r="W18" s="720"/>
      <c r="X18" s="720"/>
      <c r="Y18" s="720"/>
      <c r="Z18" s="720"/>
      <c r="AA18" s="720"/>
      <c r="AB18" s="720"/>
      <c r="AC18" s="720"/>
      <c r="AD18" s="720"/>
      <c r="AE18" s="720"/>
      <c r="AF18" s="720"/>
      <c r="AG18" s="720"/>
      <c r="AH18" s="720"/>
      <c r="AI18" s="720"/>
      <c r="AJ18" s="720"/>
      <c r="AK18" s="721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</row>
    <row r="19" spans="2:67" ht="18" customHeight="1" thickBot="1"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</row>
    <row r="20" spans="2:67" ht="18" customHeight="1">
      <c r="B20" s="140" t="s">
        <v>168</v>
      </c>
      <c r="C20" s="722" t="s">
        <v>169</v>
      </c>
      <c r="D20" s="723"/>
      <c r="E20" s="723"/>
      <c r="F20" s="723"/>
      <c r="G20" s="723"/>
      <c r="H20" s="723"/>
      <c r="I20" s="723"/>
      <c r="J20" s="724"/>
      <c r="K20" s="724"/>
      <c r="L20" s="724"/>
      <c r="M20" s="724"/>
      <c r="N20" s="724"/>
      <c r="O20" s="724"/>
      <c r="P20" s="724"/>
      <c r="Q20" s="724"/>
      <c r="R20" s="724"/>
      <c r="S20" s="724"/>
      <c r="T20" s="724"/>
      <c r="U20" s="724"/>
      <c r="V20" s="724"/>
      <c r="W20" s="724"/>
      <c r="X20" s="724"/>
      <c r="Y20" s="724"/>
      <c r="Z20" s="724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5"/>
      <c r="AV20" s="726" t="s">
        <v>170</v>
      </c>
      <c r="AW20" s="727"/>
      <c r="AX20" s="727"/>
      <c r="AY20" s="728"/>
    </row>
    <row r="21" spans="2:67" ht="18" customHeight="1">
      <c r="B21" s="145"/>
      <c r="C21" s="146"/>
      <c r="D21" s="147" t="s">
        <v>171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9"/>
      <c r="AV21" s="736" t="s">
        <v>172</v>
      </c>
      <c r="AW21" s="737"/>
      <c r="AX21" s="737"/>
      <c r="AY21" s="738"/>
    </row>
    <row r="22" spans="2:67" ht="19" customHeight="1">
      <c r="B22" s="145"/>
      <c r="C22" s="146"/>
      <c r="D22" s="150"/>
      <c r="E22" s="739" t="s">
        <v>173</v>
      </c>
      <c r="F22" s="740"/>
      <c r="G22" s="740"/>
      <c r="H22" s="741"/>
      <c r="I22" s="748" t="s">
        <v>174</v>
      </c>
      <c r="J22" s="749"/>
      <c r="K22" s="749"/>
      <c r="L22" s="749"/>
      <c r="M22" s="749"/>
      <c r="N22" s="749"/>
      <c r="O22" s="749"/>
      <c r="P22" s="749"/>
      <c r="Q22" s="749"/>
      <c r="R22" s="749"/>
      <c r="S22" s="749"/>
      <c r="T22" s="749"/>
      <c r="U22" s="749"/>
      <c r="V22" s="750"/>
      <c r="W22" s="748" t="s">
        <v>175</v>
      </c>
      <c r="X22" s="749"/>
      <c r="Y22" s="749"/>
      <c r="Z22" s="749"/>
      <c r="AA22" s="749"/>
      <c r="AB22" s="749"/>
      <c r="AC22" s="749"/>
      <c r="AD22" s="749"/>
      <c r="AE22" s="749"/>
      <c r="AF22" s="749"/>
      <c r="AG22" s="749"/>
      <c r="AH22" s="749"/>
      <c r="AI22" s="749"/>
      <c r="AJ22" s="749"/>
      <c r="AK22" s="751"/>
      <c r="AV22" s="752">
        <f>IF($I$9="■",SUM($I$25:$L$37),IF(COUNTIF($I$10:$I$12,"■")&gt;0,SUM($W$25:$Z$37),"-"))</f>
        <v>100</v>
      </c>
      <c r="AW22" s="753"/>
      <c r="AX22" s="753"/>
      <c r="AY22" s="754"/>
      <c r="BA22" s="726" t="s">
        <v>176</v>
      </c>
      <c r="BB22" s="727"/>
      <c r="BC22" s="727"/>
      <c r="BD22" s="727"/>
      <c r="BE22" s="727"/>
      <c r="BF22" s="727"/>
      <c r="BG22" s="727"/>
      <c r="BH22" s="727"/>
      <c r="BI22" s="727"/>
      <c r="BJ22" s="727"/>
      <c r="BK22" s="727"/>
      <c r="BL22" s="728"/>
    </row>
    <row r="23" spans="2:67" ht="19" customHeight="1">
      <c r="B23" s="151"/>
      <c r="C23" s="152"/>
      <c r="D23" s="150"/>
      <c r="E23" s="742"/>
      <c r="F23" s="743"/>
      <c r="G23" s="743"/>
      <c r="H23" s="744"/>
      <c r="I23" s="755" t="s">
        <v>177</v>
      </c>
      <c r="J23" s="756"/>
      <c r="K23" s="756"/>
      <c r="L23" s="757"/>
      <c r="M23" s="742" t="s">
        <v>178</v>
      </c>
      <c r="N23" s="743"/>
      <c r="O23" s="743"/>
      <c r="P23" s="743"/>
      <c r="Q23" s="743"/>
      <c r="R23" s="743"/>
      <c r="S23" s="743"/>
      <c r="T23" s="743"/>
      <c r="U23" s="743"/>
      <c r="V23" s="744"/>
      <c r="W23" s="755" t="s">
        <v>177</v>
      </c>
      <c r="X23" s="756"/>
      <c r="Y23" s="756"/>
      <c r="Z23" s="756"/>
      <c r="AA23" s="757"/>
      <c r="AB23" s="739" t="s">
        <v>178</v>
      </c>
      <c r="AC23" s="740"/>
      <c r="AD23" s="740"/>
      <c r="AE23" s="740"/>
      <c r="AF23" s="740"/>
      <c r="AG23" s="740"/>
      <c r="AH23" s="740"/>
      <c r="AI23" s="740"/>
      <c r="AJ23" s="740"/>
      <c r="AK23" s="758"/>
      <c r="AV23" s="153"/>
      <c r="AW23" s="154"/>
      <c r="AX23" s="154"/>
      <c r="AY23" s="155"/>
      <c r="BA23" s="156"/>
      <c r="BB23" s="157"/>
      <c r="BC23" s="157"/>
      <c r="BD23" s="157"/>
      <c r="BE23" s="157"/>
      <c r="BF23" s="157"/>
      <c r="BG23" s="157"/>
      <c r="BH23" s="158"/>
      <c r="BI23" s="760" t="s">
        <v>179</v>
      </c>
      <c r="BJ23" s="760"/>
      <c r="BK23" s="760" t="s">
        <v>180</v>
      </c>
      <c r="BL23" s="760"/>
      <c r="BM23" s="138"/>
      <c r="BN23" s="138"/>
      <c r="BO23" s="138"/>
    </row>
    <row r="24" spans="2:67" ht="19" customHeight="1">
      <c r="B24" s="151"/>
      <c r="C24" s="152"/>
      <c r="D24" s="150"/>
      <c r="E24" s="745"/>
      <c r="F24" s="746"/>
      <c r="G24" s="746"/>
      <c r="H24" s="747"/>
      <c r="I24" s="756" t="s">
        <v>181</v>
      </c>
      <c r="J24" s="756"/>
      <c r="K24" s="756"/>
      <c r="L24" s="757"/>
      <c r="M24" s="742"/>
      <c r="N24" s="743"/>
      <c r="O24" s="743"/>
      <c r="P24" s="743"/>
      <c r="Q24" s="743"/>
      <c r="R24" s="743"/>
      <c r="S24" s="743"/>
      <c r="T24" s="743"/>
      <c r="U24" s="743"/>
      <c r="V24" s="744"/>
      <c r="W24" s="755" t="s">
        <v>181</v>
      </c>
      <c r="X24" s="756"/>
      <c r="Y24" s="756"/>
      <c r="Z24" s="756"/>
      <c r="AA24" s="159" t="s">
        <v>182</v>
      </c>
      <c r="AB24" s="746"/>
      <c r="AC24" s="746"/>
      <c r="AD24" s="746"/>
      <c r="AE24" s="746"/>
      <c r="AF24" s="746"/>
      <c r="AG24" s="746"/>
      <c r="AH24" s="746"/>
      <c r="AI24" s="746"/>
      <c r="AJ24" s="746"/>
      <c r="AK24" s="759"/>
      <c r="AV24" s="761" t="s">
        <v>172</v>
      </c>
      <c r="AW24" s="762"/>
      <c r="AX24" s="762"/>
      <c r="AY24" s="763"/>
      <c r="BA24" s="764" t="s">
        <v>183</v>
      </c>
      <c r="BB24" s="765"/>
      <c r="BC24" s="765"/>
      <c r="BD24" s="766"/>
      <c r="BE24" s="773" t="s">
        <v>184</v>
      </c>
      <c r="BF24" s="773"/>
      <c r="BG24" s="773"/>
      <c r="BH24" s="773"/>
      <c r="BI24" s="774" t="str">
        <f>IF(COUNTIF($M$25:$M$27,"■")=3,$I$25,"-")</f>
        <v>-</v>
      </c>
      <c r="BJ24" s="774"/>
      <c r="BK24" s="774" t="str">
        <f>IF(COUNTIF($I$10:$I$12,"■")=0,"-",IF(OR(AND($I$10="■",$I$11="□",COUNTIF($M$25:$M$27,"■")=3),AND($I$10="■",$I$11="■",COUNTIF($AB$25:$AB$27,"■")=3)),$W$25,IF(AND($I$10="□",$I$11="■",COUNTIF($AB$25:$AB$27,"■")=3),$I$25,"-")))</f>
        <v>-</v>
      </c>
      <c r="BL24" s="774"/>
      <c r="BN24" s="138"/>
      <c r="BO24" s="138"/>
    </row>
    <row r="25" spans="2:67" ht="18" customHeight="1">
      <c r="B25" s="151"/>
      <c r="C25" s="152"/>
      <c r="D25" s="160"/>
      <c r="E25" s="817" t="s">
        <v>185</v>
      </c>
      <c r="F25" s="794"/>
      <c r="G25" s="794"/>
      <c r="H25" s="795"/>
      <c r="I25" s="1008">
        <v>50</v>
      </c>
      <c r="J25" s="1009"/>
      <c r="K25" s="1009"/>
      <c r="L25" s="1010"/>
      <c r="M25" s="219" t="s">
        <v>189</v>
      </c>
      <c r="N25" s="782" t="s">
        <v>187</v>
      </c>
      <c r="O25" s="782"/>
      <c r="P25" s="782"/>
      <c r="Q25" s="782"/>
      <c r="R25" s="783"/>
      <c r="S25" s="823" t="s">
        <v>186</v>
      </c>
      <c r="T25" s="824" t="s">
        <v>188</v>
      </c>
      <c r="U25" s="824"/>
      <c r="V25" s="825"/>
      <c r="W25" s="830"/>
      <c r="X25" s="819"/>
      <c r="Y25" s="819"/>
      <c r="Z25" s="819"/>
      <c r="AA25" s="775" t="str">
        <f>IF(W25="","-",W25-I25)</f>
        <v>-</v>
      </c>
      <c r="AB25" s="162" t="s">
        <v>186</v>
      </c>
      <c r="AC25" s="782" t="s">
        <v>187</v>
      </c>
      <c r="AD25" s="782"/>
      <c r="AE25" s="782"/>
      <c r="AF25" s="782"/>
      <c r="AG25" s="783"/>
      <c r="AH25" s="784" t="s">
        <v>9</v>
      </c>
      <c r="AI25" s="787" t="s">
        <v>188</v>
      </c>
      <c r="AJ25" s="787"/>
      <c r="AK25" s="788"/>
      <c r="AN25" s="106" t="s">
        <v>9</v>
      </c>
      <c r="AO25" s="106" t="s">
        <v>189</v>
      </c>
      <c r="AP25" s="106" t="s">
        <v>9</v>
      </c>
      <c r="AQ25" s="106" t="s">
        <v>189</v>
      </c>
      <c r="AR25" s="106" t="s">
        <v>9</v>
      </c>
      <c r="AS25" s="106" t="s">
        <v>189</v>
      </c>
      <c r="AT25" s="106" t="s">
        <v>9</v>
      </c>
      <c r="AU25" s="106" t="s">
        <v>189</v>
      </c>
      <c r="AV25" s="752">
        <f>IF(AV22="-","-",(AV22)+MIN(100,ROUNDUP(AV22*0.2,0)))</f>
        <v>120</v>
      </c>
      <c r="AW25" s="753"/>
      <c r="AX25" s="753"/>
      <c r="AY25" s="754"/>
      <c r="BA25" s="767"/>
      <c r="BB25" s="768"/>
      <c r="BC25" s="768"/>
      <c r="BD25" s="769"/>
      <c r="BE25" s="773" t="s">
        <v>177</v>
      </c>
      <c r="BF25" s="773"/>
      <c r="BG25" s="773"/>
      <c r="BH25" s="773"/>
      <c r="BI25" s="774">
        <f>IF(COUNTIF($M$25:$M$27,"■")=3,"-",IF($M25="■",$I$25,"-"))</f>
        <v>50</v>
      </c>
      <c r="BJ25" s="774"/>
      <c r="BK25" s="774" t="str">
        <f>IF(COUNTIF($I$10:$I$12,"■")=0,"-",IF(OR(AND($I$10="■",$I$11="□",$M25="■",COUNTIF($M$25:$M$27,"■")&lt;&gt;3),AND($I$10="■",$I$11="■",$AB25="■",COUNTIF($AB$25:$AB$27,"■")&lt;&gt;3)),$W$25,IF(AND($I$10="□",$I$11="■",$AB25="■",COUNTIF($AB$25:$AB$27,"■")&lt;&gt;3),$I$25,"-")))</f>
        <v>-</v>
      </c>
      <c r="BL25" s="774"/>
      <c r="BN25" s="138"/>
      <c r="BO25" s="138"/>
    </row>
    <row r="26" spans="2:67" ht="18" customHeight="1">
      <c r="B26" s="151"/>
      <c r="C26" s="152"/>
      <c r="D26" s="160"/>
      <c r="E26" s="796"/>
      <c r="F26" s="797"/>
      <c r="G26" s="797"/>
      <c r="H26" s="798"/>
      <c r="I26" s="1002"/>
      <c r="J26" s="1003"/>
      <c r="K26" s="1003"/>
      <c r="L26" s="1004"/>
      <c r="M26" s="163" t="s">
        <v>186</v>
      </c>
      <c r="N26" s="777" t="s">
        <v>190</v>
      </c>
      <c r="O26" s="777"/>
      <c r="P26" s="777"/>
      <c r="Q26" s="777"/>
      <c r="R26" s="778"/>
      <c r="S26" s="785"/>
      <c r="T26" s="826"/>
      <c r="U26" s="826"/>
      <c r="V26" s="827"/>
      <c r="W26" s="814"/>
      <c r="X26" s="806"/>
      <c r="Y26" s="806"/>
      <c r="Z26" s="806"/>
      <c r="AA26" s="776"/>
      <c r="AB26" s="162" t="s">
        <v>186</v>
      </c>
      <c r="AC26" s="777" t="s">
        <v>190</v>
      </c>
      <c r="AD26" s="777"/>
      <c r="AE26" s="777"/>
      <c r="AF26" s="777"/>
      <c r="AG26" s="778"/>
      <c r="AH26" s="785"/>
      <c r="AI26" s="789"/>
      <c r="AJ26" s="789"/>
      <c r="AK26" s="790"/>
      <c r="AN26" s="106" t="s">
        <v>9</v>
      </c>
      <c r="AO26" s="106" t="s">
        <v>189</v>
      </c>
      <c r="AR26" s="106" t="s">
        <v>9</v>
      </c>
      <c r="AS26" s="106" t="s">
        <v>189</v>
      </c>
      <c r="BA26" s="767"/>
      <c r="BB26" s="768"/>
      <c r="BC26" s="768"/>
      <c r="BD26" s="769"/>
      <c r="BE26" s="779" t="s">
        <v>190</v>
      </c>
      <c r="BF26" s="780"/>
      <c r="BG26" s="780"/>
      <c r="BH26" s="781"/>
      <c r="BI26" s="726" t="str">
        <f>IF(COUNTIF($M$25:$M$27,"■")=3,"-",IF($M26="■",$I$25,"-"))</f>
        <v>-</v>
      </c>
      <c r="BJ26" s="728"/>
      <c r="BK26" s="726" t="str">
        <f>IF(COUNTIF($I$10:$I$12,"■")=0,"-",IF(OR(AND($I$10="■",$I$11="□",$M26="■",COUNTIF($M$25:$M$27,"■")&lt;&gt;3),AND($I$10="■",$I$11="■",$AB26="■",COUNTIF($AB$25:$AB$27,"■")&lt;&gt;3)),$W$25,IF(AND($I$10="□",$I$11="■",$AB26="■",COUNTIF($AB$25:$AB$27,"■")&lt;&gt;3),$I$25,"-")))</f>
        <v>-</v>
      </c>
      <c r="BL26" s="728"/>
      <c r="BN26" s="138"/>
      <c r="BO26" s="138"/>
    </row>
    <row r="27" spans="2:67" ht="18" customHeight="1">
      <c r="B27" s="151"/>
      <c r="C27" s="152"/>
      <c r="D27" s="160"/>
      <c r="E27" s="796"/>
      <c r="F27" s="797"/>
      <c r="G27" s="797"/>
      <c r="H27" s="798"/>
      <c r="I27" s="1002"/>
      <c r="J27" s="1003"/>
      <c r="K27" s="1003"/>
      <c r="L27" s="1004"/>
      <c r="M27" s="163" t="s">
        <v>186</v>
      </c>
      <c r="N27" s="777" t="s">
        <v>191</v>
      </c>
      <c r="O27" s="777"/>
      <c r="P27" s="777"/>
      <c r="Q27" s="777"/>
      <c r="R27" s="778"/>
      <c r="S27" s="785"/>
      <c r="T27" s="826"/>
      <c r="U27" s="826"/>
      <c r="V27" s="827"/>
      <c r="W27" s="814"/>
      <c r="X27" s="806"/>
      <c r="Y27" s="806"/>
      <c r="Z27" s="806"/>
      <c r="AA27" s="776"/>
      <c r="AB27" s="162" t="s">
        <v>9</v>
      </c>
      <c r="AC27" s="777" t="s">
        <v>191</v>
      </c>
      <c r="AD27" s="777"/>
      <c r="AE27" s="777"/>
      <c r="AF27" s="777"/>
      <c r="AG27" s="778"/>
      <c r="AH27" s="785"/>
      <c r="AI27" s="789"/>
      <c r="AJ27" s="789"/>
      <c r="AK27" s="790"/>
      <c r="AN27" s="106" t="s">
        <v>9</v>
      </c>
      <c r="AO27" s="106" t="s">
        <v>189</v>
      </c>
      <c r="AR27" s="106" t="s">
        <v>9</v>
      </c>
      <c r="AS27" s="106" t="s">
        <v>189</v>
      </c>
      <c r="BA27" s="767"/>
      <c r="BB27" s="768"/>
      <c r="BC27" s="768"/>
      <c r="BD27" s="769"/>
      <c r="BE27" s="773" t="s">
        <v>191</v>
      </c>
      <c r="BF27" s="773"/>
      <c r="BG27" s="773"/>
      <c r="BH27" s="773"/>
      <c r="BI27" s="774" t="str">
        <f>IF(COUNTIF($M$25:$M$27,"■")=3,"-",IF($M27="■",$I$25,"-"))</f>
        <v>-</v>
      </c>
      <c r="BJ27" s="774"/>
      <c r="BK27" s="774" t="str">
        <f>IF(COUNTIF($I$10:$I$12,"■")=0,"-",IF(OR(AND($I$10="■",$I$11="□",$M27="■",COUNTIF($M$25:$M$27,"■")&lt;&gt;3),AND($I$10="■",$I$11="■",$AB27="■",COUNTIF($AB$25:$AB$27,"■")&lt;&gt;3)),$W$25,IF(AND($I$10="□",$I$11="■",$AB27="■",COUNTIF($AB$25:$AB$27,"■")&lt;&gt;3),$I$25,"-")))</f>
        <v>-</v>
      </c>
      <c r="BL27" s="774"/>
      <c r="BN27" s="138"/>
      <c r="BO27" s="138"/>
    </row>
    <row r="28" spans="2:67" ht="18" customHeight="1">
      <c r="B28" s="151"/>
      <c r="C28" s="152"/>
      <c r="D28" s="160"/>
      <c r="E28" s="796"/>
      <c r="F28" s="797"/>
      <c r="G28" s="797"/>
      <c r="H28" s="798"/>
      <c r="I28" s="1002"/>
      <c r="J28" s="1003"/>
      <c r="K28" s="1003"/>
      <c r="L28" s="1004"/>
      <c r="M28" s="163" t="s">
        <v>186</v>
      </c>
      <c r="N28" s="777" t="s">
        <v>192</v>
      </c>
      <c r="O28" s="777"/>
      <c r="P28" s="777"/>
      <c r="Q28" s="777"/>
      <c r="R28" s="778"/>
      <c r="S28" s="785"/>
      <c r="T28" s="826"/>
      <c r="U28" s="826"/>
      <c r="V28" s="827"/>
      <c r="W28" s="814"/>
      <c r="X28" s="806"/>
      <c r="Y28" s="806"/>
      <c r="Z28" s="806"/>
      <c r="AA28" s="776"/>
      <c r="AB28" s="162" t="s">
        <v>186</v>
      </c>
      <c r="AC28" s="777" t="s">
        <v>192</v>
      </c>
      <c r="AD28" s="777"/>
      <c r="AE28" s="777"/>
      <c r="AF28" s="777"/>
      <c r="AG28" s="778"/>
      <c r="AH28" s="785"/>
      <c r="AI28" s="789"/>
      <c r="AJ28" s="789"/>
      <c r="AK28" s="790"/>
      <c r="AN28" s="106" t="s">
        <v>9</v>
      </c>
      <c r="AO28" s="106" t="s">
        <v>189</v>
      </c>
      <c r="AR28" s="106" t="s">
        <v>9</v>
      </c>
      <c r="AS28" s="106" t="s">
        <v>189</v>
      </c>
      <c r="BA28" s="767"/>
      <c r="BB28" s="768"/>
      <c r="BC28" s="768"/>
      <c r="BD28" s="769"/>
      <c r="BE28" s="773" t="s">
        <v>192</v>
      </c>
      <c r="BF28" s="773"/>
      <c r="BG28" s="773"/>
      <c r="BH28" s="773"/>
      <c r="BI28" s="774" t="str">
        <f>IF($M28="■",$I$25,"-")</f>
        <v>-</v>
      </c>
      <c r="BJ28" s="774"/>
      <c r="BK28" s="774" t="str">
        <f>IF(COUNTIF($I$10:$I$12,"■")=0,"-",IF(OR(AND($I$10="■",$I$11="□",$M28="■"),AND($I$10="■",$I$11="■",$AB28="■")),$W$25,IF(AND($I$10="□",$I$11="■",$AB28="■"),$I$25,"-")))</f>
        <v>-</v>
      </c>
      <c r="BL28" s="774"/>
      <c r="BN28" s="138"/>
      <c r="BO28" s="138"/>
    </row>
    <row r="29" spans="2:67" ht="18" customHeight="1">
      <c r="B29" s="151"/>
      <c r="C29" s="152"/>
      <c r="D29" s="160"/>
      <c r="E29" s="796"/>
      <c r="F29" s="797"/>
      <c r="G29" s="797"/>
      <c r="H29" s="798"/>
      <c r="I29" s="1002"/>
      <c r="J29" s="1003"/>
      <c r="K29" s="1003"/>
      <c r="L29" s="1004"/>
      <c r="M29" s="163" t="s">
        <v>186</v>
      </c>
      <c r="N29" s="777" t="s">
        <v>193</v>
      </c>
      <c r="O29" s="777"/>
      <c r="P29" s="777"/>
      <c r="Q29" s="777"/>
      <c r="R29" s="778"/>
      <c r="S29" s="785"/>
      <c r="T29" s="826"/>
      <c r="U29" s="826"/>
      <c r="V29" s="827"/>
      <c r="W29" s="814"/>
      <c r="X29" s="806"/>
      <c r="Y29" s="806"/>
      <c r="Z29" s="806"/>
      <c r="AA29" s="776"/>
      <c r="AB29" s="162" t="s">
        <v>186</v>
      </c>
      <c r="AC29" s="777" t="s">
        <v>193</v>
      </c>
      <c r="AD29" s="777"/>
      <c r="AE29" s="777"/>
      <c r="AF29" s="777"/>
      <c r="AG29" s="778"/>
      <c r="AH29" s="785"/>
      <c r="AI29" s="789"/>
      <c r="AJ29" s="789"/>
      <c r="AK29" s="790"/>
      <c r="AN29" s="106" t="s">
        <v>9</v>
      </c>
      <c r="AO29" s="106" t="s">
        <v>189</v>
      </c>
      <c r="AR29" s="106" t="s">
        <v>9</v>
      </c>
      <c r="AS29" s="106" t="s">
        <v>189</v>
      </c>
      <c r="AV29" s="164"/>
      <c r="BA29" s="767"/>
      <c r="BB29" s="768"/>
      <c r="BC29" s="768"/>
      <c r="BD29" s="769"/>
      <c r="BE29" s="773" t="s">
        <v>193</v>
      </c>
      <c r="BF29" s="773"/>
      <c r="BG29" s="773"/>
      <c r="BH29" s="773"/>
      <c r="BI29" s="774" t="str">
        <f t="shared" ref="BI29:BI31" si="0">IF($M29="■",$I$25,"-")</f>
        <v>-</v>
      </c>
      <c r="BJ29" s="774"/>
      <c r="BK29" s="774" t="str">
        <f>IF(COUNTIF($I$10:$I$12,"■")=0,"-",IF(OR(AND($I$10="■",$I$11="□",$M29="■"),AND($I$10="■",$I$11="■",$AB29="■")),$W$25,IF(AND($I$10="□",$I$11="■",$AB29="■"),$I$25,"-")))</f>
        <v>-</v>
      </c>
      <c r="BL29" s="774"/>
      <c r="BN29" s="138"/>
      <c r="BO29" s="138"/>
    </row>
    <row r="30" spans="2:67" ht="18" customHeight="1">
      <c r="B30" s="151"/>
      <c r="C30" s="152"/>
      <c r="D30" s="160"/>
      <c r="E30" s="796"/>
      <c r="F30" s="797"/>
      <c r="G30" s="797"/>
      <c r="H30" s="798"/>
      <c r="I30" s="1002"/>
      <c r="J30" s="1003"/>
      <c r="K30" s="1003"/>
      <c r="L30" s="1004"/>
      <c r="M30" s="163" t="s">
        <v>186</v>
      </c>
      <c r="N30" s="777" t="s">
        <v>194</v>
      </c>
      <c r="O30" s="777"/>
      <c r="P30" s="777"/>
      <c r="Q30" s="777"/>
      <c r="R30" s="778"/>
      <c r="S30" s="785"/>
      <c r="T30" s="826"/>
      <c r="U30" s="826"/>
      <c r="V30" s="827"/>
      <c r="W30" s="814"/>
      <c r="X30" s="806"/>
      <c r="Y30" s="806"/>
      <c r="Z30" s="806"/>
      <c r="AA30" s="776"/>
      <c r="AB30" s="162" t="s">
        <v>186</v>
      </c>
      <c r="AC30" s="777" t="s">
        <v>194</v>
      </c>
      <c r="AD30" s="777"/>
      <c r="AE30" s="777"/>
      <c r="AF30" s="777"/>
      <c r="AG30" s="778"/>
      <c r="AH30" s="785"/>
      <c r="AI30" s="789"/>
      <c r="AJ30" s="789"/>
      <c r="AK30" s="790"/>
      <c r="AN30" s="106" t="s">
        <v>9</v>
      </c>
      <c r="AO30" s="106" t="s">
        <v>189</v>
      </c>
      <c r="AR30" s="106" t="s">
        <v>9</v>
      </c>
      <c r="AS30" s="106" t="s">
        <v>189</v>
      </c>
      <c r="AV30" s="107"/>
      <c r="BA30" s="767"/>
      <c r="BB30" s="768"/>
      <c r="BC30" s="768"/>
      <c r="BD30" s="769"/>
      <c r="BE30" s="773" t="s">
        <v>194</v>
      </c>
      <c r="BF30" s="773"/>
      <c r="BG30" s="773"/>
      <c r="BH30" s="773"/>
      <c r="BI30" s="774" t="str">
        <f t="shared" si="0"/>
        <v>-</v>
      </c>
      <c r="BJ30" s="774"/>
      <c r="BK30" s="774" t="str">
        <f>IF(COUNTIF($I$10:$I$12,"■")=0,"-",IF(OR(AND($I$10="■",$I$11="□",$M30="■"),AND($I$10="■",$I$11="■",$AB30="■")),$W$25,IF(AND($I$10="□",$I$11="■",$AB30="■"),$I$25,"-")))</f>
        <v>-</v>
      </c>
      <c r="BL30" s="774"/>
      <c r="BN30" s="138"/>
      <c r="BO30" s="138"/>
    </row>
    <row r="31" spans="2:67" ht="18" customHeight="1">
      <c r="B31" s="151"/>
      <c r="C31" s="152"/>
      <c r="D31" s="160"/>
      <c r="E31" s="799"/>
      <c r="F31" s="800"/>
      <c r="G31" s="800"/>
      <c r="H31" s="801"/>
      <c r="I31" s="1005"/>
      <c r="J31" s="1006"/>
      <c r="K31" s="1006"/>
      <c r="L31" s="1007"/>
      <c r="M31" s="163" t="s">
        <v>186</v>
      </c>
      <c r="N31" s="821" t="s">
        <v>195</v>
      </c>
      <c r="O31" s="821"/>
      <c r="P31" s="821"/>
      <c r="Q31" s="821"/>
      <c r="R31" s="822"/>
      <c r="S31" s="785"/>
      <c r="T31" s="826"/>
      <c r="U31" s="826"/>
      <c r="V31" s="827"/>
      <c r="W31" s="815"/>
      <c r="X31" s="809"/>
      <c r="Y31" s="809"/>
      <c r="Z31" s="809"/>
      <c r="AA31" s="776"/>
      <c r="AB31" s="162" t="s">
        <v>186</v>
      </c>
      <c r="AC31" s="821" t="s">
        <v>195</v>
      </c>
      <c r="AD31" s="821"/>
      <c r="AE31" s="821"/>
      <c r="AF31" s="821"/>
      <c r="AG31" s="822"/>
      <c r="AH31" s="785"/>
      <c r="AI31" s="789"/>
      <c r="AJ31" s="789"/>
      <c r="AK31" s="790"/>
      <c r="AN31" s="106" t="s">
        <v>9</v>
      </c>
      <c r="AO31" s="106" t="s">
        <v>189</v>
      </c>
      <c r="AR31" s="106" t="s">
        <v>9</v>
      </c>
      <c r="AS31" s="106" t="s">
        <v>189</v>
      </c>
      <c r="BA31" s="770"/>
      <c r="BB31" s="771"/>
      <c r="BC31" s="771"/>
      <c r="BD31" s="772"/>
      <c r="BE31" s="773" t="s">
        <v>195</v>
      </c>
      <c r="BF31" s="773"/>
      <c r="BG31" s="773"/>
      <c r="BH31" s="773"/>
      <c r="BI31" s="774" t="str">
        <f t="shared" si="0"/>
        <v>-</v>
      </c>
      <c r="BJ31" s="774"/>
      <c r="BK31" s="774" t="str">
        <f>IF(COUNTIF($I$10:$I$12,"■")=0,"-",IF(OR(AND($I$10="■",$I$11="□",$M31="■"),AND($I$10="■",$I$11="■",$AB31="■")),$W$25,IF(AND($I$10="□",$I$11="■",$AB31="■"),$I$25,"-")))</f>
        <v>-</v>
      </c>
      <c r="BL31" s="774"/>
      <c r="BN31" s="138"/>
      <c r="BO31" s="138"/>
    </row>
    <row r="32" spans="2:67" ht="18" customHeight="1">
      <c r="B32" s="151"/>
      <c r="C32" s="152"/>
      <c r="D32" s="160"/>
      <c r="E32" s="793" t="s">
        <v>196</v>
      </c>
      <c r="F32" s="794"/>
      <c r="G32" s="794"/>
      <c r="H32" s="795"/>
      <c r="I32" s="999">
        <v>50</v>
      </c>
      <c r="J32" s="1000"/>
      <c r="K32" s="1000"/>
      <c r="L32" s="1001"/>
      <c r="M32" s="220" t="s">
        <v>189</v>
      </c>
      <c r="N32" s="811" t="s">
        <v>187</v>
      </c>
      <c r="O32" s="811"/>
      <c r="P32" s="811"/>
      <c r="Q32" s="811"/>
      <c r="R32" s="812"/>
      <c r="S32" s="785"/>
      <c r="T32" s="826"/>
      <c r="U32" s="826"/>
      <c r="V32" s="827"/>
      <c r="W32" s="813"/>
      <c r="X32" s="803"/>
      <c r="Y32" s="803"/>
      <c r="Z32" s="803"/>
      <c r="AA32" s="775" t="str">
        <f>IF(W32="","-",W32-I32)</f>
        <v>-</v>
      </c>
      <c r="AB32" s="165" t="s">
        <v>186</v>
      </c>
      <c r="AC32" s="811" t="s">
        <v>187</v>
      </c>
      <c r="AD32" s="811"/>
      <c r="AE32" s="811"/>
      <c r="AF32" s="811"/>
      <c r="AG32" s="812"/>
      <c r="AH32" s="785"/>
      <c r="AI32" s="789"/>
      <c r="AJ32" s="789"/>
      <c r="AK32" s="790"/>
      <c r="AN32" s="106" t="s">
        <v>9</v>
      </c>
      <c r="AO32" s="106" t="s">
        <v>189</v>
      </c>
      <c r="AR32" s="106" t="s">
        <v>9</v>
      </c>
      <c r="AS32" s="106" t="s">
        <v>189</v>
      </c>
      <c r="BA32" s="764" t="s">
        <v>197</v>
      </c>
      <c r="BB32" s="765"/>
      <c r="BC32" s="765"/>
      <c r="BD32" s="766"/>
      <c r="BE32" s="773" t="s">
        <v>177</v>
      </c>
      <c r="BF32" s="773"/>
      <c r="BG32" s="773"/>
      <c r="BH32" s="773"/>
      <c r="BI32" s="774">
        <f>IF($M32="■",$I$32,"-")</f>
        <v>50</v>
      </c>
      <c r="BJ32" s="774"/>
      <c r="BK32" s="774" t="str">
        <f>IF(COUNTIF($I$10:$I$12,"■")=0,"-",IF(OR(AND($I$10="■",$I$11="□",$M32="■"),AND($I$10="■",$I$11="■",$AB32="■")),$W$32,IF(AND($I$10="□",$I$11="■",$AB32="■"),$I$32,"-")))</f>
        <v>-</v>
      </c>
      <c r="BL32" s="774"/>
      <c r="BN32" s="138"/>
      <c r="BO32" s="138"/>
    </row>
    <row r="33" spans="2:67" ht="18" customHeight="1">
      <c r="B33" s="151"/>
      <c r="C33" s="152"/>
      <c r="D33" s="160"/>
      <c r="E33" s="796"/>
      <c r="F33" s="797"/>
      <c r="G33" s="797"/>
      <c r="H33" s="798"/>
      <c r="I33" s="1002"/>
      <c r="J33" s="1003"/>
      <c r="K33" s="1003"/>
      <c r="L33" s="1004"/>
      <c r="M33" s="221" t="s">
        <v>189</v>
      </c>
      <c r="N33" s="777" t="s">
        <v>192</v>
      </c>
      <c r="O33" s="777"/>
      <c r="P33" s="777"/>
      <c r="Q33" s="777"/>
      <c r="R33" s="778"/>
      <c r="S33" s="785"/>
      <c r="T33" s="826"/>
      <c r="U33" s="826"/>
      <c r="V33" s="827"/>
      <c r="W33" s="814"/>
      <c r="X33" s="806"/>
      <c r="Y33" s="806"/>
      <c r="Z33" s="806"/>
      <c r="AA33" s="776"/>
      <c r="AB33" s="162" t="s">
        <v>186</v>
      </c>
      <c r="AC33" s="777" t="s">
        <v>192</v>
      </c>
      <c r="AD33" s="777"/>
      <c r="AE33" s="777"/>
      <c r="AF33" s="777"/>
      <c r="AG33" s="778"/>
      <c r="AH33" s="785"/>
      <c r="AI33" s="789"/>
      <c r="AJ33" s="789"/>
      <c r="AK33" s="790"/>
      <c r="AN33" s="106" t="s">
        <v>9</v>
      </c>
      <c r="AO33" s="106" t="s">
        <v>189</v>
      </c>
      <c r="AR33" s="106" t="s">
        <v>9</v>
      </c>
      <c r="AS33" s="106" t="s">
        <v>189</v>
      </c>
      <c r="AV33" s="138"/>
      <c r="AW33" s="138"/>
      <c r="AX33" s="138"/>
      <c r="AY33" s="138"/>
      <c r="AZ33" s="138"/>
      <c r="BA33" s="767"/>
      <c r="BB33" s="768"/>
      <c r="BC33" s="768"/>
      <c r="BD33" s="769"/>
      <c r="BE33" s="779" t="s">
        <v>192</v>
      </c>
      <c r="BF33" s="780"/>
      <c r="BG33" s="780"/>
      <c r="BH33" s="781"/>
      <c r="BI33" s="726">
        <f t="shared" ref="BI33:BI35" si="1">IF($M33="■",$I$32,"-")</f>
        <v>50</v>
      </c>
      <c r="BJ33" s="728"/>
      <c r="BK33" s="774" t="str">
        <f>IF(COUNTIF($I$10:$I$12,"■")=0,"-",IF(OR(AND($I$10="■",$I$11="□",$M33="■"),AND($I$10="■",$I$11="■",$AB33="■")),$W$32,IF(AND($I$10="□",$I$11="■",$AB33="■"),$I$32,"-")))</f>
        <v>-</v>
      </c>
      <c r="BL33" s="774"/>
      <c r="BN33" s="138"/>
      <c r="BO33" s="138"/>
    </row>
    <row r="34" spans="2:67" ht="18" customHeight="1">
      <c r="B34" s="151"/>
      <c r="C34" s="152"/>
      <c r="D34" s="160"/>
      <c r="E34" s="796"/>
      <c r="F34" s="797"/>
      <c r="G34" s="797"/>
      <c r="H34" s="798"/>
      <c r="I34" s="1002"/>
      <c r="J34" s="1003"/>
      <c r="K34" s="1003"/>
      <c r="L34" s="1004"/>
      <c r="M34" s="163" t="s">
        <v>186</v>
      </c>
      <c r="N34" s="777" t="s">
        <v>198</v>
      </c>
      <c r="O34" s="777"/>
      <c r="P34" s="777"/>
      <c r="Q34" s="777"/>
      <c r="R34" s="778"/>
      <c r="S34" s="785"/>
      <c r="T34" s="826"/>
      <c r="U34" s="826"/>
      <c r="V34" s="827"/>
      <c r="W34" s="814"/>
      <c r="X34" s="806"/>
      <c r="Y34" s="806"/>
      <c r="Z34" s="806"/>
      <c r="AA34" s="776"/>
      <c r="AB34" s="162" t="s">
        <v>186</v>
      </c>
      <c r="AC34" s="777" t="s">
        <v>198</v>
      </c>
      <c r="AD34" s="777"/>
      <c r="AE34" s="777"/>
      <c r="AF34" s="777"/>
      <c r="AG34" s="778"/>
      <c r="AH34" s="785"/>
      <c r="AI34" s="789"/>
      <c r="AJ34" s="789"/>
      <c r="AK34" s="790"/>
      <c r="AN34" s="106" t="s">
        <v>9</v>
      </c>
      <c r="AO34" s="106" t="s">
        <v>189</v>
      </c>
      <c r="AR34" s="106" t="s">
        <v>9</v>
      </c>
      <c r="AS34" s="106" t="s">
        <v>189</v>
      </c>
      <c r="AV34" s="138"/>
      <c r="AW34" s="138"/>
      <c r="AX34" s="138"/>
      <c r="AY34" s="138"/>
      <c r="AZ34" s="138"/>
      <c r="BA34" s="767"/>
      <c r="BB34" s="768"/>
      <c r="BC34" s="768"/>
      <c r="BD34" s="769"/>
      <c r="BE34" s="779" t="s">
        <v>199</v>
      </c>
      <c r="BF34" s="780"/>
      <c r="BG34" s="780"/>
      <c r="BH34" s="781"/>
      <c r="BI34" s="726" t="str">
        <f t="shared" si="1"/>
        <v>-</v>
      </c>
      <c r="BJ34" s="728"/>
      <c r="BK34" s="774" t="str">
        <f>IF(COUNTIF($I$10:$I$12,"■")=0,"-",IF(OR(AND($I$10="■",$I$11="□",$M34="■"),AND($I$10="■",$I$11="■",$AB34="■")),$W$32,IF(AND($I$10="□",$I$11="■",$AB34="■"),$I$32,"-")))</f>
        <v>-</v>
      </c>
      <c r="BL34" s="774"/>
      <c r="BN34" s="138"/>
      <c r="BO34" s="138"/>
    </row>
    <row r="35" spans="2:67" ht="18" customHeight="1">
      <c r="B35" s="151"/>
      <c r="C35" s="152"/>
      <c r="D35" s="160"/>
      <c r="E35" s="799"/>
      <c r="F35" s="800"/>
      <c r="G35" s="800"/>
      <c r="H35" s="801"/>
      <c r="I35" s="1005"/>
      <c r="J35" s="1006"/>
      <c r="K35" s="1006"/>
      <c r="L35" s="1007"/>
      <c r="M35" s="162" t="s">
        <v>186</v>
      </c>
      <c r="N35" s="821" t="s">
        <v>200</v>
      </c>
      <c r="O35" s="821"/>
      <c r="P35" s="821"/>
      <c r="Q35" s="821"/>
      <c r="R35" s="822"/>
      <c r="S35" s="786"/>
      <c r="T35" s="828"/>
      <c r="U35" s="828"/>
      <c r="V35" s="829"/>
      <c r="W35" s="815"/>
      <c r="X35" s="809"/>
      <c r="Y35" s="809"/>
      <c r="Z35" s="809"/>
      <c r="AA35" s="816"/>
      <c r="AB35" s="162" t="s">
        <v>186</v>
      </c>
      <c r="AC35" s="821" t="s">
        <v>200</v>
      </c>
      <c r="AD35" s="821"/>
      <c r="AE35" s="821"/>
      <c r="AF35" s="821"/>
      <c r="AG35" s="822"/>
      <c r="AH35" s="786"/>
      <c r="AI35" s="791"/>
      <c r="AJ35" s="791"/>
      <c r="AK35" s="792"/>
      <c r="AN35" s="106" t="s">
        <v>9</v>
      </c>
      <c r="AO35" s="106" t="s">
        <v>189</v>
      </c>
      <c r="AR35" s="106" t="s">
        <v>9</v>
      </c>
      <c r="AS35" s="106" t="s">
        <v>189</v>
      </c>
      <c r="BA35" s="770"/>
      <c r="BB35" s="771"/>
      <c r="BC35" s="771"/>
      <c r="BD35" s="772"/>
      <c r="BE35" s="779" t="s">
        <v>195</v>
      </c>
      <c r="BF35" s="780"/>
      <c r="BG35" s="780"/>
      <c r="BH35" s="781"/>
      <c r="BI35" s="726" t="str">
        <f t="shared" si="1"/>
        <v>-</v>
      </c>
      <c r="BJ35" s="728"/>
      <c r="BK35" s="774" t="str">
        <f>IF(COUNTIF($I$10:$I$12,"■")=0,"-",IF(OR(AND($I$10="■",$I$11="□",$M35="■"),AND($I$10="■",$I$11="■",$AB35="■")),$W$32,IF(AND($I$10="□",$I$11="■",$AB35="■"),$I$32,"-")))</f>
        <v>-</v>
      </c>
      <c r="BL35" s="774"/>
      <c r="BN35" s="138"/>
      <c r="BO35" s="138"/>
    </row>
    <row r="36" spans="2:67" ht="18" customHeight="1">
      <c r="B36" s="151"/>
      <c r="C36" s="152"/>
      <c r="D36" s="160"/>
      <c r="E36" s="793" t="s">
        <v>201</v>
      </c>
      <c r="F36" s="794"/>
      <c r="G36" s="794"/>
      <c r="H36" s="795"/>
      <c r="I36" s="802"/>
      <c r="J36" s="803"/>
      <c r="K36" s="803"/>
      <c r="L36" s="804"/>
      <c r="M36" s="165" t="s">
        <v>186</v>
      </c>
      <c r="N36" s="166" t="s">
        <v>187</v>
      </c>
      <c r="O36" s="166"/>
      <c r="P36" s="166"/>
      <c r="Q36" s="166"/>
      <c r="R36" s="167"/>
      <c r="S36" s="168"/>
      <c r="T36" s="168"/>
      <c r="U36" s="168"/>
      <c r="V36" s="169"/>
      <c r="W36" s="813"/>
      <c r="X36" s="803"/>
      <c r="Y36" s="803"/>
      <c r="Z36" s="803"/>
      <c r="AA36" s="839" t="str">
        <f>IF(W36="","-",W36-I36)</f>
        <v>-</v>
      </c>
      <c r="AB36" s="165" t="s">
        <v>186</v>
      </c>
      <c r="AC36" s="166" t="s">
        <v>187</v>
      </c>
      <c r="AD36" s="166"/>
      <c r="AE36" s="166"/>
      <c r="AF36" s="166"/>
      <c r="AG36" s="167"/>
      <c r="AH36" s="168"/>
      <c r="AI36" s="168"/>
      <c r="AJ36" s="168"/>
      <c r="AK36" s="170"/>
      <c r="AN36" s="106" t="s">
        <v>9</v>
      </c>
      <c r="AO36" s="106" t="s">
        <v>189</v>
      </c>
      <c r="AR36" s="106" t="s">
        <v>9</v>
      </c>
      <c r="AS36" s="106" t="s">
        <v>189</v>
      </c>
      <c r="BA36" s="764" t="s">
        <v>202</v>
      </c>
      <c r="BB36" s="765"/>
      <c r="BC36" s="765"/>
      <c r="BD36" s="766"/>
      <c r="BE36" s="779" t="s">
        <v>177</v>
      </c>
      <c r="BF36" s="780"/>
      <c r="BG36" s="780"/>
      <c r="BH36" s="781"/>
      <c r="BI36" s="726" t="str">
        <f>IF($M36="■",$I$36,"-")</f>
        <v>-</v>
      </c>
      <c r="BJ36" s="728"/>
      <c r="BK36" s="774" t="str">
        <f>IF(COUNTIF($I$10:$I$12,"■")=0,"-",IF(OR(AND($I$10="■",$I$11="□",$M36="■"),AND($I$10="■",$I$11="■",$AB36="■")),$W$36,IF(AND($I$10="□",$I$11="■",$AB36="■"),$I$36,"-")))</f>
        <v>-</v>
      </c>
      <c r="BL36" s="774"/>
      <c r="BN36" s="138"/>
      <c r="BO36" s="138"/>
    </row>
    <row r="37" spans="2:67" ht="18" customHeight="1">
      <c r="B37" s="151"/>
      <c r="C37" s="152"/>
      <c r="D37" s="171"/>
      <c r="E37" s="799"/>
      <c r="F37" s="800"/>
      <c r="G37" s="800"/>
      <c r="H37" s="801"/>
      <c r="I37" s="835"/>
      <c r="J37" s="836"/>
      <c r="K37" s="836"/>
      <c r="L37" s="837"/>
      <c r="M37" s="172" t="s">
        <v>186</v>
      </c>
      <c r="N37" s="173" t="s">
        <v>192</v>
      </c>
      <c r="O37" s="173"/>
      <c r="P37" s="173"/>
      <c r="Q37" s="173"/>
      <c r="R37" s="174"/>
      <c r="S37" s="174"/>
      <c r="T37" s="174"/>
      <c r="U37" s="174"/>
      <c r="V37" s="175"/>
      <c r="W37" s="838"/>
      <c r="X37" s="836"/>
      <c r="Y37" s="836"/>
      <c r="Z37" s="836"/>
      <c r="AA37" s="840"/>
      <c r="AB37" s="172" t="s">
        <v>186</v>
      </c>
      <c r="AC37" s="173" t="s">
        <v>192</v>
      </c>
      <c r="AD37" s="173"/>
      <c r="AE37" s="173"/>
      <c r="AF37" s="173"/>
      <c r="AG37" s="174"/>
      <c r="AH37" s="174"/>
      <c r="AI37" s="174"/>
      <c r="AJ37" s="174"/>
      <c r="AK37" s="176"/>
      <c r="AN37" s="106" t="s">
        <v>9</v>
      </c>
      <c r="AO37" s="106" t="s">
        <v>189</v>
      </c>
      <c r="AR37" s="106" t="s">
        <v>9</v>
      </c>
      <c r="AS37" s="106" t="s">
        <v>189</v>
      </c>
      <c r="BA37" s="770"/>
      <c r="BB37" s="771"/>
      <c r="BC37" s="771"/>
      <c r="BD37" s="772"/>
      <c r="BE37" s="773" t="s">
        <v>192</v>
      </c>
      <c r="BF37" s="773"/>
      <c r="BG37" s="773"/>
      <c r="BH37" s="773"/>
      <c r="BI37" s="726" t="str">
        <f>IF($M37="■",$I$36,"-")</f>
        <v>-</v>
      </c>
      <c r="BJ37" s="728"/>
      <c r="BK37" s="774" t="str">
        <f>IF(COUNTIF($I$10:$I$12,"■")=0,"-",IF(OR(AND($I$10="■",$I$11="□",$M37="■"),AND($I$10="■",$I$11="■",$AB37="■")),$W$36,IF(AND($I$10="□",$I$11="■",$AB37="■"),$I$36,"-")))</f>
        <v>-</v>
      </c>
      <c r="BL37" s="774"/>
      <c r="BN37" s="138"/>
      <c r="BO37" s="138"/>
    </row>
    <row r="38" spans="2:67" ht="18" customHeight="1">
      <c r="B38" s="151"/>
      <c r="C38" s="152"/>
      <c r="D38" s="160" t="s">
        <v>203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  <c r="BA38" s="831" t="s">
        <v>204</v>
      </c>
      <c r="BB38" s="832"/>
      <c r="BC38" s="832"/>
      <c r="BD38" s="832"/>
      <c r="BE38" s="832"/>
      <c r="BF38" s="832"/>
      <c r="BG38" s="832"/>
      <c r="BH38" s="833"/>
      <c r="BI38" s="834" t="str">
        <f>IF($S$25="■",$I$25+$I$32,"-")</f>
        <v>-</v>
      </c>
      <c r="BJ38" s="774"/>
      <c r="BK38" s="774" t="str">
        <f>IF(COUNTIF($I$10:$I$12,"■")=0,"-",IF(OR(AND($I$10="■",$I$11="□",$S25="■"),AND($I$10="■",$I$11="■",$AH25="■")),$W$25+$W$32,IF(AND($I$10="□",$I$11="■",$AH25="■"),$I$25+$I$32,"-")))</f>
        <v>-</v>
      </c>
      <c r="BL38" s="774"/>
      <c r="BN38" s="138"/>
      <c r="BO38" s="138"/>
    </row>
    <row r="39" spans="2:67" ht="18" customHeight="1">
      <c r="B39" s="151"/>
      <c r="C39" s="152"/>
      <c r="D39" s="177"/>
      <c r="E39" s="793" t="s">
        <v>205</v>
      </c>
      <c r="F39" s="841"/>
      <c r="G39" s="841"/>
      <c r="H39" s="842"/>
      <c r="I39" s="748" t="s">
        <v>174</v>
      </c>
      <c r="J39" s="749"/>
      <c r="K39" s="749"/>
      <c r="L39" s="749"/>
      <c r="M39" s="749"/>
      <c r="N39" s="749"/>
      <c r="O39" s="749"/>
      <c r="P39" s="749"/>
      <c r="Q39" s="749"/>
      <c r="R39" s="749"/>
      <c r="S39" s="749"/>
      <c r="T39" s="749"/>
      <c r="U39" s="749"/>
      <c r="V39" s="750"/>
      <c r="W39" s="750" t="s">
        <v>175</v>
      </c>
      <c r="X39" s="849"/>
      <c r="Y39" s="849"/>
      <c r="Z39" s="849"/>
      <c r="AA39" s="849"/>
      <c r="AB39" s="849"/>
      <c r="AC39" s="849"/>
      <c r="AD39" s="849"/>
      <c r="AE39" s="849"/>
      <c r="AF39" s="849"/>
      <c r="AG39" s="849"/>
      <c r="AH39" s="849"/>
      <c r="AI39" s="849"/>
      <c r="AJ39" s="849"/>
      <c r="AK39" s="850"/>
      <c r="BN39" s="138"/>
      <c r="BO39" s="138"/>
    </row>
    <row r="40" spans="2:67" ht="18" customHeight="1">
      <c r="B40" s="151"/>
      <c r="C40" s="152"/>
      <c r="D40" s="160"/>
      <c r="E40" s="843"/>
      <c r="F40" s="844"/>
      <c r="G40" s="844"/>
      <c r="H40" s="845"/>
      <c r="I40" s="178" t="s">
        <v>9</v>
      </c>
      <c r="J40" s="109" t="s">
        <v>111</v>
      </c>
      <c r="K40" s="109"/>
      <c r="L40" s="109"/>
      <c r="M40" s="851" t="s">
        <v>206</v>
      </c>
      <c r="N40" s="852"/>
      <c r="O40" s="1011" t="s">
        <v>348</v>
      </c>
      <c r="P40" s="1011"/>
      <c r="Q40" s="1011"/>
      <c r="R40" s="1011"/>
      <c r="S40" s="1011"/>
      <c r="T40" s="1011"/>
      <c r="U40" s="1011"/>
      <c r="V40" s="1012"/>
      <c r="W40" s="178" t="s">
        <v>9</v>
      </c>
      <c r="X40" s="109" t="s">
        <v>111</v>
      </c>
      <c r="Y40" s="109"/>
      <c r="Z40" s="109"/>
      <c r="AA40" s="851" t="s">
        <v>206</v>
      </c>
      <c r="AB40" s="852"/>
      <c r="AC40" s="855"/>
      <c r="AD40" s="855"/>
      <c r="AE40" s="855"/>
      <c r="AF40" s="855"/>
      <c r="AG40" s="855"/>
      <c r="AH40" s="855"/>
      <c r="AI40" s="855"/>
      <c r="AJ40" s="855"/>
      <c r="AK40" s="859"/>
      <c r="AN40" s="106" t="s">
        <v>9</v>
      </c>
      <c r="AO40" s="106" t="str">
        <f>IF(I41="■","","■")</f>
        <v/>
      </c>
      <c r="AP40" s="106" t="s">
        <v>9</v>
      </c>
      <c r="AQ40" s="106" t="str">
        <f>IF(W41="■","","■")</f>
        <v>■</v>
      </c>
      <c r="BA40" s="831" t="s">
        <v>207</v>
      </c>
      <c r="BB40" s="832"/>
      <c r="BC40" s="832"/>
      <c r="BD40" s="832"/>
      <c r="BE40" s="832"/>
      <c r="BF40" s="832"/>
      <c r="BG40" s="832"/>
      <c r="BH40" s="833"/>
      <c r="BI40" s="774" t="str">
        <f>IF(AND($I$41="■",$O$40=$BA40),$I$25+$I$32+$I$36,"-")</f>
        <v>-</v>
      </c>
      <c r="BJ40" s="774"/>
      <c r="BK40" s="774" t="str">
        <f>IF(COUNTIF($I$10:$I$12,"■")=0,"-",IF(OR(AND($I$10="■",$I$12="□",$I$41="■",$O$40=$BA40),AND($I$10="■",$I$12="■",$W$41="■",$AC$40=$BA40)),$W$25+$W$32+$W$36,IF(AND($I$10="□",$I$12="■",$W$41="■",$AC$40=$BA40),$I$25+$I$32+$I$36,"-")))</f>
        <v>-</v>
      </c>
      <c r="BL40" s="774"/>
      <c r="BN40" s="138"/>
      <c r="BO40" s="138"/>
    </row>
    <row r="41" spans="2:67" ht="18" customHeight="1" thickBot="1">
      <c r="B41" s="179"/>
      <c r="C41" s="180"/>
      <c r="D41" s="181"/>
      <c r="E41" s="846"/>
      <c r="F41" s="847"/>
      <c r="G41" s="847"/>
      <c r="H41" s="848"/>
      <c r="I41" s="222" t="s">
        <v>189</v>
      </c>
      <c r="J41" s="183" t="s">
        <v>208</v>
      </c>
      <c r="K41" s="183"/>
      <c r="L41" s="183" t="s">
        <v>85</v>
      </c>
      <c r="M41" s="853"/>
      <c r="N41" s="854"/>
      <c r="O41" s="1013"/>
      <c r="P41" s="1013"/>
      <c r="Q41" s="1013"/>
      <c r="R41" s="1013"/>
      <c r="S41" s="1013"/>
      <c r="T41" s="1013"/>
      <c r="U41" s="1013"/>
      <c r="V41" s="1014"/>
      <c r="W41" s="182" t="s">
        <v>186</v>
      </c>
      <c r="X41" s="183" t="s">
        <v>208</v>
      </c>
      <c r="Y41" s="183"/>
      <c r="Z41" s="183" t="s">
        <v>85</v>
      </c>
      <c r="AA41" s="853"/>
      <c r="AB41" s="854"/>
      <c r="AC41" s="857"/>
      <c r="AD41" s="857"/>
      <c r="AE41" s="857"/>
      <c r="AF41" s="857"/>
      <c r="AG41" s="857"/>
      <c r="AH41" s="857"/>
      <c r="AI41" s="857"/>
      <c r="AJ41" s="857"/>
      <c r="AK41" s="860"/>
      <c r="AN41" s="106" t="s">
        <v>9</v>
      </c>
      <c r="AO41" s="106" t="str">
        <f>IF(I40="■","","■")</f>
        <v>■</v>
      </c>
      <c r="AP41" s="106" t="s">
        <v>9</v>
      </c>
      <c r="AQ41" s="106" t="str">
        <f>IF(W40="■","","■")</f>
        <v>■</v>
      </c>
      <c r="AX41" s="164"/>
      <c r="AY41" s="164"/>
      <c r="BA41" s="831" t="s">
        <v>209</v>
      </c>
      <c r="BB41" s="832"/>
      <c r="BC41" s="832"/>
      <c r="BD41" s="832"/>
      <c r="BE41" s="832"/>
      <c r="BF41" s="832"/>
      <c r="BG41" s="832"/>
      <c r="BH41" s="833"/>
      <c r="BI41" s="774">
        <f>IF(AND($I$41="■",$O$40=$BA41),$I$25+$I$32+$I$36,"-")</f>
        <v>100</v>
      </c>
      <c r="BJ41" s="774"/>
      <c r="BK41" s="774" t="str">
        <f>IF(COUNTIF($I$10:$I$12,"■")=0,"-",IF(OR(AND($I$10="■",$I$12="□",$I$41="■",$O$40=$BA41),AND($I$10="■",$I$12="■",$W$41="■",$AC$40=$BA41)),$W$25+$W$32+$W$36,IF(AND($I$10="□",$I$12="■",$W$41="■",$AC$40=$BA41),$I$25+$I$32+$I$36,"-")))</f>
        <v>-</v>
      </c>
      <c r="BL41" s="774"/>
      <c r="BN41" s="138"/>
      <c r="BO41" s="138"/>
    </row>
    <row r="42" spans="2:67" s="138" customFormat="1" ht="12" customHeight="1">
      <c r="B42" s="137" t="s">
        <v>210</v>
      </c>
      <c r="C42" s="184" t="s">
        <v>162</v>
      </c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N42" s="106"/>
      <c r="AO42" s="106"/>
      <c r="AP42" s="106"/>
      <c r="AQ42" s="106"/>
      <c r="AR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</row>
    <row r="43" spans="2:67" s="138" customFormat="1" ht="12" customHeight="1">
      <c r="B43" s="137" t="s">
        <v>211</v>
      </c>
      <c r="C43" s="184" t="s">
        <v>212</v>
      </c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BB43" s="106"/>
      <c r="BC43" s="106"/>
      <c r="BD43" s="106"/>
      <c r="BE43" s="106"/>
      <c r="BF43" s="106"/>
      <c r="BG43" s="106"/>
      <c r="BH43" s="106"/>
      <c r="BI43" s="106"/>
      <c r="BJ43" s="106"/>
    </row>
    <row r="44" spans="2:67" s="138" customFormat="1" ht="12" customHeight="1">
      <c r="B44" s="137" t="s">
        <v>213</v>
      </c>
      <c r="C44" s="184" t="s">
        <v>214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BB44" s="106"/>
      <c r="BC44" s="106"/>
      <c r="BD44" s="106"/>
      <c r="BE44" s="106"/>
      <c r="BF44" s="106"/>
      <c r="BG44" s="106"/>
      <c r="BH44" s="106"/>
      <c r="BI44" s="106"/>
      <c r="BJ44" s="106"/>
    </row>
    <row r="45" spans="2:67" s="138" customFormat="1" ht="12" customHeight="1">
      <c r="B45" s="137" t="s">
        <v>215</v>
      </c>
      <c r="C45" s="184" t="s">
        <v>216</v>
      </c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BB45" s="106"/>
      <c r="BC45" s="106"/>
      <c r="BD45" s="106"/>
      <c r="BE45" s="106"/>
      <c r="BF45" s="106"/>
      <c r="BG45" s="106"/>
      <c r="BH45" s="106"/>
      <c r="BI45" s="106"/>
      <c r="BJ45" s="106"/>
    </row>
    <row r="46" spans="2:67" ht="10" customHeight="1" thickBot="1">
      <c r="B46" s="143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W46" s="138"/>
      <c r="AX46" s="138"/>
      <c r="AY46" s="138"/>
      <c r="AZ46" s="138"/>
      <c r="BA46" s="138"/>
    </row>
    <row r="47" spans="2:67" ht="18" customHeight="1">
      <c r="B47" s="140" t="s">
        <v>155</v>
      </c>
      <c r="C47" s="722" t="s">
        <v>217</v>
      </c>
      <c r="D47" s="723"/>
      <c r="E47" s="723"/>
      <c r="F47" s="723"/>
      <c r="G47" s="723"/>
      <c r="H47" s="723"/>
      <c r="I47" s="723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6"/>
      <c r="AW47" s="138"/>
      <c r="AX47" s="138"/>
      <c r="AY47" s="138"/>
      <c r="AZ47" s="138"/>
      <c r="BA47" s="138"/>
    </row>
    <row r="48" spans="2:67" ht="22" customHeight="1">
      <c r="B48" s="151"/>
      <c r="C48" s="152"/>
      <c r="D48" s="817" t="s">
        <v>218</v>
      </c>
      <c r="E48" s="794"/>
      <c r="F48" s="794"/>
      <c r="G48" s="794"/>
      <c r="H48" s="795"/>
      <c r="I48" s="861" t="s">
        <v>219</v>
      </c>
      <c r="J48" s="861"/>
      <c r="K48" s="861"/>
      <c r="L48" s="1015" t="s">
        <v>349</v>
      </c>
      <c r="M48" s="1016"/>
      <c r="N48" s="1016"/>
      <c r="O48" s="1016"/>
      <c r="P48" s="1016"/>
      <c r="Q48" s="1016"/>
      <c r="R48" s="1016"/>
      <c r="S48" s="1017"/>
      <c r="T48" s="865" t="s">
        <v>220</v>
      </c>
      <c r="U48" s="866"/>
      <c r="V48" s="866"/>
      <c r="W48" s="866"/>
      <c r="X48" s="866"/>
      <c r="Y48" s="866"/>
      <c r="Z48" s="866"/>
      <c r="AA48" s="866"/>
      <c r="AB48" s="866"/>
      <c r="AC48" s="866"/>
      <c r="AD48" s="866"/>
      <c r="AE48" s="866"/>
      <c r="AF48" s="866"/>
      <c r="AG48" s="866"/>
      <c r="AH48" s="866"/>
      <c r="AI48" s="866"/>
      <c r="AJ48" s="866"/>
      <c r="AK48" s="867"/>
      <c r="AW48" s="138"/>
      <c r="AX48" s="138"/>
      <c r="AY48" s="138"/>
      <c r="AZ48" s="138"/>
      <c r="BA48" s="138"/>
    </row>
    <row r="49" spans="2:53" ht="22" customHeight="1">
      <c r="B49" s="151"/>
      <c r="C49" s="152"/>
      <c r="D49" s="796"/>
      <c r="E49" s="797"/>
      <c r="F49" s="797"/>
      <c r="G49" s="797"/>
      <c r="H49" s="798"/>
      <c r="I49" s="861" t="s">
        <v>221</v>
      </c>
      <c r="J49" s="861"/>
      <c r="K49" s="861"/>
      <c r="L49" s="1015" t="s">
        <v>350</v>
      </c>
      <c r="M49" s="1016"/>
      <c r="N49" s="1016"/>
      <c r="O49" s="1016"/>
      <c r="P49" s="1016"/>
      <c r="Q49" s="1016"/>
      <c r="R49" s="1016"/>
      <c r="S49" s="1017"/>
      <c r="T49" s="868"/>
      <c r="U49" s="869"/>
      <c r="V49" s="869"/>
      <c r="W49" s="869"/>
      <c r="X49" s="869"/>
      <c r="Y49" s="869"/>
      <c r="Z49" s="869"/>
      <c r="AA49" s="869"/>
      <c r="AB49" s="869"/>
      <c r="AC49" s="869"/>
      <c r="AD49" s="869"/>
      <c r="AE49" s="869"/>
      <c r="AF49" s="869"/>
      <c r="AG49" s="869"/>
      <c r="AH49" s="869"/>
      <c r="AI49" s="869"/>
      <c r="AJ49" s="869"/>
      <c r="AK49" s="870"/>
      <c r="AW49" s="138"/>
      <c r="AX49" s="138"/>
      <c r="AY49" s="138"/>
      <c r="AZ49" s="138"/>
      <c r="BA49" s="138"/>
    </row>
    <row r="50" spans="2:53" ht="22" customHeight="1">
      <c r="B50" s="151"/>
      <c r="C50" s="152"/>
      <c r="D50" s="796"/>
      <c r="E50" s="797"/>
      <c r="F50" s="797"/>
      <c r="G50" s="797"/>
      <c r="H50" s="798"/>
      <c r="I50" s="871" t="s">
        <v>222</v>
      </c>
      <c r="J50" s="871"/>
      <c r="K50" s="871"/>
      <c r="L50" s="1015" t="s">
        <v>351</v>
      </c>
      <c r="M50" s="1016"/>
      <c r="N50" s="1016"/>
      <c r="O50" s="1016"/>
      <c r="P50" s="1016"/>
      <c r="Q50" s="1016"/>
      <c r="R50" s="1016"/>
      <c r="S50" s="1017"/>
      <c r="T50" s="868"/>
      <c r="U50" s="869"/>
      <c r="V50" s="869"/>
      <c r="W50" s="869"/>
      <c r="X50" s="869"/>
      <c r="Y50" s="869"/>
      <c r="Z50" s="869"/>
      <c r="AA50" s="869"/>
      <c r="AB50" s="869"/>
      <c r="AC50" s="869"/>
      <c r="AD50" s="869"/>
      <c r="AE50" s="869"/>
      <c r="AF50" s="869"/>
      <c r="AG50" s="869"/>
      <c r="AH50" s="869"/>
      <c r="AI50" s="869"/>
      <c r="AJ50" s="869"/>
      <c r="AK50" s="870"/>
      <c r="AW50" s="138"/>
      <c r="AX50" s="138"/>
      <c r="AY50" s="138"/>
      <c r="AZ50" s="138"/>
      <c r="BA50" s="138"/>
    </row>
    <row r="51" spans="2:53" ht="22" customHeight="1" thickBot="1">
      <c r="B51" s="179"/>
      <c r="C51" s="187"/>
      <c r="D51" s="872" t="s">
        <v>223</v>
      </c>
      <c r="E51" s="873"/>
      <c r="F51" s="873"/>
      <c r="G51" s="873"/>
      <c r="H51" s="874"/>
      <c r="I51" s="1018" t="s">
        <v>352</v>
      </c>
      <c r="J51" s="1019"/>
      <c r="K51" s="1019"/>
      <c r="L51" s="1019"/>
      <c r="M51" s="1019"/>
      <c r="N51" s="1019"/>
      <c r="O51" s="1019"/>
      <c r="P51" s="1019"/>
      <c r="Q51" s="1019"/>
      <c r="R51" s="1019"/>
      <c r="S51" s="1020"/>
      <c r="T51" s="878" t="s">
        <v>224</v>
      </c>
      <c r="U51" s="879"/>
      <c r="V51" s="879"/>
      <c r="W51" s="879"/>
      <c r="X51" s="879"/>
      <c r="Y51" s="879"/>
      <c r="Z51" s="879"/>
      <c r="AA51" s="879"/>
      <c r="AB51" s="879"/>
      <c r="AC51" s="879"/>
      <c r="AD51" s="879"/>
      <c r="AE51" s="879"/>
      <c r="AF51" s="879"/>
      <c r="AG51" s="879"/>
      <c r="AH51" s="879"/>
      <c r="AI51" s="879"/>
      <c r="AJ51" s="879"/>
      <c r="AK51" s="880"/>
      <c r="AW51" s="138"/>
      <c r="AX51" s="138"/>
      <c r="AY51" s="138"/>
      <c r="AZ51" s="138"/>
      <c r="BA51" s="138"/>
    </row>
    <row r="52" spans="2:53" ht="18" customHeight="1" thickBot="1">
      <c r="B52" s="143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W52" s="138"/>
      <c r="AX52" s="138"/>
      <c r="AY52" s="138"/>
      <c r="AZ52" s="138"/>
      <c r="BA52" s="138"/>
    </row>
    <row r="53" spans="2:53" ht="18" customHeight="1">
      <c r="B53" s="881" t="s">
        <v>225</v>
      </c>
      <c r="C53" s="882"/>
      <c r="D53" s="882"/>
      <c r="E53" s="882"/>
      <c r="F53" s="883"/>
      <c r="G53" s="887"/>
      <c r="H53" s="887"/>
      <c r="I53" s="887"/>
      <c r="J53" s="887"/>
      <c r="K53" s="887"/>
      <c r="L53" s="887"/>
      <c r="M53" s="887"/>
      <c r="N53" s="887"/>
      <c r="O53" s="887"/>
      <c r="P53" s="887"/>
      <c r="Q53" s="887"/>
      <c r="R53" s="887"/>
      <c r="S53" s="887"/>
      <c r="T53" s="887"/>
      <c r="U53" s="887"/>
      <c r="V53" s="887"/>
      <c r="W53" s="887"/>
      <c r="X53" s="887"/>
      <c r="Y53" s="887"/>
      <c r="Z53" s="887"/>
      <c r="AA53" s="887"/>
      <c r="AB53" s="887"/>
      <c r="AC53" s="887"/>
      <c r="AD53" s="887"/>
      <c r="AE53" s="887"/>
      <c r="AF53" s="887"/>
      <c r="AG53" s="887"/>
      <c r="AH53" s="887"/>
      <c r="AI53" s="887"/>
      <c r="AJ53" s="887"/>
      <c r="AK53" s="888"/>
      <c r="AW53" s="138"/>
      <c r="AX53" s="138"/>
      <c r="AY53" s="138"/>
      <c r="AZ53" s="138"/>
      <c r="BA53" s="138"/>
    </row>
    <row r="54" spans="2:53" ht="18" customHeight="1" thickBot="1">
      <c r="B54" s="884"/>
      <c r="C54" s="885"/>
      <c r="D54" s="885"/>
      <c r="E54" s="885"/>
      <c r="F54" s="886"/>
      <c r="G54" s="889"/>
      <c r="H54" s="889"/>
      <c r="I54" s="889"/>
      <c r="J54" s="889"/>
      <c r="K54" s="889"/>
      <c r="L54" s="889"/>
      <c r="M54" s="889"/>
      <c r="N54" s="889"/>
      <c r="O54" s="889"/>
      <c r="P54" s="889"/>
      <c r="Q54" s="889"/>
      <c r="R54" s="889"/>
      <c r="S54" s="889"/>
      <c r="T54" s="889"/>
      <c r="U54" s="889"/>
      <c r="V54" s="889"/>
      <c r="W54" s="889"/>
      <c r="X54" s="889"/>
      <c r="Y54" s="889"/>
      <c r="Z54" s="889"/>
      <c r="AA54" s="889"/>
      <c r="AB54" s="889"/>
      <c r="AC54" s="889"/>
      <c r="AD54" s="889"/>
      <c r="AE54" s="889"/>
      <c r="AF54" s="889"/>
      <c r="AG54" s="889"/>
      <c r="AH54" s="889"/>
      <c r="AI54" s="889"/>
      <c r="AJ54" s="889"/>
      <c r="AK54" s="890"/>
      <c r="AW54" s="138"/>
      <c r="AX54" s="138"/>
      <c r="AY54" s="138"/>
      <c r="AZ54" s="138"/>
    </row>
    <row r="55" spans="2:53" ht="18" customHeight="1"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W55" s="138"/>
      <c r="AX55" s="138"/>
      <c r="AY55" s="138"/>
      <c r="AZ55" s="138"/>
    </row>
    <row r="56" spans="2:53" s="138" customFormat="1" ht="18" customHeight="1">
      <c r="AJ56" s="40" t="s">
        <v>40</v>
      </c>
    </row>
    <row r="57" spans="2:53" ht="18" customHeight="1">
      <c r="B57" s="189"/>
      <c r="C57" s="189"/>
      <c r="D57" s="189"/>
      <c r="E57" s="189"/>
      <c r="F57" s="189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</row>
    <row r="58" spans="2:53" ht="18" customHeight="1">
      <c r="B58" s="189"/>
      <c r="C58" s="189"/>
      <c r="D58" s="189"/>
      <c r="E58" s="189"/>
      <c r="F58" s="189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</row>
    <row r="59" spans="2:53" ht="18" customHeight="1">
      <c r="B59" s="190" t="s">
        <v>226</v>
      </c>
      <c r="C59" s="189"/>
      <c r="D59" s="189"/>
      <c r="E59" s="189"/>
      <c r="F59" s="189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</row>
    <row r="60" spans="2:53" ht="55" customHeight="1">
      <c r="B60" s="891" t="s">
        <v>227</v>
      </c>
      <c r="C60" s="892"/>
      <c r="D60" s="892"/>
      <c r="E60" s="892"/>
      <c r="F60" s="893"/>
      <c r="G60" s="894" t="s">
        <v>228</v>
      </c>
      <c r="H60" s="895"/>
      <c r="I60" s="896"/>
      <c r="J60" s="897" t="s">
        <v>229</v>
      </c>
      <c r="K60" s="898"/>
      <c r="L60" s="898"/>
      <c r="M60" s="898"/>
      <c r="N60" s="898"/>
      <c r="O60" s="899">
        <v>3</v>
      </c>
      <c r="P60" s="899"/>
      <c r="Q60" s="900" t="s">
        <v>230</v>
      </c>
      <c r="R60" s="900"/>
      <c r="S60" s="900"/>
      <c r="T60" s="900"/>
      <c r="U60" s="900"/>
      <c r="V60" s="900"/>
      <c r="W60" s="912" t="s">
        <v>231</v>
      </c>
      <c r="X60" s="913"/>
      <c r="Y60" s="913"/>
      <c r="Z60" s="913"/>
      <c r="AA60" s="913"/>
      <c r="AB60" s="913"/>
      <c r="AC60" s="913"/>
      <c r="AD60" s="913"/>
      <c r="AE60" s="913"/>
      <c r="AF60" s="913"/>
      <c r="AG60" s="913"/>
      <c r="AH60" s="913"/>
      <c r="AI60" s="913"/>
      <c r="AJ60" s="913"/>
      <c r="AK60" s="914"/>
    </row>
    <row r="61" spans="2:53" ht="24" customHeight="1">
      <c r="B61" s="891" t="s">
        <v>232</v>
      </c>
      <c r="C61" s="892"/>
      <c r="D61" s="892"/>
      <c r="E61" s="892"/>
      <c r="F61" s="893"/>
      <c r="G61" s="894" t="s">
        <v>233</v>
      </c>
      <c r="H61" s="895"/>
      <c r="I61" s="895"/>
      <c r="J61" s="895"/>
      <c r="K61" s="896"/>
      <c r="L61" s="916" t="s">
        <v>234</v>
      </c>
      <c r="M61" s="917"/>
      <c r="N61" s="917"/>
      <c r="O61" s="917"/>
      <c r="P61" s="917"/>
      <c r="Q61" s="917"/>
      <c r="R61" s="917"/>
      <c r="S61" s="917"/>
      <c r="T61" s="917"/>
      <c r="U61" s="917"/>
      <c r="V61" s="917"/>
      <c r="W61" s="917"/>
      <c r="X61" s="917"/>
      <c r="Y61" s="917"/>
      <c r="Z61" s="917"/>
      <c r="AA61" s="917"/>
      <c r="AB61" s="917"/>
      <c r="AC61" s="917"/>
      <c r="AD61" s="917"/>
      <c r="AE61" s="917"/>
      <c r="AF61" s="917"/>
      <c r="AG61" s="917"/>
      <c r="AH61" s="917"/>
      <c r="AI61" s="917"/>
      <c r="AJ61" s="917"/>
      <c r="AK61" s="918"/>
      <c r="AN61" s="106" t="s">
        <v>235</v>
      </c>
      <c r="AO61" s="106" t="s">
        <v>236</v>
      </c>
    </row>
    <row r="62" spans="2:53" ht="24" customHeight="1">
      <c r="B62" s="915"/>
      <c r="C62" s="701"/>
      <c r="D62" s="701"/>
      <c r="E62" s="701"/>
      <c r="F62" s="702"/>
      <c r="G62" s="919" t="s">
        <v>237</v>
      </c>
      <c r="H62" s="919"/>
      <c r="I62" s="919"/>
      <c r="J62" s="919" t="s">
        <v>238</v>
      </c>
      <c r="K62" s="919"/>
      <c r="L62" s="909" t="s">
        <v>239</v>
      </c>
      <c r="M62" s="909"/>
      <c r="N62" s="909"/>
      <c r="O62" s="909"/>
      <c r="P62" s="909"/>
      <c r="Q62" s="909"/>
      <c r="R62" s="909"/>
      <c r="S62" s="909"/>
      <c r="T62" s="909"/>
      <c r="U62" s="909"/>
      <c r="V62" s="909"/>
      <c r="W62" s="909"/>
      <c r="X62" s="909"/>
      <c r="Y62" s="909"/>
      <c r="Z62" s="909"/>
      <c r="AA62" s="909"/>
      <c r="AB62" s="909"/>
      <c r="AC62" s="909"/>
      <c r="AD62" s="909"/>
      <c r="AE62" s="909"/>
      <c r="AF62" s="909"/>
      <c r="AG62" s="909"/>
      <c r="AH62" s="909"/>
      <c r="AI62" s="909"/>
      <c r="AJ62" s="909"/>
      <c r="AK62" s="909"/>
    </row>
    <row r="63" spans="2:53" ht="24" customHeight="1">
      <c r="B63" s="915"/>
      <c r="C63" s="701"/>
      <c r="D63" s="701"/>
      <c r="E63" s="701"/>
      <c r="F63" s="702"/>
      <c r="G63" s="919"/>
      <c r="H63" s="919"/>
      <c r="I63" s="919"/>
      <c r="J63" s="919" t="s">
        <v>240</v>
      </c>
      <c r="K63" s="919"/>
      <c r="L63" s="909" t="s">
        <v>241</v>
      </c>
      <c r="M63" s="909"/>
      <c r="N63" s="909"/>
      <c r="O63" s="909"/>
      <c r="P63" s="909"/>
      <c r="Q63" s="909"/>
      <c r="R63" s="909"/>
      <c r="S63" s="909"/>
      <c r="T63" s="909"/>
      <c r="U63" s="909"/>
      <c r="V63" s="909"/>
      <c r="W63" s="909"/>
      <c r="X63" s="909"/>
      <c r="Y63" s="909"/>
      <c r="Z63" s="909"/>
      <c r="AA63" s="909"/>
      <c r="AB63" s="909"/>
      <c r="AC63" s="909"/>
      <c r="AD63" s="909"/>
      <c r="AE63" s="909"/>
      <c r="AF63" s="909"/>
      <c r="AG63" s="909"/>
      <c r="AH63" s="909"/>
      <c r="AI63" s="909"/>
      <c r="AJ63" s="909"/>
      <c r="AK63" s="909"/>
    </row>
    <row r="64" spans="2:53" ht="28" customHeight="1">
      <c r="B64" s="915"/>
      <c r="C64" s="701"/>
      <c r="D64" s="701"/>
      <c r="E64" s="701"/>
      <c r="F64" s="702"/>
      <c r="G64" s="919"/>
      <c r="H64" s="919"/>
      <c r="I64" s="919"/>
      <c r="J64" s="919" t="s">
        <v>242</v>
      </c>
      <c r="K64" s="919"/>
      <c r="L64" s="901" t="s">
        <v>243</v>
      </c>
      <c r="M64" s="902"/>
      <c r="N64" s="902"/>
      <c r="O64" s="902"/>
      <c r="P64" s="902"/>
      <c r="Q64" s="903" t="s">
        <v>244</v>
      </c>
      <c r="R64" s="904"/>
      <c r="S64" s="904"/>
      <c r="T64" s="904"/>
      <c r="U64" s="904"/>
      <c r="V64" s="904"/>
      <c r="W64" s="904"/>
      <c r="X64" s="904"/>
      <c r="Y64" s="904"/>
      <c r="Z64" s="904"/>
      <c r="AA64" s="904"/>
      <c r="AB64" s="904"/>
      <c r="AC64" s="904"/>
      <c r="AD64" s="904"/>
      <c r="AE64" s="904"/>
      <c r="AF64" s="904"/>
      <c r="AG64" s="904"/>
      <c r="AH64" s="904"/>
      <c r="AI64" s="904"/>
      <c r="AJ64" s="904"/>
      <c r="AK64" s="905"/>
    </row>
    <row r="65" spans="2:43" ht="22" customHeight="1">
      <c r="B65" s="891" t="s">
        <v>245</v>
      </c>
      <c r="C65" s="892"/>
      <c r="D65" s="892"/>
      <c r="E65" s="892"/>
      <c r="F65" s="893"/>
      <c r="G65" s="894" t="s">
        <v>246</v>
      </c>
      <c r="H65" s="895"/>
      <c r="I65" s="895"/>
      <c r="J65" s="895"/>
      <c r="K65" s="896"/>
      <c r="L65" s="909" t="s">
        <v>247</v>
      </c>
      <c r="M65" s="909"/>
      <c r="N65" s="909"/>
      <c r="O65" s="909"/>
      <c r="P65" s="909"/>
      <c r="Q65" s="909"/>
      <c r="R65" s="909"/>
      <c r="S65" s="909"/>
      <c r="T65" s="909"/>
      <c r="U65" s="909"/>
      <c r="V65" s="909"/>
      <c r="W65" s="909"/>
      <c r="X65" s="909"/>
      <c r="Y65" s="909"/>
      <c r="Z65" s="909"/>
      <c r="AA65" s="909"/>
      <c r="AB65" s="909"/>
      <c r="AC65" s="909"/>
      <c r="AD65" s="909"/>
      <c r="AE65" s="909"/>
      <c r="AF65" s="909"/>
      <c r="AG65" s="909"/>
      <c r="AH65" s="909"/>
      <c r="AI65" s="909"/>
      <c r="AJ65" s="909"/>
      <c r="AK65" s="909"/>
    </row>
    <row r="66" spans="2:43" ht="30" customHeight="1">
      <c r="B66" s="906"/>
      <c r="C66" s="907"/>
      <c r="D66" s="907"/>
      <c r="E66" s="907"/>
      <c r="F66" s="908"/>
      <c r="G66" s="894" t="s">
        <v>248</v>
      </c>
      <c r="H66" s="895"/>
      <c r="I66" s="895"/>
      <c r="J66" s="895"/>
      <c r="K66" s="896"/>
      <c r="L66" s="910" t="s">
        <v>249</v>
      </c>
      <c r="M66" s="911"/>
      <c r="N66" s="911"/>
      <c r="O66" s="911"/>
      <c r="P66" s="911"/>
      <c r="Q66" s="911"/>
      <c r="R66" s="911"/>
      <c r="S66" s="911"/>
      <c r="T66" s="911"/>
      <c r="U66" s="911"/>
      <c r="V66" s="911"/>
      <c r="W66" s="911"/>
      <c r="X66" s="911"/>
      <c r="Y66" s="911"/>
      <c r="Z66" s="911"/>
      <c r="AA66" s="911"/>
      <c r="AB66" s="911"/>
      <c r="AC66" s="911"/>
      <c r="AD66" s="911"/>
      <c r="AE66" s="911"/>
      <c r="AF66" s="911"/>
      <c r="AG66" s="911"/>
      <c r="AH66" s="911"/>
      <c r="AI66" s="911"/>
      <c r="AJ66" s="911"/>
      <c r="AK66" s="911"/>
    </row>
    <row r="68" spans="2:43" ht="15" customHeight="1">
      <c r="B68" s="42" t="s">
        <v>250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</row>
    <row r="69" spans="2:43" ht="10" customHeight="1"/>
    <row r="70" spans="2:43" ht="25" customHeight="1">
      <c r="B70" s="932" t="s">
        <v>251</v>
      </c>
      <c r="C70" s="933"/>
      <c r="D70" s="933"/>
      <c r="E70" s="934"/>
      <c r="F70" s="941" t="s">
        <v>252</v>
      </c>
      <c r="G70" s="942"/>
      <c r="H70" s="894" t="s">
        <v>253</v>
      </c>
      <c r="I70" s="895"/>
      <c r="J70" s="896"/>
      <c r="K70" s="947"/>
      <c r="L70" s="947"/>
      <c r="M70" s="947"/>
      <c r="N70" s="947"/>
      <c r="O70" s="947"/>
      <c r="P70" s="947"/>
      <c r="Q70" s="947"/>
      <c r="R70" s="947"/>
      <c r="S70" s="947"/>
      <c r="T70" s="947"/>
      <c r="U70" s="947"/>
      <c r="V70" s="947"/>
      <c r="W70" s="947"/>
      <c r="X70" s="947"/>
      <c r="Y70" s="947"/>
      <c r="Z70" s="947"/>
      <c r="AA70" s="947"/>
      <c r="AB70" s="947"/>
      <c r="AC70" s="947"/>
      <c r="AD70" s="947"/>
      <c r="AE70" s="947"/>
      <c r="AF70" s="947"/>
      <c r="AG70" s="947"/>
      <c r="AH70" s="947"/>
      <c r="AI70" s="947"/>
      <c r="AJ70" s="947"/>
      <c r="AK70" s="948"/>
      <c r="AL70" s="191"/>
    </row>
    <row r="71" spans="2:43" ht="25" customHeight="1">
      <c r="B71" s="935"/>
      <c r="C71" s="936"/>
      <c r="D71" s="936"/>
      <c r="E71" s="937"/>
      <c r="F71" s="943"/>
      <c r="G71" s="944"/>
      <c r="H71" s="894" t="s">
        <v>254</v>
      </c>
      <c r="I71" s="895"/>
      <c r="J71" s="896"/>
      <c r="K71" s="894" t="s">
        <v>255</v>
      </c>
      <c r="L71" s="896"/>
      <c r="M71" s="923"/>
      <c r="N71" s="924"/>
      <c r="O71" s="924"/>
      <c r="P71" s="924"/>
      <c r="Q71" s="924"/>
      <c r="R71" s="924"/>
      <c r="S71" s="925"/>
      <c r="T71" s="894" t="s">
        <v>256</v>
      </c>
      <c r="U71" s="895"/>
      <c r="V71" s="896"/>
      <c r="W71" s="923"/>
      <c r="X71" s="924"/>
      <c r="Y71" s="924"/>
      <c r="Z71" s="924"/>
      <c r="AA71" s="924"/>
      <c r="AB71" s="924"/>
      <c r="AC71" s="924"/>
      <c r="AD71" s="925"/>
      <c r="AE71" s="894" t="s">
        <v>257</v>
      </c>
      <c r="AF71" s="896"/>
      <c r="AG71" s="920"/>
      <c r="AH71" s="921"/>
      <c r="AI71" s="921"/>
      <c r="AJ71" s="921"/>
      <c r="AK71" s="922"/>
      <c r="AL71" s="191"/>
    </row>
    <row r="72" spans="2:43" ht="25" customHeight="1">
      <c r="B72" s="935"/>
      <c r="C72" s="936"/>
      <c r="D72" s="936"/>
      <c r="E72" s="937"/>
      <c r="F72" s="945"/>
      <c r="G72" s="946"/>
      <c r="H72" s="894"/>
      <c r="I72" s="895"/>
      <c r="J72" s="896"/>
      <c r="K72" s="894" t="s">
        <v>258</v>
      </c>
      <c r="L72" s="896"/>
      <c r="M72" s="923"/>
      <c r="N72" s="924"/>
      <c r="O72" s="924"/>
      <c r="P72" s="924"/>
      <c r="Q72" s="924"/>
      <c r="R72" s="924"/>
      <c r="S72" s="924"/>
      <c r="T72" s="924"/>
      <c r="U72" s="924"/>
      <c r="V72" s="924"/>
      <c r="W72" s="924"/>
      <c r="X72" s="924"/>
      <c r="Y72" s="924"/>
      <c r="Z72" s="924"/>
      <c r="AA72" s="924"/>
      <c r="AB72" s="924"/>
      <c r="AC72" s="924"/>
      <c r="AD72" s="924"/>
      <c r="AE72" s="924"/>
      <c r="AF72" s="924"/>
      <c r="AG72" s="924"/>
      <c r="AH72" s="924"/>
      <c r="AI72" s="924"/>
      <c r="AJ72" s="924"/>
      <c r="AK72" s="925"/>
      <c r="AL72" s="191"/>
    </row>
    <row r="73" spans="2:43" ht="25" customHeight="1">
      <c r="B73" s="938"/>
      <c r="C73" s="939"/>
      <c r="D73" s="939"/>
      <c r="E73" s="940"/>
      <c r="F73" s="926" t="s">
        <v>259</v>
      </c>
      <c r="G73" s="927"/>
      <c r="H73" s="927"/>
      <c r="I73" s="927"/>
      <c r="J73" s="928"/>
      <c r="K73" s="894" t="s">
        <v>260</v>
      </c>
      <c r="L73" s="896"/>
      <c r="M73" s="929" t="s">
        <v>261</v>
      </c>
      <c r="N73" s="930"/>
      <c r="O73" s="930"/>
      <c r="P73" s="930"/>
      <c r="Q73" s="930"/>
      <c r="R73" s="930"/>
      <c r="S73" s="931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3"/>
      <c r="AL73" s="191"/>
      <c r="AN73" s="106" t="s">
        <v>262</v>
      </c>
      <c r="AO73" s="106" t="s">
        <v>263</v>
      </c>
      <c r="AP73" s="106" t="s">
        <v>264</v>
      </c>
      <c r="AQ73" s="106" t="s">
        <v>265</v>
      </c>
    </row>
    <row r="74" spans="2:43" ht="25" customHeight="1">
      <c r="AL74" s="191"/>
    </row>
    <row r="75" spans="2:43" ht="10" customHeight="1"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</row>
    <row r="76" spans="2:43" ht="10" customHeight="1">
      <c r="B76" s="49" t="s">
        <v>67</v>
      </c>
      <c r="C76" s="2"/>
      <c r="D76" s="2"/>
      <c r="E76" s="394" t="s">
        <v>266</v>
      </c>
      <c r="F76" s="394"/>
      <c r="G76" s="394"/>
      <c r="H76" s="394"/>
      <c r="I76" s="394"/>
      <c r="J76" s="394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4"/>
      <c r="AJ76" s="394"/>
      <c r="AK76" s="394"/>
    </row>
    <row r="77" spans="2:43" ht="12" customHeight="1">
      <c r="E77" s="394" t="s">
        <v>267</v>
      </c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4"/>
      <c r="AJ77" s="394"/>
      <c r="AK77" s="394"/>
    </row>
    <row r="78" spans="2:43" ht="12" customHeight="1"/>
  </sheetData>
  <mergeCells count="191">
    <mergeCell ref="E76:AK76"/>
    <mergeCell ref="E77:AK77"/>
    <mergeCell ref="AG71:AK71"/>
    <mergeCell ref="K72:L72"/>
    <mergeCell ref="M72:AK72"/>
    <mergeCell ref="F73:J73"/>
    <mergeCell ref="K73:L73"/>
    <mergeCell ref="M73:S73"/>
    <mergeCell ref="B70:E73"/>
    <mergeCell ref="F70:G72"/>
    <mergeCell ref="H70:J70"/>
    <mergeCell ref="K70:AK70"/>
    <mergeCell ref="H71:J72"/>
    <mergeCell ref="K71:L71"/>
    <mergeCell ref="M71:S71"/>
    <mergeCell ref="T71:V71"/>
    <mergeCell ref="W71:AD71"/>
    <mergeCell ref="AE71:AF71"/>
    <mergeCell ref="L64:P64"/>
    <mergeCell ref="Q64:AK64"/>
    <mergeCell ref="B65:F66"/>
    <mergeCell ref="G65:K65"/>
    <mergeCell ref="L65:AK65"/>
    <mergeCell ref="G66:K66"/>
    <mergeCell ref="L66:AK66"/>
    <mergeCell ref="W60:AK60"/>
    <mergeCell ref="B61:F64"/>
    <mergeCell ref="G61:K61"/>
    <mergeCell ref="L61:AK61"/>
    <mergeCell ref="G62:I64"/>
    <mergeCell ref="J62:K62"/>
    <mergeCell ref="L62:AK62"/>
    <mergeCell ref="J63:K63"/>
    <mergeCell ref="L63:AK63"/>
    <mergeCell ref="J64:K64"/>
    <mergeCell ref="D51:H51"/>
    <mergeCell ref="I51:S51"/>
    <mergeCell ref="T51:AK51"/>
    <mergeCell ref="B53:F54"/>
    <mergeCell ref="G53:AK54"/>
    <mergeCell ref="B60:F60"/>
    <mergeCell ref="G60:I60"/>
    <mergeCell ref="J60:N60"/>
    <mergeCell ref="O60:P60"/>
    <mergeCell ref="Q60:V60"/>
    <mergeCell ref="C47:I47"/>
    <mergeCell ref="D48:H50"/>
    <mergeCell ref="I48:K48"/>
    <mergeCell ref="L48:S48"/>
    <mergeCell ref="T48:AK50"/>
    <mergeCell ref="I49:K49"/>
    <mergeCell ref="L49:S49"/>
    <mergeCell ref="I50:K50"/>
    <mergeCell ref="L50:S50"/>
    <mergeCell ref="BA41:BH41"/>
    <mergeCell ref="BI41:BJ41"/>
    <mergeCell ref="BK41:BL41"/>
    <mergeCell ref="E39:H41"/>
    <mergeCell ref="I39:V39"/>
    <mergeCell ref="W39:AK39"/>
    <mergeCell ref="M40:N41"/>
    <mergeCell ref="O40:V41"/>
    <mergeCell ref="AA40:AB41"/>
    <mergeCell ref="AC40:AK41"/>
    <mergeCell ref="E36:H37"/>
    <mergeCell ref="I36:L37"/>
    <mergeCell ref="W36:Z37"/>
    <mergeCell ref="AA36:AA37"/>
    <mergeCell ref="BA36:BD37"/>
    <mergeCell ref="BE36:BH36"/>
    <mergeCell ref="BA40:BH40"/>
    <mergeCell ref="BI40:BJ40"/>
    <mergeCell ref="BK40:BL40"/>
    <mergeCell ref="BI33:BJ33"/>
    <mergeCell ref="BK33:BL33"/>
    <mergeCell ref="N34:R34"/>
    <mergeCell ref="BI36:BJ36"/>
    <mergeCell ref="BK36:BL36"/>
    <mergeCell ref="BE37:BH37"/>
    <mergeCell ref="BI37:BJ37"/>
    <mergeCell ref="BK37:BL37"/>
    <mergeCell ref="BA38:BH38"/>
    <mergeCell ref="BI38:BJ38"/>
    <mergeCell ref="BK38:BL38"/>
    <mergeCell ref="BK35:BL35"/>
    <mergeCell ref="BA32:BD35"/>
    <mergeCell ref="BE32:BH32"/>
    <mergeCell ref="BI32:BJ32"/>
    <mergeCell ref="BK32:BL32"/>
    <mergeCell ref="BE33:BH33"/>
    <mergeCell ref="E32:H35"/>
    <mergeCell ref="I32:L35"/>
    <mergeCell ref="N32:R32"/>
    <mergeCell ref="W32:Z35"/>
    <mergeCell ref="AA32:AA35"/>
    <mergeCell ref="AC32:AG32"/>
    <mergeCell ref="E25:H31"/>
    <mergeCell ref="I25:L31"/>
    <mergeCell ref="AC34:AG34"/>
    <mergeCell ref="N35:R35"/>
    <mergeCell ref="AC35:AG35"/>
    <mergeCell ref="N33:R33"/>
    <mergeCell ref="AC33:AG33"/>
    <mergeCell ref="N25:R25"/>
    <mergeCell ref="S25:S35"/>
    <mergeCell ref="T25:V35"/>
    <mergeCell ref="W25:Z31"/>
    <mergeCell ref="N27:R27"/>
    <mergeCell ref="N29:R29"/>
    <mergeCell ref="N31:R31"/>
    <mergeCell ref="AC31:AG31"/>
    <mergeCell ref="BE29:BH29"/>
    <mergeCell ref="BI29:BJ29"/>
    <mergeCell ref="N30:R30"/>
    <mergeCell ref="AC30:AG30"/>
    <mergeCell ref="BE30:BH30"/>
    <mergeCell ref="BI30:BJ30"/>
    <mergeCell ref="N28:R28"/>
    <mergeCell ref="AC28:AG28"/>
    <mergeCell ref="BE28:BH28"/>
    <mergeCell ref="BI28:BJ28"/>
    <mergeCell ref="BE31:BH31"/>
    <mergeCell ref="BI31:BJ31"/>
    <mergeCell ref="BE34:BH34"/>
    <mergeCell ref="BI34:BJ34"/>
    <mergeCell ref="BE35:BH35"/>
    <mergeCell ref="BI35:BJ35"/>
    <mergeCell ref="BI26:BJ26"/>
    <mergeCell ref="BK26:BL26"/>
    <mergeCell ref="AC25:AG25"/>
    <mergeCell ref="AH25:AH35"/>
    <mergeCell ref="AI25:AK35"/>
    <mergeCell ref="AV25:AY25"/>
    <mergeCell ref="BE25:BH25"/>
    <mergeCell ref="BI25:BJ25"/>
    <mergeCell ref="AC27:AG27"/>
    <mergeCell ref="BE27:BH27"/>
    <mergeCell ref="BI27:BJ27"/>
    <mergeCell ref="AC29:AG29"/>
    <mergeCell ref="BK29:BL29"/>
    <mergeCell ref="BK30:BL30"/>
    <mergeCell ref="BK27:BL27"/>
    <mergeCell ref="BK28:BL28"/>
    <mergeCell ref="BK31:BL31"/>
    <mergeCell ref="BK34:BL34"/>
    <mergeCell ref="AV21:AY21"/>
    <mergeCell ref="E22:H24"/>
    <mergeCell ref="I22:V22"/>
    <mergeCell ref="W22:AK22"/>
    <mergeCell ref="AV22:AY22"/>
    <mergeCell ref="BA22:BL22"/>
    <mergeCell ref="I23:L23"/>
    <mergeCell ref="M23:V24"/>
    <mergeCell ref="W23:AA23"/>
    <mergeCell ref="AB23:AK24"/>
    <mergeCell ref="BI23:BJ23"/>
    <mergeCell ref="BK23:BL23"/>
    <mergeCell ref="I24:L24"/>
    <mergeCell ref="W24:Z24"/>
    <mergeCell ref="AV24:AY24"/>
    <mergeCell ref="BA24:BD31"/>
    <mergeCell ref="BE24:BH24"/>
    <mergeCell ref="BI24:BJ24"/>
    <mergeCell ref="BK24:BL24"/>
    <mergeCell ref="AA25:AA31"/>
    <mergeCell ref="BK25:BL25"/>
    <mergeCell ref="N26:R26"/>
    <mergeCell ref="AC26:AG26"/>
    <mergeCell ref="BE26:BH26"/>
    <mergeCell ref="D18:H18"/>
    <mergeCell ref="I18:S18"/>
    <mergeCell ref="T18:AK18"/>
    <mergeCell ref="C20:I20"/>
    <mergeCell ref="J20:AK20"/>
    <mergeCell ref="AV20:AY20"/>
    <mergeCell ref="J12:S12"/>
    <mergeCell ref="J13:S13"/>
    <mergeCell ref="C14:AK14"/>
    <mergeCell ref="C15:AK15"/>
    <mergeCell ref="C17:I17"/>
    <mergeCell ref="J17:AK17"/>
    <mergeCell ref="B4:J4"/>
    <mergeCell ref="L4:P4"/>
    <mergeCell ref="Q4:AJ4"/>
    <mergeCell ref="AW6:AY7"/>
    <mergeCell ref="B8:H13"/>
    <mergeCell ref="I8:S8"/>
    <mergeCell ref="T8:AK8"/>
    <mergeCell ref="J9:S9"/>
    <mergeCell ref="J10:S10"/>
    <mergeCell ref="J11:S11"/>
  </mergeCells>
  <phoneticPr fontId="4"/>
  <conditionalFormatting sqref="O60">
    <cfRule type="cellIs" dxfId="17" priority="18" operator="equal">
      <formula>""</formula>
    </cfRule>
  </conditionalFormatting>
  <conditionalFormatting sqref="L61:AK61">
    <cfRule type="cellIs" dxfId="16" priority="17" operator="equal">
      <formula>""</formula>
    </cfRule>
  </conditionalFormatting>
  <conditionalFormatting sqref="L65:AK65">
    <cfRule type="cellIs" dxfId="15" priority="16" operator="equal">
      <formula>""</formula>
    </cfRule>
  </conditionalFormatting>
  <conditionalFormatting sqref="L66:AK66">
    <cfRule type="cellIs" dxfId="14" priority="15" operator="equal">
      <formula>""</formula>
    </cfRule>
  </conditionalFormatting>
  <conditionalFormatting sqref="AB25:AK37 W40:AK41">
    <cfRule type="expression" dxfId="13" priority="14">
      <formula>AND($I$10="■",$I$11&lt;&gt;"■",$I$12&lt;&gt;"■")</formula>
    </cfRule>
  </conditionalFormatting>
  <conditionalFormatting sqref="W25:Z37 W40:AK41">
    <cfRule type="expression" dxfId="12" priority="13">
      <formula>AND($I$10&lt;&gt;"■",$I$11="■",$I$12&lt;&gt;"■")</formula>
    </cfRule>
  </conditionalFormatting>
  <conditionalFormatting sqref="W25:Z37 AB25:AK37">
    <cfRule type="expression" dxfId="11" priority="12">
      <formula>AND($I$10&lt;&gt;"■",$I$11&lt;&gt;"■",$I$12="■")</formula>
    </cfRule>
  </conditionalFormatting>
  <conditionalFormatting sqref="W40:AK41">
    <cfRule type="expression" dxfId="10" priority="11">
      <formula>AND($I$10="■",$I$11="■",$I$12&lt;&gt;"■")</formula>
    </cfRule>
  </conditionalFormatting>
  <conditionalFormatting sqref="AB25:AK37">
    <cfRule type="expression" dxfId="9" priority="10">
      <formula>AND($I$10="■",$I$11&lt;&gt;"■",$I$12="■")</formula>
    </cfRule>
  </conditionalFormatting>
  <conditionalFormatting sqref="W25:Z37">
    <cfRule type="expression" dxfId="8" priority="9">
      <formula>AND($I$10&lt;&gt;"■",$I$11="■",$I$12="■")</formula>
    </cfRule>
  </conditionalFormatting>
  <conditionalFormatting sqref="W22:AK37 W39:AK41">
    <cfRule type="expression" dxfId="7" priority="8">
      <formula>$I$9="■"</formula>
    </cfRule>
  </conditionalFormatting>
  <conditionalFormatting sqref="D21:AK24 D48:H51 D36:AK39 D25:H35 N25:AK35 D40:H41 W40:AK41 T48:AK51">
    <cfRule type="expression" dxfId="6" priority="7">
      <formula>$I$13="■"</formula>
    </cfRule>
  </conditionalFormatting>
  <conditionalFormatting sqref="I25:M35">
    <cfRule type="expression" dxfId="5" priority="6">
      <formula>$I$13="■"</formula>
    </cfRule>
  </conditionalFormatting>
  <conditionalFormatting sqref="I40:V41">
    <cfRule type="expression" dxfId="4" priority="5">
      <formula>$I$13="■"</formula>
    </cfRule>
  </conditionalFormatting>
  <conditionalFormatting sqref="I48:S50">
    <cfRule type="expression" dxfId="3" priority="4">
      <formula>$I$13="■"</formula>
    </cfRule>
  </conditionalFormatting>
  <conditionalFormatting sqref="I51">
    <cfRule type="expression" dxfId="2" priority="3">
      <formula>$I$13="■"</formula>
    </cfRule>
  </conditionalFormatting>
  <conditionalFormatting sqref="I51:S51">
    <cfRule type="expression" dxfId="1" priority="2">
      <formula>OR($I$10="■",$I$11="■",$I$12="■",$I$13="■")</formula>
    </cfRule>
  </conditionalFormatting>
  <conditionalFormatting sqref="M73">
    <cfRule type="cellIs" dxfId="0" priority="1" operator="equal">
      <formula>""</formula>
    </cfRule>
  </conditionalFormatting>
  <dataValidations count="9">
    <dataValidation type="list" allowBlank="1" showInputMessage="1" sqref="M73:S73" xr:uid="{00000000-0002-0000-0600-000000000000}">
      <formula1>$AN73:$AQ73</formula1>
    </dataValidation>
    <dataValidation type="list" allowBlank="1" showInputMessage="1" showErrorMessage="1" sqref="S25:S35" xr:uid="{00000000-0002-0000-0600-000001000000}">
      <formula1>$AP$25:$AQ$25</formula1>
    </dataValidation>
    <dataValidation type="list" allowBlank="1" showInputMessage="1" showErrorMessage="1" sqref="AH25:AH35" xr:uid="{00000000-0002-0000-0600-000002000000}">
      <formula1>$AT$25:$AU$25</formula1>
    </dataValidation>
    <dataValidation type="list" allowBlank="1" showInputMessage="1" showErrorMessage="1" sqref="AB25:AB37" xr:uid="{00000000-0002-0000-0600-000003000000}">
      <formula1>$AR25:$AS25</formula1>
    </dataValidation>
    <dataValidation type="list" allowBlank="1" showInputMessage="1" showErrorMessage="1" sqref="AC40:AK41 O40:V41" xr:uid="{00000000-0002-0000-0600-000004000000}">
      <formula1>"リモートロック代行,リモートワイプ代行"</formula1>
    </dataValidation>
    <dataValidation type="list" allowBlank="1" showInputMessage="1" showErrorMessage="1" sqref="W40:W41" xr:uid="{00000000-0002-0000-0600-000005000000}">
      <formula1>$AP40:$AQ40</formula1>
    </dataValidation>
    <dataValidation type="list" allowBlank="1" showInputMessage="1" showErrorMessage="1" sqref="I10:I12" xr:uid="{00000000-0002-0000-0600-000006000000}">
      <formula1>$AN$10:$AO$10</formula1>
    </dataValidation>
    <dataValidation imeMode="off" allowBlank="1" showInputMessage="1" showErrorMessage="1" sqref="L48:S50 I51:S51" xr:uid="{00000000-0002-0000-0600-000007000000}"/>
    <dataValidation type="list" allowBlank="1" showInputMessage="1" showErrorMessage="1" sqref="I13 I9 M25:M37 I40:I41" xr:uid="{00000000-0002-0000-0600-000008000000}">
      <formula1>$AN9:$AO9</formula1>
    </dataValidation>
  </dataValidations>
  <printOptions horizontalCentered="1"/>
  <pageMargins left="0" right="0" top="0" bottom="0" header="0.31496062992125984" footer="0.31496062992125984"/>
  <pageSetup paperSize="9" scale="66" fitToHeight="0" orientation="portrait" r:id="rId1"/>
  <headerFooter>
    <oddFooter>&amp;C&amp;"Meiryo UI,標準"&amp;9&amp;D_&amp;T　&amp;F　&amp;P/&amp;N</oddFooter>
  </headerFooter>
  <rowBreaks count="1" manualBreakCount="1">
    <brk id="57" max="3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d5e6dbc-8e91-4084-a45d-8e5335bbec8c" xsi:nil="true"/>
    <_x30b3__x30e1__x30f3__x30c8_ xmlns="7d5e6dbc-8e91-4084-a45d-8e5335bbec8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88169F9D88D3A458733A16DCCE2DC38" ma:contentTypeVersion="15" ma:contentTypeDescription="新しいドキュメントを作成します。" ma:contentTypeScope="" ma:versionID="d7f1e2937212d6ddda6ac49842ae7881">
  <xsd:schema xmlns:xsd="http://www.w3.org/2001/XMLSchema" xmlns:xs="http://www.w3.org/2001/XMLSchema" xmlns:p="http://schemas.microsoft.com/office/2006/metadata/properties" xmlns:ns2="7d5e6dbc-8e91-4084-a45d-8e5335bbec8c" xmlns:ns3="c061640e-bc47-4f0c-880c-a8b19c425eac" targetNamespace="http://schemas.microsoft.com/office/2006/metadata/properties" ma:root="true" ma:fieldsID="f1171e0089d38389747dac6763c4b6d3" ns2:_="" ns3:_="">
    <xsd:import namespace="7d5e6dbc-8e91-4084-a45d-8e5335bbec8c"/>
    <xsd:import namespace="c061640e-bc47-4f0c-880c-a8b19c425eac"/>
    <xsd:element name="properties">
      <xsd:complexType>
        <xsd:sequence>
          <xsd:element name="documentManagement">
            <xsd:complexType>
              <xsd:all>
                <xsd:element ref="ns2:_x30b3__x30e1__x30f3__x30c8_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e6dbc-8e91-4084-a45d-8e5335bbec8c" elementFormDefault="qualified">
    <xsd:import namespace="http://schemas.microsoft.com/office/2006/documentManagement/types"/>
    <xsd:import namespace="http://schemas.microsoft.com/office/infopath/2007/PartnerControls"/>
    <xsd:element name="_x30b3__x30e1__x30f3__x30c8_" ma:index="8" nillable="true" ma:displayName="コメント" ma:internalName="_x30b3__x30e1__x30f3__x30c8_" ma:readOnly="false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1640e-bc47-4f0c-880c-a8b19c425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F467CB-2479-4D75-AB7C-D39942E02F90}">
  <ds:schemaRefs>
    <ds:schemaRef ds:uri="http://purl.org/dc/dcmitype/"/>
    <ds:schemaRef ds:uri="c061640e-bc47-4f0c-880c-a8b19c425eac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7d5e6dbc-8e91-4084-a45d-8e5335bbec8c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2B263F-9590-4B58-AC9F-03F67BC30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5e6dbc-8e91-4084-a45d-8e5335bbec8c"/>
    <ds:schemaRef ds:uri="c061640e-bc47-4f0c-880c-a8b19c425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D6847B-1131-4A83-ACD4-CD9D569DD8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【必須】基本情報</vt:lpstr>
      <vt:lpstr>【任意】基本情報 別紙</vt:lpstr>
      <vt:lpstr> 【必須】サービス個別</vt:lpstr>
      <vt:lpstr>MDM②（注意事項）</vt:lpstr>
      <vt:lpstr>(記入例)基本情報</vt:lpstr>
      <vt:lpstr>(記入例)基本情報 別紙</vt:lpstr>
      <vt:lpstr>(記入例) 【必須】サービス個別</vt:lpstr>
      <vt:lpstr>' 【必須】サービス個別'!Print_Area</vt:lpstr>
      <vt:lpstr>'(記入例) 【必須】サービス個別'!Print_Area</vt:lpstr>
      <vt:lpstr>'(記入例)基本情報'!Print_Area</vt:lpstr>
      <vt:lpstr>'(記入例)基本情報 別紙'!Print_Area</vt:lpstr>
      <vt:lpstr>'【任意】基本情報 別紙'!Print_Area</vt:lpstr>
      <vt:lpstr>【必須】基本情報!Print_Area</vt:lpstr>
      <vt:lpstr>'MDM②（注意事項）'!Print_Area</vt:lpstr>
      <vt:lpstr>'MDM②（注意事項）'!Print_Titles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Terai, Yuka/寺井 夕賀</dc:creator>
  <cp:lastModifiedBy>Watanabe, Mayo/渡邊 真代</cp:lastModifiedBy>
  <dcterms:created xsi:type="dcterms:W3CDTF">2020-12-01T11:18:13Z</dcterms:created>
  <dcterms:modified xsi:type="dcterms:W3CDTF">2022-06-16T23:51:51Z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0x010100F88169F9D88D3A458733A16DCCE2DC38</vt:lpwstr>
  </property>
</Properties>
</file>