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t365cs.sharepoint.com/sites/Ts-Tms-1203/Shared Documents/22_サービス設計WG/申込書/"/>
    </mc:Choice>
  </mc:AlternateContent>
  <xr:revisionPtr revIDLastSave="9" documentId="14_{06976B32-DD43-4A77-83BE-2C6CFD8C5E1D}" xr6:coauthVersionLast="47" xr6:coauthVersionMax="47" xr10:uidLastSave="{88F7EC3F-5986-4B36-9944-CBD645FF84B8}"/>
  <bookViews>
    <workbookView xWindow="-120" yWindow="-120" windowWidth="29040" windowHeight="15720" tabRatio="776" xr2:uid="{00000000-000D-0000-FFFF-FFFF00000000}"/>
  </bookViews>
  <sheets>
    <sheet name="【必須】基本情報" sheetId="53" r:id="rId1"/>
    <sheet name="【任意】基本情報 別紙" sheetId="47" r:id="rId2"/>
    <sheet name="【選択必須】サービス個別(Wide接続) ①～⑭" sheetId="27" r:id="rId3"/>
    <sheet name="リモアク監視（Wide）_注文書添付「申込書」" sheetId="54" r:id="rId4"/>
    <sheet name="リモアク監視（Wide）_情報開示内容変更" sheetId="55" r:id="rId5"/>
    <sheet name="情報開示内容確認" sheetId="50" r:id="rId6"/>
    <sheet name="参考" sheetId="29" r:id="rId7"/>
    <sheet name="(記入例)基本情報" sheetId="56" r:id="rId8"/>
    <sheet name="(記入例)基本情報 別紙" sheetId="57" r:id="rId9"/>
    <sheet name="(記入例)サービス個別(Wide接続) ①～⑭" sheetId="58" r:id="rId10"/>
  </sheets>
  <definedNames>
    <definedName name="_02" localSheetId="4" hidden="1">#REF!</definedName>
    <definedName name="_02" localSheetId="3" hidden="1">#REF!</definedName>
    <definedName name="_02" hidden="1">#REF!</definedName>
    <definedName name="_1" localSheetId="4" hidden="1">#REF!</definedName>
    <definedName name="_1" localSheetId="3" hidden="1">#REF!</definedName>
    <definedName name="_1" hidden="1">#REF!</definedName>
    <definedName name="_14DF401_" localSheetId="7" hidden="1">{"サーバ別",#N/A,FALSE,"業務改造"}</definedName>
    <definedName name="_14DF401_" localSheetId="8" hidden="1">{"サーバ別",#N/A,FALSE,"業務改造"}</definedName>
    <definedName name="_14DF401_" localSheetId="0" hidden="1">{"サーバ別",#N/A,FALSE,"業務改造"}</definedName>
    <definedName name="_14DF401_" localSheetId="4" hidden="1">{"サーバ別",#N/A,FALSE,"業務改造"}</definedName>
    <definedName name="_14DF401_" localSheetId="3" hidden="1">{"サーバ別",#N/A,FALSE,"業務改造"}</definedName>
    <definedName name="_14DF401_" hidden="1">{"サーバ別",#N/A,FALSE,"業務改造"}</definedName>
    <definedName name="_7DF400_" localSheetId="7" hidden="1">{"サーバ別",#N/A,FALSE,"業務改造"}</definedName>
    <definedName name="_7DF400_" localSheetId="8" hidden="1">{"サーバ別",#N/A,FALSE,"業務改造"}</definedName>
    <definedName name="_7DF400_" localSheetId="0" hidden="1">{"サーバ別",#N/A,FALSE,"業務改造"}</definedName>
    <definedName name="_7DF400_" localSheetId="4" hidden="1">{"サーバ別",#N/A,FALSE,"業務改造"}</definedName>
    <definedName name="_7DF400_" localSheetId="3" hidden="1">{"サーバ別",#N/A,FALSE,"業務改造"}</definedName>
    <definedName name="_7DF400_" hidden="1">{"サーバ別",#N/A,FALSE,"業務改造"}</definedName>
    <definedName name="_Key1" localSheetId="4" hidden="1">#REF!</definedName>
    <definedName name="_Key1" localSheetId="3" hidden="1">#REF!</definedName>
    <definedName name="_Key1" hidden="1">#REF!</definedName>
    <definedName name="a" localSheetId="7" hidden="1">{"'フローチャート'!$A$1:$AO$191"}</definedName>
    <definedName name="a" localSheetId="8" hidden="1">{"'フローチャート'!$A$1:$AO$191"}</definedName>
    <definedName name="a" localSheetId="0" hidden="1">{"'フローチャート'!$A$1:$AO$191"}</definedName>
    <definedName name="a" localSheetId="4" hidden="1">{"'フローチャート'!$A$1:$AO$191"}</definedName>
    <definedName name="a" localSheetId="3" hidden="1">{"'フローチャート'!$A$1:$AO$191"}</definedName>
    <definedName name="a" hidden="1">{"'フローチャート'!$A$1:$AO$191"}</definedName>
    <definedName name="AS2DocOpenMode" hidden="1">"AS2DocumentEdit"</definedName>
    <definedName name="d" localSheetId="7" hidden="1">{"'フローチャート'!$A$1:$AO$191"}</definedName>
    <definedName name="d" localSheetId="8" hidden="1">{"'フローチャート'!$A$1:$AO$191"}</definedName>
    <definedName name="d" localSheetId="0" hidden="1">{"'フローチャート'!$A$1:$AO$191"}</definedName>
    <definedName name="d" localSheetId="4" hidden="1">{"'フローチャート'!$A$1:$AO$191"}</definedName>
    <definedName name="d" localSheetId="3" hidden="1">{"'フローチャート'!$A$1:$AO$191"}</definedName>
    <definedName name="d" hidden="1">{"'フローチャート'!$A$1:$AO$191"}</definedName>
    <definedName name="HTML_CodePage" hidden="1">932</definedName>
    <definedName name="HTML_Control" localSheetId="7" hidden="1">{"'フローチャート'!$A$1:$AO$191"}</definedName>
    <definedName name="HTML_Control" localSheetId="8" hidden="1">{"'フローチャート'!$A$1:$AO$191"}</definedName>
    <definedName name="HTML_Control" localSheetId="0" hidden="1">{"'フローチャート'!$A$1:$AO$191"}</definedName>
    <definedName name="HTML_Control" localSheetId="4" hidden="1">{"'フローチャート'!$A$1:$AO$191"}</definedName>
    <definedName name="HTML_Control" localSheetId="3" hidden="1">{"'フローチャート'!$A$1:$AO$191"}</definedName>
    <definedName name="HTML_Control" hidden="1">{"'フローチャート'!$A$1:$AO$191"}</definedName>
    <definedName name="HTML_Control2" localSheetId="7" hidden="1">{"'フローチャート'!$A$1:$AO$191"}</definedName>
    <definedName name="HTML_Control2" localSheetId="8" hidden="1">{"'フローチャート'!$A$1:$AO$191"}</definedName>
    <definedName name="HTML_Control2" localSheetId="0" hidden="1">{"'フローチャート'!$A$1:$AO$191"}</definedName>
    <definedName name="HTML_Control2" localSheetId="4" hidden="1">{"'フローチャート'!$A$1:$AO$191"}</definedName>
    <definedName name="HTML_Control2" localSheetId="3" hidden="1">{"'フローチャート'!$A$1:$AO$191"}</definedName>
    <definedName name="HTML_Control2" hidden="1">{"'フローチャート'!$A$1:$AO$191"}</definedName>
    <definedName name="HTML_Description" hidden="1">""</definedName>
    <definedName name="HTML_Email" hidden="1">""</definedName>
    <definedName name="HTML_Header" hidden="1">"フローチャート"</definedName>
    <definedName name="HTML_LastUpdate" hidden="1">"00/07/22"</definedName>
    <definedName name="HTML_LineAfter" hidden="1">FALSE</definedName>
    <definedName name="HTML_LineBefore" hidden="1">FALSE</definedName>
    <definedName name="HTML_Name" hidden="1">"三井貴司"</definedName>
    <definedName name="HTML_OBDlg2" hidden="1">TRUE</definedName>
    <definedName name="HTML_OBDlg4" hidden="1">TRUE</definedName>
    <definedName name="HTML_OS" hidden="1">0</definedName>
    <definedName name="HTML_PathFile" hidden="1">"G:\PROJECT\BlueShark\システムデザインシート\三井作成中\ｈｔｍｌ\MyHTML.htm"</definedName>
    <definedName name="HTML_Title" hidden="1">"フローチャート"</definedName>
    <definedName name="HTML1_1" hidden="1">"[フォーム.xls]用紙!$A$1:$J$198"</definedName>
    <definedName name="HTML1_10" hidden="1">""</definedName>
    <definedName name="HTML1_11" hidden="1">1</definedName>
    <definedName name="HTML1_12" hidden="1">"w:\MyHTML.htm"</definedName>
    <definedName name="HTML1_2" hidden="1">1</definedName>
    <definedName name="HTML1_3" hidden="1">"フォーム.xls"</definedName>
    <definedName name="HTML1_4" hidden="1">"用紙"</definedName>
    <definedName name="HTML1_5" hidden="1">""</definedName>
    <definedName name="HTML1_6" hidden="1">-4146</definedName>
    <definedName name="HTML1_7" hidden="1">-4146</definedName>
    <definedName name="HTML1_8" hidden="1">"98/06/16"</definedName>
    <definedName name="HTML1_9" hidden="1">"(Ｓ開本)市開セ"</definedName>
    <definedName name="HTMLCount" hidden="1">1</definedName>
    <definedName name="ｊｆｋｌだｊｌｋ" localSheetId="7" hidden="1">{"'フローチャート'!$A$1:$AO$191"}</definedName>
    <definedName name="ｊｆｋｌだｊｌｋ" localSheetId="8" hidden="1">{"'フローチャート'!$A$1:$AO$191"}</definedName>
    <definedName name="ｊｆｋｌだｊｌｋ" localSheetId="0" hidden="1">{"'フローチャート'!$A$1:$AO$191"}</definedName>
    <definedName name="ｊｆｋｌだｊｌｋ" localSheetId="4" hidden="1">{"'フローチャート'!$A$1:$AO$191"}</definedName>
    <definedName name="ｊｆｋｌだｊｌｋ" localSheetId="3" hidden="1">{"'フローチャート'!$A$1:$AO$191"}</definedName>
    <definedName name="ｊｆｋｌだｊｌｋ" hidden="1">{"'フローチャート'!$A$1:$AO$191"}</definedName>
    <definedName name="_xlnm.Print_Area" localSheetId="9">'(記入例)サービス個別(Wide接続) ①～⑭'!$A$1:$AL$147</definedName>
    <definedName name="_xlnm.Print_Area" localSheetId="7">'(記入例)基本情報'!$A$1:$AL$118</definedName>
    <definedName name="_xlnm.Print_Area" localSheetId="8">'(記入例)基本情報 別紙'!$A$1:$AL$38</definedName>
    <definedName name="_xlnm.Print_Area" localSheetId="2">'【選択必須】サービス個別(Wide接続) ①～⑭'!$A$1:$AL$161</definedName>
    <definedName name="_xlnm.Print_Area" localSheetId="1">'【任意】基本情報 別紙'!$A$1:$AL$38</definedName>
    <definedName name="_xlnm.Print_Area" localSheetId="0">【必須】基本情報!$A$1:$AL$118</definedName>
    <definedName name="_xlnm.Print_Area" localSheetId="6">参考!$A$1:$AL$69</definedName>
    <definedName name="_xlnm.Print_Area" localSheetId="5">情報開示内容確認!$A$1:$Y$81</definedName>
    <definedName name="test1" localSheetId="7" hidden="1">{"'フローチャート'!$A$1:$AO$191"}</definedName>
    <definedName name="test1" localSheetId="8" hidden="1">{"'フローチャート'!$A$1:$AO$191"}</definedName>
    <definedName name="test1" localSheetId="0" hidden="1">{"'フローチャート'!$A$1:$AO$191"}</definedName>
    <definedName name="test1" localSheetId="4" hidden="1">{"'フローチャート'!$A$1:$AO$191"}</definedName>
    <definedName name="test1" localSheetId="3" hidden="1">{"'フローチャート'!$A$1:$AO$191"}</definedName>
    <definedName name="test1" hidden="1">{"'フローチャート'!$A$1:$AO$191"}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19" i="58" l="1"/>
  <c r="Z47" i="55"/>
  <c r="AO128" i="27" l="1"/>
  <c r="AO127" i="27" a="1"/>
  <c r="AO127" i="27" s="1"/>
  <c r="AO126" i="27"/>
  <c r="AO125" i="27"/>
  <c r="AA119" i="27"/>
  <c r="AO15" i="27"/>
  <c r="AO17" i="27"/>
  <c r="AO11" i="27"/>
  <c r="AO116" i="58"/>
  <c r="AO115" i="58"/>
  <c r="AO114" i="58"/>
  <c r="AO113" i="58"/>
  <c r="AO108" i="58"/>
  <c r="P108" i="58"/>
  <c r="AO107" i="58"/>
  <c r="AO106" i="58"/>
  <c r="P106" i="58"/>
  <c r="AO105" i="58"/>
  <c r="AO104" i="58"/>
  <c r="P104" i="58"/>
  <c r="AO103" i="58"/>
  <c r="AP97" i="58"/>
  <c r="J97" i="58" s="1"/>
  <c r="AO97" i="58"/>
  <c r="AT96" i="58"/>
  <c r="AP96" i="58"/>
  <c r="AO96" i="58"/>
  <c r="J96" i="58"/>
  <c r="AS89" i="58"/>
  <c r="AQ89" i="58"/>
  <c r="AO89" i="58"/>
  <c r="AS88" i="58"/>
  <c r="AQ88" i="58"/>
  <c r="AO88" i="58"/>
  <c r="AS87" i="58"/>
  <c r="AQ87" i="58"/>
  <c r="AO87" i="58"/>
  <c r="AS86" i="58"/>
  <c r="AQ86" i="58"/>
  <c r="AO86" i="58"/>
  <c r="AS85" i="58"/>
  <c r="AQ85" i="58"/>
  <c r="AO85" i="58"/>
  <c r="AS84" i="58"/>
  <c r="AQ84" i="58"/>
  <c r="AO84" i="58"/>
  <c r="AS83" i="58"/>
  <c r="AQ83" i="58"/>
  <c r="AO83" i="58"/>
  <c r="AS82" i="58"/>
  <c r="AQ82" i="58"/>
  <c r="AO82" i="58"/>
  <c r="AS81" i="58"/>
  <c r="AQ81" i="58"/>
  <c r="AO81" i="58"/>
  <c r="AS80" i="58"/>
  <c r="AQ80" i="58"/>
  <c r="AO80" i="58"/>
  <c r="AS79" i="58"/>
  <c r="AQ79" i="58"/>
  <c r="AO79" i="58"/>
  <c r="AS78" i="58"/>
  <c r="AQ78" i="58"/>
  <c r="AO78" i="58"/>
  <c r="AS77" i="58"/>
  <c r="AQ77" i="58"/>
  <c r="AO77" i="58"/>
  <c r="AS76" i="58"/>
  <c r="AQ76" i="58"/>
  <c r="AO76" i="58"/>
  <c r="AS75" i="58"/>
  <c r="AQ75" i="58"/>
  <c r="AO75" i="58"/>
  <c r="AS74" i="58"/>
  <c r="AQ74" i="58"/>
  <c r="AO74" i="58"/>
  <c r="AS73" i="58"/>
  <c r="AQ73" i="58"/>
  <c r="AO73" i="58"/>
  <c r="AS72" i="58"/>
  <c r="AQ72" i="58"/>
  <c r="AO72" i="58"/>
  <c r="AS71" i="58"/>
  <c r="AQ71" i="58"/>
  <c r="AO71" i="58"/>
  <c r="AS70" i="58"/>
  <c r="AQ70" i="58"/>
  <c r="AO70" i="58"/>
  <c r="AO62" i="58"/>
  <c r="AO61" i="58"/>
  <c r="AO53" i="58"/>
  <c r="AO52" i="58"/>
  <c r="AO51" i="58"/>
  <c r="AO50" i="58"/>
  <c r="AO49" i="58"/>
  <c r="AO48" i="58"/>
  <c r="X34" i="58"/>
  <c r="Q34" i="58"/>
  <c r="AZ29" i="58"/>
  <c r="AY29" i="58"/>
  <c r="AT29" i="58" s="1"/>
  <c r="AX29" i="58"/>
  <c r="AS29" i="58" s="1"/>
  <c r="AW29" i="58"/>
  <c r="AR29" i="58" s="1"/>
  <c r="AV29" i="58"/>
  <c r="AQ29" i="58" s="1"/>
  <c r="AU29" i="58"/>
  <c r="AP29" i="58"/>
  <c r="AZ28" i="58"/>
  <c r="AU28" i="58" s="1"/>
  <c r="AY28" i="58"/>
  <c r="AT28" i="58" s="1"/>
  <c r="AX28" i="58"/>
  <c r="AS28" i="58" s="1"/>
  <c r="AW28" i="58"/>
  <c r="AR28" i="58" s="1"/>
  <c r="AV28" i="58"/>
  <c r="AQ28" i="58" s="1"/>
  <c r="AP28" i="58"/>
  <c r="AZ27" i="58"/>
  <c r="AY27" i="58"/>
  <c r="AT27" i="58" s="1"/>
  <c r="AX27" i="58"/>
  <c r="AS27" i="58" s="1"/>
  <c r="AW27" i="58"/>
  <c r="AR27" i="58" s="1"/>
  <c r="AV27" i="58"/>
  <c r="AQ27" i="58" s="1"/>
  <c r="AU27" i="58"/>
  <c r="AP27" i="58"/>
  <c r="AA27" i="58"/>
  <c r="R27" i="58"/>
  <c r="I27" i="58"/>
  <c r="AO20" i="58"/>
  <c r="AO19" i="58"/>
  <c r="AO18" i="58"/>
  <c r="AO17" i="58"/>
  <c r="AO16" i="58"/>
  <c r="AO15" i="58"/>
  <c r="AO14" i="58"/>
  <c r="AO13" i="58"/>
  <c r="AO12" i="58"/>
  <c r="AO11" i="58"/>
  <c r="AO10" i="58"/>
  <c r="AO9" i="58"/>
  <c r="AO8" i="58"/>
  <c r="AK6" i="57"/>
  <c r="K36" i="57"/>
  <c r="AP35" i="57"/>
  <c r="AO25" i="57"/>
  <c r="AO24" i="57"/>
  <c r="AO23" i="57"/>
  <c r="AO22" i="57"/>
  <c r="AO20" i="57"/>
  <c r="AO19" i="57"/>
  <c r="AO18" i="57"/>
  <c r="AO17" i="57"/>
  <c r="AO16" i="57"/>
  <c r="AO15" i="57"/>
  <c r="AO14" i="57"/>
  <c r="AO12" i="57"/>
  <c r="AO11" i="57"/>
  <c r="I112" i="56"/>
  <c r="AV111" i="56"/>
  <c r="AO101" i="56"/>
  <c r="AO100" i="56"/>
  <c r="AO99" i="56"/>
  <c r="AR98" i="56"/>
  <c r="AO98" i="56"/>
  <c r="AR96" i="56"/>
  <c r="AO96" i="56"/>
  <c r="K95" i="56"/>
  <c r="AV94" i="56"/>
  <c r="AO84" i="56"/>
  <c r="AO83" i="56"/>
  <c r="AO82" i="56"/>
  <c r="AO80" i="56"/>
  <c r="AO79" i="56"/>
  <c r="AO78" i="56"/>
  <c r="AO77" i="56"/>
  <c r="AO76" i="56"/>
  <c r="AO75" i="56"/>
  <c r="AO73" i="56"/>
  <c r="AO72" i="56"/>
  <c r="AO71" i="56"/>
  <c r="AO55" i="56"/>
  <c r="AQ54" i="56"/>
  <c r="AO54" i="56"/>
  <c r="AQ53" i="56"/>
  <c r="AO53" i="56"/>
  <c r="AR31" i="56"/>
  <c r="AO31" i="56"/>
  <c r="I30" i="56"/>
  <c r="AV29" i="56"/>
  <c r="AU13" i="56"/>
  <c r="AR13" i="56"/>
  <c r="AO13" i="56"/>
  <c r="Y20" i="55"/>
  <c r="Y17" i="55"/>
  <c r="BG31" i="54"/>
  <c r="AV31" i="54"/>
  <c r="AK31" i="54"/>
  <c r="Y17" i="54"/>
  <c r="BH34" i="54" l="1"/>
  <c r="AO29" i="58"/>
  <c r="AO28" i="58"/>
  <c r="AO27" i="58"/>
  <c r="AO16" i="27"/>
  <c r="AO13" i="27"/>
  <c r="AO14" i="27"/>
  <c r="AO12" i="27"/>
  <c r="Z31" i="54" l="1"/>
  <c r="C23" i="55"/>
  <c r="AX42" i="54"/>
  <c r="AT42" i="54"/>
  <c r="Z42" i="54"/>
  <c r="C23" i="54"/>
  <c r="AJ34" i="54" l="1"/>
  <c r="Y20" i="54"/>
  <c r="Y23" i="54" s="1"/>
  <c r="Z34" i="54"/>
  <c r="AX34" i="54"/>
  <c r="AT34" i="54" s="1"/>
  <c r="AK6" i="47" l="1"/>
  <c r="I112" i="53" l="1"/>
  <c r="AV111" i="53"/>
  <c r="AO101" i="53"/>
  <c r="AO100" i="53"/>
  <c r="AO99" i="53"/>
  <c r="AR98" i="53"/>
  <c r="AO98" i="53"/>
  <c r="AR96" i="53"/>
  <c r="AO96" i="53"/>
  <c r="K95" i="53"/>
  <c r="AV94" i="53"/>
  <c r="AO84" i="53"/>
  <c r="AO83" i="53"/>
  <c r="AO82" i="53"/>
  <c r="AO80" i="53"/>
  <c r="AO79" i="53"/>
  <c r="AO78" i="53"/>
  <c r="AO77" i="53"/>
  <c r="AO76" i="53"/>
  <c r="AO75" i="53"/>
  <c r="AO73" i="53"/>
  <c r="AO72" i="53"/>
  <c r="AO71" i="53"/>
  <c r="AO55" i="53"/>
  <c r="AQ54" i="53"/>
  <c r="AO54" i="53"/>
  <c r="AQ53" i="53"/>
  <c r="AO53" i="53"/>
  <c r="AR31" i="53"/>
  <c r="AO31" i="53"/>
  <c r="I30" i="53"/>
  <c r="AV29" i="53"/>
  <c r="AU13" i="53"/>
  <c r="AR13" i="53"/>
  <c r="AO13" i="53"/>
  <c r="AS89" i="27"/>
  <c r="AQ89" i="27"/>
  <c r="AO89" i="27"/>
  <c r="AS88" i="27"/>
  <c r="AQ88" i="27"/>
  <c r="AO88" i="27"/>
  <c r="AS87" i="27"/>
  <c r="AQ87" i="27"/>
  <c r="AO87" i="27"/>
  <c r="AS86" i="27"/>
  <c r="AQ86" i="27"/>
  <c r="AO86" i="27"/>
  <c r="AS85" i="27"/>
  <c r="AQ85" i="27"/>
  <c r="AO85" i="27"/>
  <c r="AS84" i="27"/>
  <c r="AQ84" i="27"/>
  <c r="AO84" i="27"/>
  <c r="AS83" i="27"/>
  <c r="AQ83" i="27"/>
  <c r="AO83" i="27"/>
  <c r="AS82" i="27"/>
  <c r="AQ82" i="27"/>
  <c r="AO82" i="27"/>
  <c r="AS81" i="27"/>
  <c r="AQ81" i="27"/>
  <c r="AO81" i="27"/>
  <c r="AS80" i="27"/>
  <c r="AQ80" i="27"/>
  <c r="AO80" i="27"/>
  <c r="AS79" i="27"/>
  <c r="AQ79" i="27"/>
  <c r="AO79" i="27"/>
  <c r="AS78" i="27"/>
  <c r="AQ78" i="27"/>
  <c r="AO78" i="27"/>
  <c r="AS77" i="27"/>
  <c r="AQ77" i="27"/>
  <c r="AO77" i="27"/>
  <c r="AS76" i="27"/>
  <c r="AQ76" i="27"/>
  <c r="AO76" i="27"/>
  <c r="AS75" i="27"/>
  <c r="AQ75" i="27"/>
  <c r="AO75" i="27"/>
  <c r="AS74" i="27"/>
  <c r="AQ74" i="27"/>
  <c r="AO74" i="27"/>
  <c r="AS73" i="27"/>
  <c r="AQ73" i="27"/>
  <c r="AO73" i="27"/>
  <c r="AS72" i="27"/>
  <c r="AQ72" i="27"/>
  <c r="AO72" i="27"/>
  <c r="AS71" i="27"/>
  <c r="AQ71" i="27"/>
  <c r="AO71" i="27"/>
  <c r="AS70" i="27"/>
  <c r="AQ70" i="27"/>
  <c r="AO70" i="27"/>
  <c r="Q34" i="27"/>
  <c r="X34" i="27" l="1"/>
  <c r="AO62" i="27"/>
  <c r="AO61" i="27"/>
  <c r="AO115" i="27" l="1"/>
  <c r="AO116" i="27"/>
  <c r="AO114" i="27" l="1"/>
  <c r="AO113" i="27"/>
  <c r="AO108" i="27"/>
  <c r="P108" i="27"/>
  <c r="AO107" i="27"/>
  <c r="AO106" i="27"/>
  <c r="P106" i="27"/>
  <c r="AO105" i="27"/>
  <c r="AO104" i="27"/>
  <c r="P104" i="27"/>
  <c r="AO103" i="27"/>
  <c r="AP97" i="27"/>
  <c r="J97" i="27" s="1"/>
  <c r="AO97" i="27"/>
  <c r="AT96" i="27"/>
  <c r="AP96" i="27"/>
  <c r="J96" i="27" s="1"/>
  <c r="AO96" i="27"/>
  <c r="K36" i="47" l="1"/>
  <c r="AP35" i="47"/>
  <c r="AO25" i="47"/>
  <c r="AO24" i="47"/>
  <c r="AO23" i="47"/>
  <c r="AO22" i="47"/>
  <c r="AO20" i="47"/>
  <c r="AO19" i="47"/>
  <c r="AO18" i="47"/>
  <c r="AO17" i="47"/>
  <c r="AO16" i="47"/>
  <c r="AO15" i="47"/>
  <c r="AO14" i="47"/>
  <c r="AO12" i="47"/>
  <c r="AO11" i="47"/>
  <c r="AO8" i="27" l="1"/>
  <c r="AK6" i="29" l="1"/>
  <c r="AO53" i="27" l="1"/>
  <c r="AO52" i="27"/>
  <c r="AO51" i="27"/>
  <c r="AO50" i="27"/>
  <c r="AO49" i="27"/>
  <c r="AO48" i="27"/>
  <c r="AZ29" i="27"/>
  <c r="AU29" i="27" s="1"/>
  <c r="AY29" i="27"/>
  <c r="AT29" i="27" s="1"/>
  <c r="AX29" i="27"/>
  <c r="AS29" i="27" s="1"/>
  <c r="AW29" i="27"/>
  <c r="AR29" i="27" s="1"/>
  <c r="AV29" i="27"/>
  <c r="AQ29" i="27" s="1"/>
  <c r="AP29" i="27"/>
  <c r="AZ28" i="27"/>
  <c r="AU28" i="27" s="1"/>
  <c r="AY28" i="27"/>
  <c r="AT28" i="27" s="1"/>
  <c r="AX28" i="27"/>
  <c r="AS28" i="27" s="1"/>
  <c r="AW28" i="27"/>
  <c r="AR28" i="27" s="1"/>
  <c r="AV28" i="27"/>
  <c r="AQ28" i="27" s="1"/>
  <c r="AP28" i="27"/>
  <c r="AZ27" i="27"/>
  <c r="AU27" i="27" s="1"/>
  <c r="AY27" i="27"/>
  <c r="AT27" i="27" s="1"/>
  <c r="AX27" i="27"/>
  <c r="AS27" i="27" s="1"/>
  <c r="AW27" i="27"/>
  <c r="AR27" i="27" s="1"/>
  <c r="AV27" i="27"/>
  <c r="AQ27" i="27" s="1"/>
  <c r="AP27" i="27"/>
  <c r="AA27" i="27"/>
  <c r="R27" i="27"/>
  <c r="I27" i="27"/>
  <c r="AO20" i="27"/>
  <c r="AO19" i="27"/>
  <c r="AO18" i="27"/>
  <c r="AO10" i="27"/>
  <c r="AO9" i="27"/>
  <c r="AO27" i="27" l="1"/>
  <c r="AO28" i="27"/>
  <c r="AO29"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Terai Yuka</author>
    <author>Watanabe, Mayo/渡邊 真代</author>
  </authors>
  <commentList>
    <comment ref="F9" authorId="0" shapeId="0" xr:uid="{CA68FB9B-8F8B-4FD7-8679-A0FFA6BA8FCE}">
      <text>
        <r>
          <rPr>
            <b/>
            <sz val="10"/>
            <color indexed="62"/>
            <rFont val="Meiryo UI"/>
            <family val="3"/>
            <charset val="128"/>
          </rPr>
          <t>◆西暦で記入願います。
　例：2020/1/1
　※「2020年1月1日」と表示されます。</t>
        </r>
      </text>
    </comment>
    <comment ref="P13" authorId="0" shapeId="0" xr:uid="{BBCE71F5-937A-4E8D-85E9-444CD6354A12}">
      <text>
        <r>
          <rPr>
            <b/>
            <sz val="10"/>
            <color indexed="62"/>
            <rFont val="Meiryo UI"/>
            <family val="3"/>
            <charset val="128"/>
          </rPr>
          <t>◆お申込いただくサービス(②)について選択してください。
　新規：②を新しくご契約いただく場合
　変更：②を既にご契約いただいており、内容変更をご希望される場合
　解約：②を既にご契約いただいており、解約をご希望される場合
 ※サービスによっては詳細を 「サービス個別申込書」 にご記入いただきます。</t>
        </r>
      </text>
    </comment>
    <comment ref="F17" authorId="0" shapeId="0" xr:uid="{0B38F9D9-42BE-47D4-8994-B633CB6C9AA1}">
      <text>
        <r>
          <rPr>
            <b/>
            <sz val="10"/>
            <color indexed="62"/>
            <rFont val="Meiryo UI"/>
            <family val="3"/>
            <charset val="128"/>
          </rPr>
          <t>◆見積書未受領の場合は、ドロップダウンリストから --- を選択してください。</t>
        </r>
      </text>
    </comment>
    <comment ref="C20" authorId="1" shapeId="0" xr:uid="{166AD308-9185-4C5F-B9C0-D158633285B1}">
      <text>
        <r>
          <rPr>
            <b/>
            <sz val="9"/>
            <color indexed="62"/>
            <rFont val="Meiryo UI"/>
            <family val="3"/>
            <charset val="128"/>
          </rPr>
          <t>　サービスを導入するにあたり会社を代表される方、
　もしくは⑦請求先 ⑧運用連絡先 を兼ねる方</t>
        </r>
      </text>
    </comment>
    <comment ref="AB23" authorId="1" shapeId="0" xr:uid="{ABFB63F8-C9D7-485D-BEE0-4FC7AE66901C}">
      <text>
        <r>
          <rPr>
            <b/>
            <sz val="9"/>
            <color indexed="62"/>
            <rFont val="Meiryo UI"/>
            <family val="3"/>
            <charset val="128"/>
          </rPr>
          <t xml:space="preserve">◆いずれかの方法で押印・記入ください
　押印：申込者名の個人印または会社印（スタンプ印、電子印可）
　署名：申込者の自筆署名
</t>
        </r>
      </text>
    </comment>
    <comment ref="I31" authorId="1" shapeId="0" xr:uid="{21BF0728-CEA4-4826-B4A4-CF190418DF97}">
      <text>
        <r>
          <rPr>
            <b/>
            <sz val="9"/>
            <color indexed="62"/>
            <rFont val="Meiryo UI"/>
            <family val="3"/>
            <charset val="128"/>
          </rPr>
          <t>◆該当契約で登録中の「申込者」と今回の⑥「申込者」が異なっていた場合、
　どちらの情報を優先するか選択ください。
　【変更しない】　現在該当契約で登録中の「申込者」から変更しない
　【変更する】　　今回ご記入いただく⑥「申込者」へ契約登録情報を変更する</t>
        </r>
      </text>
    </comment>
    <comment ref="C70" authorId="1" shapeId="0" xr:uid="{FE159A84-27D4-4881-B554-FDBCBB85CF46}">
      <text>
        <r>
          <rPr>
            <b/>
            <sz val="9"/>
            <color indexed="62"/>
            <rFont val="Meiryo UI"/>
            <family val="3"/>
            <charset val="128"/>
          </rPr>
          <t>　請求書の発行方法、支払方法、送付先をご指定ください。</t>
        </r>
      </text>
    </comment>
    <comment ref="AM70" authorId="0" shapeId="0" xr:uid="{00B4B9E5-9B87-4F4E-B267-7542494B8D9A}">
      <text>
        <r>
          <rPr>
            <b/>
            <sz val="10"/>
            <color indexed="12"/>
            <rFont val="Meiryo UI"/>
            <family val="3"/>
            <charset val="128"/>
          </rPr>
          <t>★請求先変更をご希望の場合★
  ① 部署名・担当者名・TEL・FAX・Mail変更の場合は
　　　 メール等で受付可能です。
　② ①以外(※)の場合は 「サービス情報変更申込書」が必要となります。
 　　　※ ・会社名・住所の変更を伴う場合
　　　　　 ・お支払方法を変更される場合
　　　　　 ・本申込以外の契約についても変更される場合 等</t>
        </r>
      </text>
    </comment>
    <comment ref="I71" authorId="1" shapeId="0" xr:uid="{D7F3578D-B533-4953-BB1B-4A6CEC462194}">
      <text>
        <r>
          <rPr>
            <b/>
            <sz val="9"/>
            <color indexed="62"/>
            <rFont val="Meiryo UI"/>
            <family val="3"/>
            <charset val="128"/>
          </rPr>
          <t xml:space="preserve">◆いずれかを選択ください
　「当契約番号のみで個別発行」　
　　　今回のお申込み単独で請求書発行をご希望の場合
　「他契約番号に合算して発行」
　　　これまでに契約いただいている他サービスがあり、
　　　今回お申込み契約とまとめて請求書発行をご希望の場合
　　　（弊社発行請求書記載の契約番号を記入ください）
　「その他」
　　　上記に当てはまらない場合（弊社担当までご連絡願います）
</t>
        </r>
      </text>
    </comment>
    <comment ref="I75" authorId="1" shapeId="0" xr:uid="{F73E18EB-AD9B-492F-B60A-584E628B6530}">
      <text>
        <r>
          <rPr>
            <b/>
            <sz val="9"/>
            <color indexed="62"/>
            <rFont val="Meiryo UI"/>
            <family val="3"/>
            <charset val="128"/>
          </rPr>
          <t>◆請求書の送付方法を選択ください
　「原紙郵送」　　請求月の第4営業日以降に順次発送
　「データ送付」　 請求月の第2営業日頃に「C 請求書送付先」でご指定のE-Mailアドレスへ送付
　　※祝日または長期休暇(G/W・年末年始等)により送付時期が変動する場合がございます。</t>
        </r>
      </text>
    </comment>
    <comment ref="L78" authorId="1" shapeId="0" xr:uid="{C09DF729-BA26-4F32-BE19-C80E18F31AEC}">
      <text>
        <r>
          <rPr>
            <b/>
            <sz val="9"/>
            <color indexed="62"/>
            <rFont val="Meiryo UI"/>
            <family val="3"/>
            <charset val="128"/>
          </rPr>
          <t>　毎月23日頃にお客様口座から振替を行います。
　振込手数料は弊社が負担いたします</t>
        </r>
      </text>
    </comment>
    <comment ref="L82" authorId="1" shapeId="0" xr:uid="{BD1562DE-BA9D-425F-88F4-CACB6F66BEAC}">
      <text>
        <r>
          <rPr>
            <b/>
            <sz val="9"/>
            <color indexed="62"/>
            <rFont val="Meiryo UI"/>
            <family val="3"/>
            <charset val="128"/>
          </rPr>
          <t xml:space="preserve">　請求月末までにお客様にてお振込みいただきます
</t>
        </r>
      </text>
    </comment>
    <comment ref="I98" authorId="1" shapeId="0" xr:uid="{5BCE34C7-522F-457B-9BC3-6B1717DD835E}">
      <text>
        <r>
          <rPr>
            <b/>
            <sz val="9"/>
            <color indexed="62"/>
            <rFont val="Meiryo UI"/>
            <family val="3"/>
            <charset val="128"/>
          </rPr>
          <t>◆当契約で登録中の「運用連絡先」と今回の⑧「運用連絡先」が異なっていた場合、
　どちらの情報を優先するか選択ください。
　【変更しない】　現在該当契約で登録中の「運用連絡先」から変更しない
　【変更する】　　今回ご記入いただく⑧「運用連絡先」へ契約登録情報を変更する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Itaya, Reina/板谷 玲奈</author>
  </authors>
  <commentList>
    <comment ref="I23" authorId="0" shapeId="0" xr:uid="{D7FA447D-71C6-4CFB-9F64-25A602E24FA2}">
      <text>
        <r>
          <rPr>
            <sz val="9"/>
            <color indexed="81"/>
            <rFont val="MS P ゴシック"/>
            <family val="3"/>
            <charset val="128"/>
          </rPr>
          <t xml:space="preserve">申請日は
yyyy/mm/dd
の形で入力してください。
</t>
        </r>
      </text>
    </comment>
    <comment ref="U25" authorId="0" shapeId="0" xr:uid="{D4462364-8113-40AB-9CF0-9BD39E1830F3}">
      <text>
        <r>
          <rPr>
            <sz val="9"/>
            <color indexed="81"/>
            <rFont val="MS P ゴシック"/>
            <family val="3"/>
            <charset val="128"/>
          </rPr>
          <t>押印は申請者の電子印でも可
（その場合、会社名と日付、氏名が記載されるようにしてください）</t>
        </r>
      </text>
    </comment>
    <comment ref="J62" authorId="0" shapeId="0" xr:uid="{51F0B8BA-E62A-4CA1-9572-CAF6D256ACCD}">
      <text>
        <r>
          <rPr>
            <sz val="9"/>
            <color indexed="81"/>
            <rFont val="MS P ゴシック"/>
            <family val="3"/>
            <charset val="128"/>
          </rPr>
          <t>適用日の日付は
yyyy/mm/dd
の形で入力してください。
適用日は、申込日から1か月以上あけた月初を
記載願います。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Terai Yuka</author>
    <author>Watanabe, Mayo/渡邊 真代</author>
  </authors>
  <commentList>
    <comment ref="F9" authorId="0" shapeId="0" xr:uid="{A35EBD87-C2F9-4494-87E2-EA88295268F3}">
      <text>
        <r>
          <rPr>
            <b/>
            <sz val="10"/>
            <color indexed="62"/>
            <rFont val="Meiryo UI"/>
            <family val="3"/>
            <charset val="128"/>
          </rPr>
          <t>◆西暦で記入願います。
　例：2020/1/1
　※「2020年1月1日」と表示されます。</t>
        </r>
      </text>
    </comment>
    <comment ref="P13" authorId="0" shapeId="0" xr:uid="{4DD03572-539E-4B7C-8102-58A9DA647997}">
      <text>
        <r>
          <rPr>
            <b/>
            <sz val="10"/>
            <color indexed="62"/>
            <rFont val="Meiryo UI"/>
            <family val="3"/>
            <charset val="128"/>
          </rPr>
          <t>◆お申込いただくサービス(②)について選択してください。
　新規：②を新しくご契約いただく場合
　変更：②を既にご契約いただいており、内容変更をご希望される場合
　解約：②を既にご契約いただいており、解約をご希望される場合
 ※サービスによっては詳細を 「サービス個別申込書」 にご記入いただきます。</t>
        </r>
      </text>
    </comment>
    <comment ref="F17" authorId="0" shapeId="0" xr:uid="{1F0C8F90-F386-4A2E-AA81-B0E99055C6A6}">
      <text>
        <r>
          <rPr>
            <b/>
            <sz val="10"/>
            <color indexed="62"/>
            <rFont val="Meiryo UI"/>
            <family val="3"/>
            <charset val="128"/>
          </rPr>
          <t>◆見積書未受領の場合は、ドロップダウンリストから --- を選択してください。</t>
        </r>
      </text>
    </comment>
    <comment ref="C20" authorId="1" shapeId="0" xr:uid="{114E8677-DE2C-41CE-9C37-1CBA5BE11B7D}">
      <text>
        <r>
          <rPr>
            <b/>
            <sz val="9"/>
            <color indexed="62"/>
            <rFont val="Meiryo UI"/>
            <family val="3"/>
            <charset val="128"/>
          </rPr>
          <t>　サービスを導入するにあたり会社を代表される方、
　もしくは⑦請求先 ⑧運用連絡先 を兼ねる方</t>
        </r>
      </text>
    </comment>
    <comment ref="AB23" authorId="1" shapeId="0" xr:uid="{AC8A2AAF-2B1B-4437-8D3E-6F97440DCBE2}">
      <text>
        <r>
          <rPr>
            <b/>
            <sz val="9"/>
            <color indexed="62"/>
            <rFont val="Meiryo UI"/>
            <family val="3"/>
            <charset val="128"/>
          </rPr>
          <t xml:space="preserve">◆いずれかの方法で押印・記入ください
　押印：申込者名の個人印または会社印（スタンプ印、電子印可）
　署名：申込者の自筆署名
</t>
        </r>
      </text>
    </comment>
    <comment ref="I31" authorId="1" shapeId="0" xr:uid="{F8BD13F8-AE2A-4076-B728-CEF623496444}">
      <text>
        <r>
          <rPr>
            <b/>
            <sz val="9"/>
            <color indexed="62"/>
            <rFont val="Meiryo UI"/>
            <family val="3"/>
            <charset val="128"/>
          </rPr>
          <t>◆該当契約で登録中の「申込者」と今回の⑥「申込者」が異なっていた場合、
　どちらの情報を優先するか選択ください。
　【変更しない】　現在該当契約で登録中の「申込者」から変更しない
　【変更する】　　今回ご記入いただく⑥「申込者」へ契約登録情報を変更する</t>
        </r>
      </text>
    </comment>
    <comment ref="C70" authorId="1" shapeId="0" xr:uid="{73EAA4B7-1683-4AA8-9E65-37F3CE065A58}">
      <text>
        <r>
          <rPr>
            <b/>
            <sz val="9"/>
            <color indexed="62"/>
            <rFont val="Meiryo UI"/>
            <family val="3"/>
            <charset val="128"/>
          </rPr>
          <t>　請求書の発行方法、支払方法、送付先をご指定ください。</t>
        </r>
      </text>
    </comment>
    <comment ref="AM70" authorId="0" shapeId="0" xr:uid="{DFB9B83D-A64D-4DEB-A2AE-94AE9A273904}">
      <text>
        <r>
          <rPr>
            <b/>
            <sz val="10"/>
            <color indexed="12"/>
            <rFont val="Meiryo UI"/>
            <family val="3"/>
            <charset val="128"/>
          </rPr>
          <t>★請求先変更をご希望の場合★
  ① 部署名・担当者名・TEL・FAX・Mail変更の場合は
　　　 メール等で受付可能です。
　② ①以外(※)の場合は 「サービス情報変更申込書」が必要となります。
 　　　※ ・会社名・住所の変更を伴う場合
　　　　　 ・お支払方法を変更される場合
　　　　　 ・本申込以外の契約についても変更される場合 等</t>
        </r>
      </text>
    </comment>
    <comment ref="I71" authorId="1" shapeId="0" xr:uid="{C20059BC-A029-4ADA-BDDA-3D2A07EB03EE}">
      <text>
        <r>
          <rPr>
            <b/>
            <sz val="9"/>
            <color indexed="62"/>
            <rFont val="Meiryo UI"/>
            <family val="3"/>
            <charset val="128"/>
          </rPr>
          <t xml:space="preserve">◆いずれかを選択ください
　「当契約番号のみで個別発行」　
　　　今回のお申込み単独で請求書発行をご希望の場合
　「他契約番号に合算して発行」
　　　これまでに契約いただいている他サービスがあり、
　　　今回お申込み契約とまとめて請求書発行をご希望の場合
　　　（弊社発行請求書記載の契約番号を記入ください）
　「その他」
　　　上記に当てはまらない場合（弊社担当までご連絡願います）
</t>
        </r>
      </text>
    </comment>
    <comment ref="I75" authorId="1" shapeId="0" xr:uid="{0BFFA11D-52D1-4A2D-82C5-17908008A101}">
      <text>
        <r>
          <rPr>
            <b/>
            <sz val="9"/>
            <color indexed="62"/>
            <rFont val="Meiryo UI"/>
            <family val="3"/>
            <charset val="128"/>
          </rPr>
          <t>◆請求書の送付方法を選択ください
　「原紙郵送」　　請求月の第4営業日以降に順次発送
　「データ送付」　 請求月の第2営業日頃に「C 請求書送付先」でご指定のE-Mailアドレスへ送付
　　※祝日または長期休暇(G/W・年末年始等)により送付時期が変動する場合がございます。</t>
        </r>
      </text>
    </comment>
    <comment ref="L78" authorId="1" shapeId="0" xr:uid="{60AE9F3D-A333-404A-B576-258465FCF514}">
      <text>
        <r>
          <rPr>
            <b/>
            <sz val="9"/>
            <color indexed="62"/>
            <rFont val="Meiryo UI"/>
            <family val="3"/>
            <charset val="128"/>
          </rPr>
          <t>　毎月23日頃にお客様口座から振替を行います。
　振込手数料は弊社が負担いたします</t>
        </r>
      </text>
    </comment>
    <comment ref="L82" authorId="1" shapeId="0" xr:uid="{0BE63592-8208-41F6-9A1A-A23A94CDB854}">
      <text>
        <r>
          <rPr>
            <b/>
            <sz val="9"/>
            <color indexed="62"/>
            <rFont val="Meiryo UI"/>
            <family val="3"/>
            <charset val="128"/>
          </rPr>
          <t xml:space="preserve">　請求月末までにお客様にてお振込みいただきます
</t>
        </r>
      </text>
    </comment>
    <comment ref="I98" authorId="1" shapeId="0" xr:uid="{1CB6D2B3-855A-4D6A-83E8-4DDD5DBE7E87}">
      <text>
        <r>
          <rPr>
            <b/>
            <sz val="9"/>
            <color indexed="62"/>
            <rFont val="Meiryo UI"/>
            <family val="3"/>
            <charset val="128"/>
          </rPr>
          <t>◆該当契約で登録中の「運用連絡先」と今回の⑥「運用連絡先」が異なっていた場合、
　どちらの情報を優先するか選択ください。
　【変更しない】　現在該当契約で登録中の「運用連絡先」から変更しない
　【変更する】　　今回ご記入いただく⑧「運用連絡先」へ契約登録情報を変更する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Watanabe, Mayo/渡邊 真代</author>
  </authors>
  <commentList>
    <comment ref="I11" authorId="0" shapeId="0" xr:uid="{51A38C82-1F38-43AF-B1DA-B9CF4E4B3E9B}">
      <text>
        <r>
          <rPr>
            <b/>
            <sz val="9"/>
            <color indexed="62"/>
            <rFont val="Meiryo UI"/>
            <family val="3"/>
            <charset val="128"/>
          </rPr>
          <t xml:space="preserve">◆いずれかを選択ください
　「一時費用のみで個別発行」
　　　月額費用と一時費用の請求書を分割し発行したい場合
　　　※月額費用の請求先は「【必須】基本情報」シート⑦請求先 に記入ください
　「その他」
　　　その他ご要望を記入ください
</t>
        </r>
      </text>
    </comment>
    <comment ref="I14" authorId="0" shapeId="0" xr:uid="{73C423F0-2659-4120-A716-24A264ADB634}">
      <text>
        <r>
          <rPr>
            <b/>
            <sz val="9"/>
            <color indexed="62"/>
            <rFont val="Meiryo UI"/>
            <family val="3"/>
            <charset val="128"/>
          </rPr>
          <t xml:space="preserve">◆いずれかを選択ください
　「弊社請求書発行」
　　　弊社請求書を発行します
　「弊社請求書発行 + お客様指定帳票」
　　　弊社請求書に加えて、お客様にてご準備した帳票への対応が必要な場合
　「弊社請求書発行不要」
　　　お客様にてご準備した帳票への対応のみ必要な場合
</t>
        </r>
      </text>
    </comment>
    <comment ref="L18" authorId="0" shapeId="0" xr:uid="{F5F8ADAB-079D-457C-8B1D-B00662841CDE}">
      <text>
        <r>
          <rPr>
            <b/>
            <sz val="9"/>
            <color indexed="62"/>
            <rFont val="Meiryo UI"/>
            <family val="3"/>
            <charset val="128"/>
          </rPr>
          <t>　毎月23日頃にお客様口座から振替を行います。
　振込手数料は弊社が負担いたします</t>
        </r>
      </text>
    </comment>
    <comment ref="L22" authorId="0" shapeId="0" xr:uid="{25FE47AD-5D21-4C98-BEED-AD4C83CDC23D}">
      <text>
        <r>
          <rPr>
            <b/>
            <sz val="9"/>
            <color indexed="62"/>
            <rFont val="Meiryo UI"/>
            <family val="3"/>
            <charset val="128"/>
          </rPr>
          <t xml:space="preserve">　請求月末までにお客様にてお振込みいただきます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<sst xmlns="http://schemas.openxmlformats.org/spreadsheetml/2006/main" count="1962" uniqueCount="476">
  <si>
    <t>申込書のご提出方法は 「サービス個別申込書」 をご参照ください。</t>
    <phoneticPr fontId="16"/>
  </si>
  <si>
    <r>
      <t>サービス申込書　</t>
    </r>
    <r>
      <rPr>
        <b/>
        <sz val="18"/>
        <rFont val="Meiryo UI"/>
        <family val="3"/>
        <charset val="128"/>
      </rPr>
      <t>【基本情報】</t>
    </r>
    <phoneticPr fontId="8"/>
  </si>
  <si>
    <t>株式会社　トヨタシステムズ　御中</t>
    <rPh sb="0" eb="4">
      <t>カブシキガイシャ</t>
    </rPh>
    <rPh sb="14" eb="16">
      <t>オンチュウ</t>
    </rPh>
    <phoneticPr fontId="11"/>
  </si>
  <si>
    <t>2022/4/1　Ver2.2</t>
    <phoneticPr fontId="4"/>
  </si>
  <si>
    <t>下記②サービス契約約款等の各定めに同意し、申込みを行います。［約款等はこちらのサイトにございます。https://www.toyotasystems.com/product-service/］</t>
    <rPh sb="0" eb="2">
      <t>カキ</t>
    </rPh>
    <rPh sb="11" eb="12">
      <t>トウ</t>
    </rPh>
    <phoneticPr fontId="44"/>
  </si>
  <si>
    <t>①</t>
    <phoneticPr fontId="8"/>
  </si>
  <si>
    <t>申込日</t>
    <rPh sb="0" eb="2">
      <t>モウシコミ</t>
    </rPh>
    <rPh sb="2" eb="3">
      <t>ヒ</t>
    </rPh>
    <phoneticPr fontId="8"/>
  </si>
  <si>
    <t>②</t>
    <phoneticPr fontId="8"/>
  </si>
  <si>
    <t>サービス名</t>
  </si>
  <si>
    <t>イントラSSL Type-L2 Wide</t>
    <phoneticPr fontId="4"/>
  </si>
  <si>
    <t>③</t>
    <phoneticPr fontId="8"/>
  </si>
  <si>
    <t>申込区分</t>
  </si>
  <si>
    <t>□</t>
  </si>
  <si>
    <t>新規</t>
    <rPh sb="0" eb="2">
      <t>シンキ</t>
    </rPh>
    <phoneticPr fontId="1"/>
  </si>
  <si>
    <t>変更</t>
    <rPh sb="0" eb="2">
      <t>ヘンコウ</t>
    </rPh>
    <phoneticPr fontId="1"/>
  </si>
  <si>
    <t>解約</t>
    <rPh sb="0" eb="2">
      <t>カイヤク</t>
    </rPh>
    <phoneticPr fontId="1"/>
  </si>
  <si>
    <t>□</t>
    <phoneticPr fontId="8"/>
  </si>
  <si>
    <t>④</t>
    <phoneticPr fontId="8"/>
  </si>
  <si>
    <t>契約番号</t>
    <rPh sb="0" eb="2">
      <t>ケイヤク</t>
    </rPh>
    <rPh sb="2" eb="4">
      <t>バンゴウ</t>
    </rPh>
    <phoneticPr fontId="8"/>
  </si>
  <si>
    <t>⑤</t>
    <phoneticPr fontId="8"/>
  </si>
  <si>
    <t>見積書番号</t>
  </si>
  <si>
    <t>---</t>
    <phoneticPr fontId="8"/>
  </si>
  <si>
    <t>⑥</t>
    <phoneticPr fontId="8"/>
  </si>
  <si>
    <t>申込者</t>
    <phoneticPr fontId="22"/>
  </si>
  <si>
    <t>住所</t>
    <rPh sb="0" eb="2">
      <t>ジュウショ</t>
    </rPh>
    <phoneticPr fontId="8"/>
  </si>
  <si>
    <t>〒</t>
    <phoneticPr fontId="8"/>
  </si>
  <si>
    <t>-</t>
  </si>
  <si>
    <t>ﾌﾘｶﾞﾅ</t>
  </si>
  <si>
    <t>押印または署名</t>
    <rPh sb="0" eb="2">
      <t>オウイン</t>
    </rPh>
    <rPh sb="5" eb="7">
      <t>ショメイ</t>
    </rPh>
    <phoneticPr fontId="8"/>
  </si>
  <si>
    <t>法人名</t>
    <rPh sb="0" eb="2">
      <t>ホウジン</t>
    </rPh>
    <rPh sb="2" eb="3">
      <t>メイ</t>
    </rPh>
    <phoneticPr fontId="8"/>
  </si>
  <si>
    <t>お名前</t>
    <rPh sb="0" eb="3">
      <t>オナマエ</t>
    </rPh>
    <phoneticPr fontId="8"/>
  </si>
  <si>
    <t>部署</t>
    <rPh sb="0" eb="2">
      <t>ブショ</t>
    </rPh>
    <phoneticPr fontId="8"/>
  </si>
  <si>
    <t>*任意</t>
    <rPh sb="1" eb="3">
      <t>ニンイ</t>
    </rPh>
    <phoneticPr fontId="4"/>
  </si>
  <si>
    <t>役職</t>
    <rPh sb="0" eb="2">
      <t>ヤクショク</t>
    </rPh>
    <phoneticPr fontId="8"/>
  </si>
  <si>
    <t>TEL</t>
    <phoneticPr fontId="8"/>
  </si>
  <si>
    <t>FAX</t>
    <phoneticPr fontId="8"/>
  </si>
  <si>
    <t>E-Mailコピー(社内利用)</t>
    <rPh sb="10" eb="12">
      <t>シャナイ</t>
    </rPh>
    <rPh sb="12" eb="14">
      <t>リヨウ</t>
    </rPh>
    <phoneticPr fontId="4"/>
  </si>
  <si>
    <t>E-Mail</t>
    <phoneticPr fontId="8"/>
  </si>
  <si>
    <t>@</t>
    <phoneticPr fontId="4"/>
  </si>
  <si>
    <t>申込区分
【変更】【解約】</t>
    <rPh sb="0" eb="2">
      <t>モウシコミ</t>
    </rPh>
    <rPh sb="2" eb="4">
      <t>クブン</t>
    </rPh>
    <rPh sb="6" eb="8">
      <t>ヘンコウ</t>
    </rPh>
    <rPh sb="10" eb="12">
      <t>カイヤク</t>
    </rPh>
    <phoneticPr fontId="8"/>
  </si>
  <si>
    <t>情報更新</t>
    <rPh sb="0" eb="2">
      <t>ジョウホウ</t>
    </rPh>
    <rPh sb="2" eb="4">
      <t>コウシン</t>
    </rPh>
    <phoneticPr fontId="8"/>
  </si>
  <si>
    <t>申込者の契約登録情報を上記へ変更しますか？</t>
    <rPh sb="0" eb="2">
      <t>モウシコミ</t>
    </rPh>
    <rPh sb="2" eb="3">
      <t>シャ</t>
    </rPh>
    <rPh sb="4" eb="6">
      <t>ケイヤク</t>
    </rPh>
    <rPh sb="6" eb="8">
      <t>トウロク</t>
    </rPh>
    <rPh sb="8" eb="10">
      <t>ジョウホウ</t>
    </rPh>
    <rPh sb="11" eb="13">
      <t>ジョウキ</t>
    </rPh>
    <rPh sb="14" eb="16">
      <t>ヘンコウ</t>
    </rPh>
    <phoneticPr fontId="8"/>
  </si>
  <si>
    <t>変更しない</t>
    <phoneticPr fontId="4"/>
  </si>
  <si>
    <t>変更する</t>
    <phoneticPr fontId="8"/>
  </si>
  <si>
    <t>※2ページ目があります</t>
    <rPh sb="5" eb="6">
      <t>メ</t>
    </rPh>
    <phoneticPr fontId="22"/>
  </si>
  <si>
    <t>社内記入欄</t>
    <rPh sb="0" eb="2">
      <t>シャナイ</t>
    </rPh>
    <phoneticPr fontId="11"/>
  </si>
  <si>
    <t>サービス備考欄</t>
    <rPh sb="4" eb="6">
      <t>ビコウ</t>
    </rPh>
    <rPh sb="6" eb="7">
      <t>ラン</t>
    </rPh>
    <phoneticPr fontId="8"/>
  </si>
  <si>
    <t>契約番号　-　検収連番</t>
    <rPh sb="7" eb="9">
      <t>ケンシュウ</t>
    </rPh>
    <rPh sb="9" eb="11">
      <t>レンバン</t>
    </rPh>
    <phoneticPr fontId="8"/>
  </si>
  <si>
    <t>課金開始日/変更/停止日（yyyy/m/d）</t>
    <rPh sb="9" eb="11">
      <t>テイシ</t>
    </rPh>
    <phoneticPr fontId="8"/>
  </si>
  <si>
    <t>開始</t>
    <rPh sb="0" eb="2">
      <t>カイシ</t>
    </rPh>
    <phoneticPr fontId="8"/>
  </si>
  <si>
    <t>停止</t>
    <rPh sb="0" eb="2">
      <t>テイシ</t>
    </rPh>
    <phoneticPr fontId="8"/>
  </si>
  <si>
    <t>添付資料貼付欄</t>
    <rPh sb="0" eb="2">
      <t>テンプ</t>
    </rPh>
    <rPh sb="2" eb="4">
      <t>シリョウ</t>
    </rPh>
    <rPh sb="4" eb="6">
      <t>ハリツ</t>
    </rPh>
    <rPh sb="6" eb="7">
      <t>ラン</t>
    </rPh>
    <phoneticPr fontId="8"/>
  </si>
  <si>
    <t>備考欄</t>
    <rPh sb="0" eb="2">
      <t>ビコウ</t>
    </rPh>
    <rPh sb="2" eb="3">
      <t>ラン</t>
    </rPh>
    <phoneticPr fontId="16"/>
  </si>
  <si>
    <t>営業サポート　/営業部署</t>
    <rPh sb="0" eb="2">
      <t>エイギョウ</t>
    </rPh>
    <rPh sb="8" eb="10">
      <t>エイギョウ</t>
    </rPh>
    <rPh sb="10" eb="12">
      <t>ブショ</t>
    </rPh>
    <phoneticPr fontId="8"/>
  </si>
  <si>
    <t>（営業サポート）</t>
    <rPh sb="1" eb="3">
      <t>エイギョウ</t>
    </rPh>
    <phoneticPr fontId="8"/>
  </si>
  <si>
    <t>営業部署</t>
    <rPh sb="0" eb="2">
      <t>エイギョウ</t>
    </rPh>
    <rPh sb="2" eb="4">
      <t>ブショ</t>
    </rPh>
    <phoneticPr fontId="8"/>
  </si>
  <si>
    <t>口座振替案内</t>
    <rPh sb="0" eb="2">
      <t>コウザ</t>
    </rPh>
    <rPh sb="2" eb="4">
      <t>フリカエ</t>
    </rPh>
    <rPh sb="4" eb="6">
      <t>アンナイ</t>
    </rPh>
    <phoneticPr fontId="16"/>
  </si>
  <si>
    <t>受注登録</t>
    <rPh sb="0" eb="2">
      <t>ジュチュウ</t>
    </rPh>
    <rPh sb="2" eb="4">
      <t>トウロク</t>
    </rPh>
    <phoneticPr fontId="16"/>
  </si>
  <si>
    <t>システム受付担当者情報</t>
    <rPh sb="4" eb="6">
      <t>ウケツケ</t>
    </rPh>
    <rPh sb="6" eb="8">
      <t>タントウ</t>
    </rPh>
    <rPh sb="8" eb="9">
      <t>シャ</t>
    </rPh>
    <rPh sb="9" eb="11">
      <t>ジョウホウ</t>
    </rPh>
    <phoneticPr fontId="16"/>
  </si>
  <si>
    <t>担当</t>
    <rPh sb="0" eb="2">
      <t>タントウ</t>
    </rPh>
    <phoneticPr fontId="8"/>
  </si>
  <si>
    <t>必要 (案内済)</t>
    <phoneticPr fontId="16"/>
  </si>
  <si>
    <t>対応済</t>
    <rPh sb="0" eb="2">
      <t>タイオウ</t>
    </rPh>
    <rPh sb="2" eb="3">
      <t>スミ</t>
    </rPh>
    <phoneticPr fontId="16"/>
  </si>
  <si>
    <t>＜部署名＞</t>
    <rPh sb="1" eb="3">
      <t>ブショ</t>
    </rPh>
    <rPh sb="3" eb="4">
      <t>メイ</t>
    </rPh>
    <phoneticPr fontId="4"/>
  </si>
  <si>
    <t>必要 (案内未対応)</t>
    <rPh sb="6" eb="9">
      <t>ミタイオウ</t>
    </rPh>
    <phoneticPr fontId="16"/>
  </si>
  <si>
    <t>不要（見積なし）</t>
    <rPh sb="0" eb="2">
      <t>フヨウ</t>
    </rPh>
    <rPh sb="3" eb="5">
      <t>ミツモリ</t>
    </rPh>
    <phoneticPr fontId="16"/>
  </si>
  <si>
    <t>＜担当者名＞</t>
    <rPh sb="1" eb="4">
      <t>タントウシャ</t>
    </rPh>
    <rPh sb="4" eb="5">
      <t>メイ</t>
    </rPh>
    <phoneticPr fontId="4"/>
  </si>
  <si>
    <t>不要</t>
    <rPh sb="0" eb="2">
      <t>フヨウ</t>
    </rPh>
    <phoneticPr fontId="16"/>
  </si>
  <si>
    <t>SE部署</t>
    <phoneticPr fontId="8"/>
  </si>
  <si>
    <t>営業事務</t>
    <phoneticPr fontId="8"/>
  </si>
  <si>
    <t>運用・登録部署①</t>
    <phoneticPr fontId="8"/>
  </si>
  <si>
    <t>運用・登録部署②</t>
    <rPh sb="0" eb="2">
      <t>ウンヨウ</t>
    </rPh>
    <rPh sb="3" eb="5">
      <t>トウロク</t>
    </rPh>
    <rPh sb="5" eb="7">
      <t>ブショ</t>
    </rPh>
    <phoneticPr fontId="8"/>
  </si>
  <si>
    <t>＜帳票ルート＞</t>
    <rPh sb="1" eb="3">
      <t>チョウヒョウ</t>
    </rPh>
    <phoneticPr fontId="8"/>
  </si>
  <si>
    <t>サービス個別申込書を参照 (回付不要な場合は斜線)</t>
    <rPh sb="10" eb="12">
      <t>サンショウ</t>
    </rPh>
    <rPh sb="14" eb="16">
      <t>カイフ</t>
    </rPh>
    <rPh sb="16" eb="18">
      <t>フヨウ</t>
    </rPh>
    <rPh sb="19" eb="21">
      <t>バアイ</t>
    </rPh>
    <rPh sb="22" eb="24">
      <t>シャセン</t>
    </rPh>
    <phoneticPr fontId="8"/>
  </si>
  <si>
    <t>⑦</t>
    <phoneticPr fontId="22"/>
  </si>
  <si>
    <t>請求先</t>
    <phoneticPr fontId="8"/>
  </si>
  <si>
    <r>
      <t>現在の契約登録情報の変更をご希望の場合、弊社営業担当までご連絡願います。</t>
    </r>
    <r>
      <rPr>
        <sz val="9"/>
        <rFont val="Meiryo UI"/>
        <family val="3"/>
        <charset val="128"/>
      </rPr>
      <t>（別途申請書が必要になる場合がございます）</t>
    </r>
    <rPh sb="14" eb="16">
      <t>キボウ</t>
    </rPh>
    <rPh sb="17" eb="19">
      <t>バアイ</t>
    </rPh>
    <rPh sb="20" eb="22">
      <t>ヘイシャ</t>
    </rPh>
    <rPh sb="22" eb="24">
      <t>エイギョウ</t>
    </rPh>
    <rPh sb="24" eb="26">
      <t>タントウ</t>
    </rPh>
    <rPh sb="29" eb="31">
      <t>レンラク</t>
    </rPh>
    <rPh sb="31" eb="32">
      <t>ネガ</t>
    </rPh>
    <rPh sb="37" eb="39">
      <t>ベット</t>
    </rPh>
    <rPh sb="39" eb="41">
      <t>シンセイ</t>
    </rPh>
    <rPh sb="41" eb="42">
      <t>ショ</t>
    </rPh>
    <rPh sb="43" eb="45">
      <t>ヒツヨウ</t>
    </rPh>
    <rPh sb="48" eb="50">
      <t>バアイ</t>
    </rPh>
    <phoneticPr fontId="4"/>
  </si>
  <si>
    <t>A</t>
  </si>
  <si>
    <t>請求書
発行方法</t>
    <rPh sb="0" eb="3">
      <t>セイキュウショ</t>
    </rPh>
    <rPh sb="4" eb="6">
      <t>ハッコウ</t>
    </rPh>
    <rPh sb="6" eb="8">
      <t>ホウホウ</t>
    </rPh>
    <phoneticPr fontId="8"/>
  </si>
  <si>
    <t>発行単位</t>
    <rPh sb="0" eb="2">
      <t>ハッコウ</t>
    </rPh>
    <rPh sb="2" eb="4">
      <t>タンイ</t>
    </rPh>
    <phoneticPr fontId="8"/>
  </si>
  <si>
    <t>当契約番号のみで個別発行</t>
    <phoneticPr fontId="8"/>
  </si>
  <si>
    <t>⇒　</t>
    <phoneticPr fontId="8"/>
  </si>
  <si>
    <t>B・C・D欄をご記入願います</t>
    <rPh sb="5" eb="6">
      <t>ラン</t>
    </rPh>
    <rPh sb="10" eb="11">
      <t>ネガ</t>
    </rPh>
    <phoneticPr fontId="8"/>
  </si>
  <si>
    <t>他契約番号に合算して発行</t>
    <rPh sb="3" eb="5">
      <t>バンゴウ</t>
    </rPh>
    <phoneticPr fontId="8"/>
  </si>
  <si>
    <t>⇒</t>
    <phoneticPr fontId="8"/>
  </si>
  <si>
    <t>【 合算先契約番号</t>
    <rPh sb="2" eb="4">
      <t>ガッサン</t>
    </rPh>
    <rPh sb="4" eb="5">
      <t>サキ</t>
    </rPh>
    <phoneticPr fontId="8"/>
  </si>
  <si>
    <t>(</t>
    <phoneticPr fontId="8"/>
  </si>
  <si>
    <t>） 】</t>
    <phoneticPr fontId="8"/>
  </si>
  <si>
    <t>B・C欄は記入不要です</t>
    <phoneticPr fontId="4"/>
  </si>
  <si>
    <t>その他</t>
    <rPh sb="2" eb="3">
      <t>タ</t>
    </rPh>
    <phoneticPr fontId="4"/>
  </si>
  <si>
    <t>⇒</t>
    <phoneticPr fontId="4"/>
  </si>
  <si>
    <t>以下に発行単位の詳細内容をご記入の上、B・C・D欄をご記入願います</t>
    <rPh sb="0" eb="2">
      <t>イカ</t>
    </rPh>
    <rPh sb="3" eb="5">
      <t>ハッコウ</t>
    </rPh>
    <rPh sb="5" eb="7">
      <t>タンイ</t>
    </rPh>
    <rPh sb="8" eb="10">
      <t>ショウサイ</t>
    </rPh>
    <rPh sb="10" eb="12">
      <t>ナイヨウ</t>
    </rPh>
    <rPh sb="14" eb="16">
      <t>キニュウ</t>
    </rPh>
    <rPh sb="17" eb="18">
      <t>ウエ</t>
    </rPh>
    <rPh sb="24" eb="25">
      <t>ラン</t>
    </rPh>
    <rPh sb="29" eb="30">
      <t>ネガ</t>
    </rPh>
    <phoneticPr fontId="8"/>
  </si>
  <si>
    <t>【</t>
    <phoneticPr fontId="8"/>
  </si>
  <si>
    <t>】</t>
    <phoneticPr fontId="4"/>
  </si>
  <si>
    <t>送付方法</t>
    <rPh sb="0" eb="2">
      <t>ソウフ</t>
    </rPh>
    <rPh sb="2" eb="4">
      <t>ホウホウ</t>
    </rPh>
    <phoneticPr fontId="4"/>
  </si>
  <si>
    <t>原紙郵送</t>
    <rPh sb="0" eb="2">
      <t>ゲンシ</t>
    </rPh>
    <rPh sb="2" eb="4">
      <t>ユウソウ</t>
    </rPh>
    <phoneticPr fontId="4"/>
  </si>
  <si>
    <t>原紙郵送 + データ送付 (E-Mail)</t>
    <rPh sb="0" eb="2">
      <t>ゲンシ</t>
    </rPh>
    <rPh sb="2" eb="4">
      <t>ユウソウ</t>
    </rPh>
    <rPh sb="10" eb="12">
      <t>ソウフ</t>
    </rPh>
    <phoneticPr fontId="4"/>
  </si>
  <si>
    <t>※データ送付は月額及び月額合算請求の一時費用が対象です。</t>
    <phoneticPr fontId="4"/>
  </si>
  <si>
    <t>データ送付 (E-Mail)</t>
    <rPh sb="3" eb="5">
      <t>ソウフ</t>
    </rPh>
    <phoneticPr fontId="4"/>
  </si>
  <si>
    <t>B</t>
    <phoneticPr fontId="8"/>
  </si>
  <si>
    <t>支払方法</t>
    <phoneticPr fontId="8"/>
  </si>
  <si>
    <t>支払方法</t>
    <rPh sb="0" eb="2">
      <t>シハライ</t>
    </rPh>
    <rPh sb="2" eb="4">
      <t>ホウホウ</t>
    </rPh>
    <phoneticPr fontId="8"/>
  </si>
  <si>
    <r>
      <t>口座振替</t>
    </r>
    <r>
      <rPr>
        <sz val="9"/>
        <rFont val="ＭＳ Ｐゴシック"/>
        <family val="3"/>
        <charset val="128"/>
      </rPr>
      <t/>
    </r>
    <rPh sb="0" eb="2">
      <t>コウザ</t>
    </rPh>
    <rPh sb="2" eb="4">
      <t>フリカエ</t>
    </rPh>
    <phoneticPr fontId="8"/>
  </si>
  <si>
    <t>他契約で利用している口座より振替</t>
    <phoneticPr fontId="8"/>
  </si>
  <si>
    <t>⇒</t>
  </si>
  <si>
    <t>【口座振替を利用している契約番号 (</t>
    <phoneticPr fontId="8"/>
  </si>
  <si>
    <t>）】</t>
    <phoneticPr fontId="8"/>
  </si>
  <si>
    <t>新規口座より振替</t>
    <phoneticPr fontId="8"/>
  </si>
  <si>
    <t>※別途口座振替手続きが必要です。手続完了まで2ヶ月程度のお時間を要します。</t>
    <phoneticPr fontId="16"/>
  </si>
  <si>
    <t>※口座振替開始までは銀行振込にてご対応願います。振込手数料はお客様にてご負担願います。</t>
    <phoneticPr fontId="16"/>
  </si>
  <si>
    <t>※一時費用のみの場合、新規口座はご利用いただけません。</t>
    <phoneticPr fontId="16"/>
  </si>
  <si>
    <t>銀行振込</t>
    <rPh sb="0" eb="2">
      <t>ギンコウ</t>
    </rPh>
    <rPh sb="2" eb="3">
      <t>フ</t>
    </rPh>
    <rPh sb="3" eb="4">
      <t>コ</t>
    </rPh>
    <phoneticPr fontId="8"/>
  </si>
  <si>
    <t>※振込手数料はお客様にてご負担願います。</t>
    <phoneticPr fontId="16"/>
  </si>
  <si>
    <t>C</t>
    <phoneticPr fontId="8"/>
  </si>
  <si>
    <t>請求書
送付先</t>
    <rPh sb="0" eb="3">
      <t>セイキュウショ</t>
    </rPh>
    <rPh sb="4" eb="6">
      <t>ソウフ</t>
    </rPh>
    <rPh sb="6" eb="7">
      <t>サキ</t>
    </rPh>
    <phoneticPr fontId="8"/>
  </si>
  <si>
    <t>送付先</t>
    <rPh sb="0" eb="2">
      <t>ソウフ</t>
    </rPh>
    <rPh sb="2" eb="3">
      <t>サキ</t>
    </rPh>
    <phoneticPr fontId="8"/>
  </si>
  <si>
    <t>⑥申込者 と同じ</t>
    <phoneticPr fontId="16"/>
  </si>
  <si>
    <t>以下のとおり</t>
    <rPh sb="0" eb="2">
      <t>イカ</t>
    </rPh>
    <phoneticPr fontId="8"/>
  </si>
  <si>
    <t>-</t>
    <phoneticPr fontId="8"/>
  </si>
  <si>
    <t>◆複数の方にご確認いただける
　 同報メールの登録を推奨致します</t>
    <phoneticPr fontId="4"/>
  </si>
  <si>
    <t>D</t>
    <phoneticPr fontId="4"/>
  </si>
  <si>
    <t>個別要望</t>
    <rPh sb="0" eb="2">
      <t>コベツ</t>
    </rPh>
    <rPh sb="2" eb="4">
      <t>ヨウボウ</t>
    </rPh>
    <phoneticPr fontId="4"/>
  </si>
  <si>
    <t>なし</t>
    <phoneticPr fontId="4"/>
  </si>
  <si>
    <t>あり（当契約番号内で請求先を複数設定 等）</t>
    <rPh sb="3" eb="4">
      <t>トウ</t>
    </rPh>
    <rPh sb="4" eb="6">
      <t>ケイヤク</t>
    </rPh>
    <rPh sb="6" eb="8">
      <t>バンゴウ</t>
    </rPh>
    <rPh sb="8" eb="9">
      <t>ナイ</t>
    </rPh>
    <rPh sb="10" eb="12">
      <t>セイキュウ</t>
    </rPh>
    <rPh sb="12" eb="13">
      <t>サキ</t>
    </rPh>
    <rPh sb="14" eb="16">
      <t>フクスウ</t>
    </rPh>
    <rPh sb="16" eb="18">
      <t>セッテイ</t>
    </rPh>
    <rPh sb="19" eb="20">
      <t>ナド</t>
    </rPh>
    <phoneticPr fontId="4"/>
  </si>
  <si>
    <t>請求分割指定シート 【基本情報(別紙)】 を
ご記入ください。</t>
    <rPh sb="0" eb="2">
      <t>セイキュウ</t>
    </rPh>
    <rPh sb="2" eb="4">
      <t>ブンカツ</t>
    </rPh>
    <rPh sb="4" eb="6">
      <t>シテイ</t>
    </rPh>
    <rPh sb="11" eb="13">
      <t>キホン</t>
    </rPh>
    <rPh sb="13" eb="15">
      <t>ジョウホウ</t>
    </rPh>
    <rPh sb="16" eb="18">
      <t>ベッシ</t>
    </rPh>
    <rPh sb="24" eb="26">
      <t>キニュウ</t>
    </rPh>
    <phoneticPr fontId="4"/>
  </si>
  <si>
    <t>⑧</t>
    <phoneticPr fontId="22"/>
  </si>
  <si>
    <t>運用連絡先
*各種
 ご案内の
 送付先
*障害時の
 連絡先</t>
    <phoneticPr fontId="8"/>
  </si>
  <si>
    <t>連絡先の契約登録情報を変更しますか？</t>
    <rPh sb="0" eb="3">
      <t>レンラクサキ</t>
    </rPh>
    <rPh sb="4" eb="6">
      <t>ケイヤク</t>
    </rPh>
    <rPh sb="6" eb="8">
      <t>トウロク</t>
    </rPh>
    <rPh sb="8" eb="10">
      <t>ジョウホウ</t>
    </rPh>
    <rPh sb="11" eb="13">
      <t>ヘンコウ</t>
    </rPh>
    <phoneticPr fontId="8"/>
  </si>
  <si>
    <t>変更しない</t>
    <phoneticPr fontId="8"/>
  </si>
  <si>
    <t>変更後の情報を以下へご記入ください。</t>
    <rPh sb="0" eb="2">
      <t>ヘンコウ</t>
    </rPh>
    <rPh sb="2" eb="3">
      <t>ゴ</t>
    </rPh>
    <rPh sb="4" eb="6">
      <t>ジョウホウ</t>
    </rPh>
    <rPh sb="7" eb="9">
      <t>イカ</t>
    </rPh>
    <rPh sb="11" eb="13">
      <t>キニュウ</t>
    </rPh>
    <phoneticPr fontId="8"/>
  </si>
  <si>
    <t>⑦請求先 と同じ</t>
    <phoneticPr fontId="8"/>
  </si>
  <si>
    <t>◆複数の方にご確認いただける
　 同報メールの登録を推奨致します</t>
    <rPh sb="1" eb="3">
      <t>フクスウ</t>
    </rPh>
    <rPh sb="4" eb="5">
      <t>カタ</t>
    </rPh>
    <rPh sb="7" eb="9">
      <t>カクニン</t>
    </rPh>
    <rPh sb="17" eb="19">
      <t>ドウホウ</t>
    </rPh>
    <rPh sb="23" eb="25">
      <t>トウロク</t>
    </rPh>
    <rPh sb="26" eb="28">
      <t>スイショウ</t>
    </rPh>
    <rPh sb="28" eb="29">
      <t>イタ</t>
    </rPh>
    <phoneticPr fontId="8"/>
  </si>
  <si>
    <t>特記事項</t>
    <rPh sb="0" eb="2">
      <t>トッキ</t>
    </rPh>
    <rPh sb="2" eb="4">
      <t>ジコウ</t>
    </rPh>
    <phoneticPr fontId="8"/>
  </si>
  <si>
    <t>※引き続き 「サービス個別申込書」 をご記入ください。</t>
    <rPh sb="1" eb="2">
      <t>ヒ</t>
    </rPh>
    <rPh sb="3" eb="4">
      <t>ツヅ</t>
    </rPh>
    <rPh sb="11" eb="13">
      <t>コベツ</t>
    </rPh>
    <rPh sb="13" eb="16">
      <t>モウシコミショ</t>
    </rPh>
    <rPh sb="20" eb="22">
      <t>キニュウ</t>
    </rPh>
    <phoneticPr fontId="22"/>
  </si>
  <si>
    <r>
      <t>サービス申込書　請求分割指定シート　</t>
    </r>
    <r>
      <rPr>
        <b/>
        <sz val="18"/>
        <rFont val="Meiryo UI"/>
        <family val="3"/>
        <charset val="128"/>
      </rPr>
      <t>【基本情報(別紙)】</t>
    </r>
    <phoneticPr fontId="8"/>
  </si>
  <si>
    <t>当契約番号内で発行される請求書を 2枚に分割したい 場合、2枚目の請求先をご記入願います。</t>
    <rPh sb="0" eb="1">
      <t>トウ</t>
    </rPh>
    <rPh sb="1" eb="3">
      <t>ケイヤク</t>
    </rPh>
    <rPh sb="3" eb="5">
      <t>バンゴウ</t>
    </rPh>
    <rPh sb="5" eb="6">
      <t>ナイ</t>
    </rPh>
    <rPh sb="7" eb="9">
      <t>ハッコウ</t>
    </rPh>
    <rPh sb="12" eb="15">
      <t>セイキュウショ</t>
    </rPh>
    <rPh sb="18" eb="19">
      <t>マイ</t>
    </rPh>
    <rPh sb="20" eb="22">
      <t>ブンカツ</t>
    </rPh>
    <rPh sb="26" eb="28">
      <t>バアイ</t>
    </rPh>
    <rPh sb="30" eb="32">
      <t>マイメ</t>
    </rPh>
    <rPh sb="33" eb="35">
      <t>セイキュウ</t>
    </rPh>
    <rPh sb="35" eb="36">
      <t>サキ</t>
    </rPh>
    <rPh sb="38" eb="41">
      <t>キニュウネガ</t>
    </rPh>
    <phoneticPr fontId="4"/>
  </si>
  <si>
    <t>※「⑦請求先」は当契約の基本請求先（原則、月額費用の請求先）となります。</t>
    <rPh sb="8" eb="9">
      <t>トウ</t>
    </rPh>
    <rPh sb="9" eb="11">
      <t>ケイヤク</t>
    </rPh>
    <rPh sb="12" eb="14">
      <t>キホン</t>
    </rPh>
    <rPh sb="14" eb="16">
      <t>セイキュウ</t>
    </rPh>
    <rPh sb="16" eb="17">
      <t>サキ</t>
    </rPh>
    <rPh sb="18" eb="20">
      <t>ゲンソク</t>
    </rPh>
    <rPh sb="21" eb="23">
      <t>ゲツガク</t>
    </rPh>
    <rPh sb="23" eb="25">
      <t>ヒヨウ</t>
    </rPh>
    <rPh sb="26" eb="28">
      <t>セイキュウ</t>
    </rPh>
    <rPh sb="28" eb="29">
      <t>サキ</t>
    </rPh>
    <phoneticPr fontId="4"/>
  </si>
  <si>
    <t>⑨</t>
    <phoneticPr fontId="8"/>
  </si>
  <si>
    <t>請求先
分割</t>
    <rPh sb="4" eb="6">
      <t>ブンカツ</t>
    </rPh>
    <phoneticPr fontId="8"/>
  </si>
  <si>
    <t>A</t>
    <phoneticPr fontId="8"/>
  </si>
  <si>
    <t>一時費用のみで個別発行</t>
    <phoneticPr fontId="4"/>
  </si>
  <si>
    <t>発行区分・B・C欄をご記入願います。</t>
    <phoneticPr fontId="4"/>
  </si>
  <si>
    <t>以下に発行単位の詳細内容をご記入の上、発行区分・B・C・D欄をご記入願います</t>
    <rPh sb="0" eb="2">
      <t>イカ</t>
    </rPh>
    <rPh sb="3" eb="5">
      <t>ハッコウ</t>
    </rPh>
    <rPh sb="5" eb="7">
      <t>タンイ</t>
    </rPh>
    <rPh sb="8" eb="10">
      <t>ショウサイ</t>
    </rPh>
    <rPh sb="10" eb="12">
      <t>ナイヨウ</t>
    </rPh>
    <rPh sb="14" eb="16">
      <t>キニュウ</t>
    </rPh>
    <rPh sb="17" eb="18">
      <t>ウエ</t>
    </rPh>
    <rPh sb="19" eb="21">
      <t>ハッコウ</t>
    </rPh>
    <rPh sb="21" eb="23">
      <t>クブン</t>
    </rPh>
    <rPh sb="29" eb="30">
      <t>ラン</t>
    </rPh>
    <rPh sb="34" eb="35">
      <t>ネガ</t>
    </rPh>
    <phoneticPr fontId="8"/>
  </si>
  <si>
    <t>発行区分</t>
    <rPh sb="0" eb="2">
      <t>ハッコウ</t>
    </rPh>
    <rPh sb="2" eb="4">
      <t>クブン</t>
    </rPh>
    <phoneticPr fontId="4"/>
  </si>
  <si>
    <t>弊社請求書発行 *利用月翌月発行</t>
    <phoneticPr fontId="4"/>
  </si>
  <si>
    <t>弊社請求書発行＋お客様指定帳票</t>
    <phoneticPr fontId="4"/>
  </si>
  <si>
    <t>弊社請求書発行不要（お客様指定帳票のみ）</t>
    <phoneticPr fontId="4"/>
  </si>
  <si>
    <t>)】</t>
  </si>
  <si>
    <t>※別途口座振替手続きが必要です。手続完了まで2ヶ月程度のお時間を要します。</t>
    <phoneticPr fontId="8"/>
  </si>
  <si>
    <t>※口座振替開始までは銀行振込にてご対応願います。振込手数料はお客様にてご負担願います。</t>
    <phoneticPr fontId="8"/>
  </si>
  <si>
    <t>※一時費用のみの場合、新規口座はご利用いただけません。</t>
    <phoneticPr fontId="8"/>
  </si>
  <si>
    <t>※振込手数料はお客様にてご負担願います。</t>
    <phoneticPr fontId="8"/>
  </si>
  <si>
    <t>⑥申込者 と同じ</t>
    <phoneticPr fontId="8"/>
  </si>
  <si>
    <t>ﾌﾘｶﾞﾅ</t>
    <phoneticPr fontId="8"/>
  </si>
  <si>
    <t>@</t>
  </si>
  <si>
    <t>その他
ご要望等</t>
    <rPh sb="2" eb="3">
      <t>タ</t>
    </rPh>
    <rPh sb="5" eb="7">
      <t>ヨウボウ</t>
    </rPh>
    <rPh sb="7" eb="8">
      <t>トウ</t>
    </rPh>
    <phoneticPr fontId="4"/>
  </si>
  <si>
    <t>「サービス申込書」に添付しご提出ください。</t>
    <rPh sb="10" eb="12">
      <t>テンプ</t>
    </rPh>
    <rPh sb="14" eb="16">
      <t>テイシュツ</t>
    </rPh>
    <phoneticPr fontId="4"/>
  </si>
  <si>
    <t>&lt;-</t>
    <phoneticPr fontId="4"/>
  </si>
  <si>
    <t>-</t>
    <phoneticPr fontId="4"/>
  </si>
  <si>
    <t>-&gt;</t>
    <phoneticPr fontId="4"/>
  </si>
  <si>
    <t>サービス個別申込書</t>
    <rPh sb="4" eb="6">
      <t>コベツ</t>
    </rPh>
    <phoneticPr fontId="8"/>
  </si>
  <si>
    <t>【</t>
    <phoneticPr fontId="4"/>
  </si>
  <si>
    <t>サービス名：</t>
    <phoneticPr fontId="4"/>
  </si>
  <si>
    <t>非表示列</t>
    <rPh sb="0" eb="3">
      <t>ヒヒョウジ</t>
    </rPh>
    <rPh sb="3" eb="4">
      <t>レツ</t>
    </rPh>
    <phoneticPr fontId="4"/>
  </si>
  <si>
    <t>2026/4/1　Ver1.0</t>
    <phoneticPr fontId="4"/>
  </si>
  <si>
    <t>【記入必須】該当する申込区分を選択してください。</t>
    <rPh sb="1" eb="3">
      <t>キニュウ</t>
    </rPh>
    <rPh sb="3" eb="5">
      <t>ヒッス</t>
    </rPh>
    <rPh sb="6" eb="8">
      <t>ガイトウ</t>
    </rPh>
    <rPh sb="10" eb="12">
      <t>モウシコ</t>
    </rPh>
    <rPh sb="12" eb="14">
      <t>クブン</t>
    </rPh>
    <rPh sb="15" eb="17">
      <t>センタク</t>
    </rPh>
    <phoneticPr fontId="4"/>
  </si>
  <si>
    <t>申込区分</t>
    <rPh sb="0" eb="2">
      <t>モウシコミ</t>
    </rPh>
    <rPh sb="2" eb="4">
      <t>クブン</t>
    </rPh>
    <phoneticPr fontId="4"/>
  </si>
  <si>
    <t>区分</t>
    <phoneticPr fontId="4"/>
  </si>
  <si>
    <t>必須入力項目</t>
    <rPh sb="0" eb="2">
      <t>ヒッス</t>
    </rPh>
    <rPh sb="2" eb="4">
      <t>ニュウリョク</t>
    </rPh>
    <rPh sb="4" eb="6">
      <t>コウモク</t>
    </rPh>
    <phoneticPr fontId="4"/>
  </si>
  <si>
    <t>任意入力項目</t>
    <phoneticPr fontId="4"/>
  </si>
  <si>
    <t>試行</t>
    <rPh sb="0" eb="2">
      <t>シコウ</t>
    </rPh>
    <phoneticPr fontId="4"/>
  </si>
  <si>
    <t>新規</t>
    <rPh sb="0" eb="2">
      <t>シンキ</t>
    </rPh>
    <phoneticPr fontId="4"/>
  </si>
  <si>
    <t>新規契約</t>
    <phoneticPr fontId="4"/>
  </si>
  <si>
    <t>①</t>
  </si>
  <si>
    <t>②</t>
    <phoneticPr fontId="4"/>
  </si>
  <si>
    <t>③</t>
  </si>
  <si>
    <t>④</t>
    <phoneticPr fontId="4"/>
  </si>
  <si>
    <t>⑥</t>
    <phoneticPr fontId="4"/>
  </si>
  <si>
    <t>⑦</t>
    <phoneticPr fontId="4"/>
  </si>
  <si>
    <t>⑧</t>
    <phoneticPr fontId="4"/>
  </si>
  <si>
    <t>⑩</t>
    <phoneticPr fontId="4"/>
  </si>
  <si>
    <t>⑪</t>
    <phoneticPr fontId="4"/>
  </si>
  <si>
    <t>⑫</t>
    <phoneticPr fontId="4"/>
  </si>
  <si>
    <t>⑨</t>
    <phoneticPr fontId="4"/>
  </si>
  <si>
    <t>⑬</t>
    <phoneticPr fontId="4"/>
  </si>
  <si>
    <t>⑭</t>
    <phoneticPr fontId="4"/>
  </si>
  <si>
    <t>の該当箇所</t>
    <rPh sb="1" eb="3">
      <t>ガイトウ</t>
    </rPh>
    <rPh sb="3" eb="5">
      <t>カショ</t>
    </rPh>
    <phoneticPr fontId="4"/>
  </si>
  <si>
    <t>□</t>
    <phoneticPr fontId="4"/>
  </si>
  <si>
    <t>新規契約(事前テスト号口化)</t>
    <rPh sb="0" eb="2">
      <t>シンキ</t>
    </rPh>
    <rPh sb="2" eb="4">
      <t>ケイヤク</t>
    </rPh>
    <rPh sb="5" eb="7">
      <t>ジゼン</t>
    </rPh>
    <rPh sb="10" eb="11">
      <t>ゴウ</t>
    </rPh>
    <rPh sb="11" eb="12">
      <t>グチ</t>
    </rPh>
    <rPh sb="12" eb="13">
      <t>カ</t>
    </rPh>
    <phoneticPr fontId="4"/>
  </si>
  <si>
    <t>③</t>
    <phoneticPr fontId="4"/>
  </si>
  <si>
    <t>⑤</t>
    <phoneticPr fontId="4"/>
  </si>
  <si>
    <t>の変更点のみ</t>
    <rPh sb="1" eb="3">
      <t>ヘンコウ</t>
    </rPh>
    <rPh sb="3" eb="4">
      <t>テン</t>
    </rPh>
    <phoneticPr fontId="4"/>
  </si>
  <si>
    <t>変更</t>
    <rPh sb="0" eb="2">
      <t>ヘンコウ</t>
    </rPh>
    <phoneticPr fontId="4"/>
  </si>
  <si>
    <t>法人管理者</t>
    <rPh sb="0" eb="2">
      <t>ホウジン</t>
    </rPh>
    <rPh sb="2" eb="5">
      <t>カンリシャ</t>
    </rPh>
    <phoneticPr fontId="4"/>
  </si>
  <si>
    <t>D.e-NetWide関連設定</t>
    <rPh sb="11" eb="13">
      <t>カンレン</t>
    </rPh>
    <rPh sb="13" eb="15">
      <t>セッテイ</t>
    </rPh>
    <phoneticPr fontId="4"/>
  </si>
  <si>
    <t>アクセスコントロールリスト</t>
    <phoneticPr fontId="4"/>
  </si>
  <si>
    <t>DNSサーバ</t>
    <phoneticPr fontId="4"/>
  </si>
  <si>
    <t>プロキシサーバ</t>
    <phoneticPr fontId="4"/>
  </si>
  <si>
    <t>ID数変更</t>
    <phoneticPr fontId="4"/>
  </si>
  <si>
    <t>解約</t>
    <rPh sb="0" eb="2">
      <t>カイヤク</t>
    </rPh>
    <phoneticPr fontId="4"/>
  </si>
  <si>
    <t>契約解約</t>
    <rPh sb="0" eb="2">
      <t>ケイヤク</t>
    </rPh>
    <rPh sb="2" eb="4">
      <t>カイヤク</t>
    </rPh>
    <phoneticPr fontId="4"/>
  </si>
  <si>
    <t>事前
テスト</t>
    <rPh sb="0" eb="2">
      <t>ジゼン</t>
    </rPh>
    <phoneticPr fontId="4"/>
  </si>
  <si>
    <t>作成</t>
    <rPh sb="0" eb="2">
      <t>サクセイ</t>
    </rPh>
    <phoneticPr fontId="4"/>
  </si>
  <si>
    <t>削除</t>
    <rPh sb="0" eb="2">
      <t>サクジョ</t>
    </rPh>
    <phoneticPr fontId="4"/>
  </si>
  <si>
    <t>※試行申込の場合は「事前テスト」の区分を選択してください。試行時に設定した[②法人コード]を事前テスト号口化時に変更することはできません。</t>
    <rPh sb="1" eb="3">
      <t>シコウ</t>
    </rPh>
    <rPh sb="3" eb="5">
      <t>モウシコミ</t>
    </rPh>
    <rPh sb="6" eb="8">
      <t>バアイ</t>
    </rPh>
    <rPh sb="10" eb="12">
      <t>ジゼン</t>
    </rPh>
    <rPh sb="17" eb="19">
      <t>クブン</t>
    </rPh>
    <rPh sb="20" eb="22">
      <t>センタク</t>
    </rPh>
    <phoneticPr fontId="4"/>
  </si>
  <si>
    <t>①</t>
    <phoneticPr fontId="4"/>
  </si>
  <si>
    <t>サービス開始/変更/解約</t>
    <phoneticPr fontId="4"/>
  </si>
  <si>
    <t>サービス反映希望日</t>
    <phoneticPr fontId="4"/>
  </si>
  <si>
    <t>法人コード (※1)
(接続IDお客様任意部分)</t>
    <rPh sb="0" eb="2">
      <t>ホウジン</t>
    </rPh>
    <rPh sb="12" eb="14">
      <t>セツゾク</t>
    </rPh>
    <rPh sb="17" eb="19">
      <t>キャクサマ</t>
    </rPh>
    <rPh sb="19" eb="21">
      <t>ニンイ</t>
    </rPh>
    <rPh sb="21" eb="23">
      <t>ブブン</t>
    </rPh>
    <phoneticPr fontId="4"/>
  </si>
  <si>
    <t>第1</t>
    <rPh sb="0" eb="1">
      <t>ダイ</t>
    </rPh>
    <phoneticPr fontId="4"/>
  </si>
  <si>
    <t>第2</t>
    <rPh sb="0" eb="1">
      <t>ダイ</t>
    </rPh>
    <phoneticPr fontId="4"/>
  </si>
  <si>
    <t>※1</t>
    <phoneticPr fontId="4"/>
  </si>
  <si>
    <r>
      <rPr>
        <u/>
        <sz val="9"/>
        <color theme="1"/>
        <rFont val="Meiryo UI"/>
        <family val="3"/>
        <charset val="128"/>
      </rPr>
      <t>[お客様任意部分](3～5文字)</t>
    </r>
    <r>
      <rPr>
        <sz val="9"/>
        <color theme="1"/>
        <rFont val="Meiryo UI"/>
        <family val="3"/>
        <charset val="128"/>
      </rPr>
      <t>をご記入ください　</t>
    </r>
    <r>
      <rPr>
        <b/>
        <sz val="9"/>
        <color theme="1"/>
        <rFont val="Meiryo UI"/>
        <family val="3"/>
        <charset val="128"/>
      </rPr>
      <t>*利用可能文字：半角英小文字のみ(大文字・数字・記号は不可)</t>
    </r>
    <rPh sb="2" eb="4">
      <t>キャクサマ</t>
    </rPh>
    <rPh sb="4" eb="6">
      <t>ニンイ</t>
    </rPh>
    <rPh sb="6" eb="8">
      <t>ブブン</t>
    </rPh>
    <rPh sb="13" eb="15">
      <t>モジ</t>
    </rPh>
    <rPh sb="18" eb="20">
      <t>キニュウ</t>
    </rPh>
    <rPh sb="26" eb="28">
      <t>リヨウ</t>
    </rPh>
    <rPh sb="28" eb="30">
      <t>カノウ</t>
    </rPh>
    <rPh sb="30" eb="32">
      <t>モジ</t>
    </rPh>
    <rPh sb="33" eb="35">
      <t>ハンカク</t>
    </rPh>
    <rPh sb="35" eb="36">
      <t>エイ</t>
    </rPh>
    <rPh sb="36" eb="39">
      <t>コモジ</t>
    </rPh>
    <rPh sb="42" eb="45">
      <t>オオモジ</t>
    </rPh>
    <rPh sb="46" eb="48">
      <t>スウジ</t>
    </rPh>
    <rPh sb="49" eb="51">
      <t>キゴウ</t>
    </rPh>
    <rPh sb="52" eb="54">
      <t>フカ</t>
    </rPh>
    <phoneticPr fontId="4"/>
  </si>
  <si>
    <t>第3</t>
    <rPh sb="0" eb="1">
      <t>ダイ</t>
    </rPh>
    <phoneticPr fontId="4"/>
  </si>
  <si>
    <t>接続IDは　[お客様任意部分](1契約で1種)+[TS指定番号4桁]@pwide　となります。</t>
    <rPh sb="0" eb="2">
      <t>セツゾク</t>
    </rPh>
    <rPh sb="8" eb="10">
      <t>キャクサマ</t>
    </rPh>
    <rPh sb="10" eb="12">
      <t>ニンイ</t>
    </rPh>
    <rPh sb="12" eb="14">
      <t>ブブン</t>
    </rPh>
    <rPh sb="17" eb="19">
      <t>ケイヤク</t>
    </rPh>
    <rPh sb="21" eb="22">
      <t>シュ</t>
    </rPh>
    <rPh sb="27" eb="29">
      <t>シテイ</t>
    </rPh>
    <rPh sb="29" eb="31">
      <t>バンゴウ</t>
    </rPh>
    <rPh sb="32" eb="33">
      <t>ケタ</t>
    </rPh>
    <phoneticPr fontId="4"/>
  </si>
  <si>
    <t>法人名</t>
    <rPh sb="0" eb="2">
      <t>ホウジン</t>
    </rPh>
    <rPh sb="2" eb="3">
      <t>メイ</t>
    </rPh>
    <phoneticPr fontId="4"/>
  </si>
  <si>
    <t>アクセスコントロール方式</t>
    <rPh sb="10" eb="12">
      <t>ホウシキ</t>
    </rPh>
    <phoneticPr fontId="4"/>
  </si>
  <si>
    <t>接続契機</t>
    <rPh sb="0" eb="2">
      <t>セツゾク</t>
    </rPh>
    <rPh sb="2" eb="4">
      <t>ケイキ</t>
    </rPh>
    <phoneticPr fontId="4"/>
  </si>
  <si>
    <t>社内外判定</t>
    <rPh sb="0" eb="3">
      <t>シャナイガイ</t>
    </rPh>
    <rPh sb="3" eb="5">
      <t>ハンテイ</t>
    </rPh>
    <phoneticPr fontId="4"/>
  </si>
  <si>
    <t>接続方式</t>
    <rPh sb="0" eb="2">
      <t>セツゾク</t>
    </rPh>
    <rPh sb="2" eb="4">
      <t>ホウシキ</t>
    </rPh>
    <phoneticPr fontId="4"/>
  </si>
  <si>
    <t>アクセスコントロール方式 (※2)</t>
  </si>
  <si>
    <t>ホワイトリスト</t>
    <phoneticPr fontId="4"/>
  </si>
  <si>
    <t>On demand</t>
  </si>
  <si>
    <t>あり</t>
    <phoneticPr fontId="4"/>
  </si>
  <si>
    <t>ブラックリスト</t>
    <phoneticPr fontId="4"/>
  </si>
  <si>
    <t>Always On</t>
    <phoneticPr fontId="4"/>
  </si>
  <si>
    <t>※2</t>
    <phoneticPr fontId="4"/>
  </si>
  <si>
    <t>１契約につき、アクセスコントロール方式は１つの選択となります。また、これらの項目は契約途中での変更はできません。</t>
    <rPh sb="17" eb="19">
      <t>ホウシキ</t>
    </rPh>
    <rPh sb="23" eb="25">
      <t>センタク</t>
    </rPh>
    <rPh sb="38" eb="40">
      <t>コウモク</t>
    </rPh>
    <phoneticPr fontId="4"/>
  </si>
  <si>
    <t>※3</t>
  </si>
  <si>
    <t>On Demand接続：手動でVPNの接続・切断を選択できる接続契機。</t>
    <rPh sb="9" eb="11">
      <t>セツゾク</t>
    </rPh>
    <rPh sb="12" eb="14">
      <t>シュドウ</t>
    </rPh>
    <rPh sb="19" eb="21">
      <t>セツゾク</t>
    </rPh>
    <rPh sb="22" eb="24">
      <t>セツダン</t>
    </rPh>
    <rPh sb="25" eb="27">
      <t>センタク</t>
    </rPh>
    <rPh sb="30" eb="32">
      <t>セツゾク</t>
    </rPh>
    <rPh sb="32" eb="34">
      <t>ケイキ</t>
    </rPh>
    <phoneticPr fontId="4"/>
  </si>
  <si>
    <t>Always On接続：端末ログイン時にVPNクライアントソフトが自動起動し、全ての通信がVPN経由となる接続契機。</t>
    <rPh sb="9" eb="11">
      <t>セツゾク</t>
    </rPh>
    <rPh sb="12" eb="14">
      <t>タンマツ</t>
    </rPh>
    <rPh sb="18" eb="19">
      <t>ジ</t>
    </rPh>
    <rPh sb="33" eb="35">
      <t>ジドウ</t>
    </rPh>
    <rPh sb="35" eb="37">
      <t>キドウ</t>
    </rPh>
    <rPh sb="39" eb="40">
      <t>スベ</t>
    </rPh>
    <rPh sb="42" eb="44">
      <t>ツウシン</t>
    </rPh>
    <rPh sb="48" eb="50">
      <t>ケイユ</t>
    </rPh>
    <rPh sb="53" eb="55">
      <t>セツゾク</t>
    </rPh>
    <rPh sb="55" eb="57">
      <t>ケイキ</t>
    </rPh>
    <phoneticPr fontId="4"/>
  </si>
  <si>
    <t>社内外判定については接続契機で"Always on"を選択した場合のみ入力必須</t>
    <rPh sb="0" eb="2">
      <t>シャナイ</t>
    </rPh>
    <rPh sb="2" eb="3">
      <t>ガイ</t>
    </rPh>
    <rPh sb="3" eb="5">
      <t>ハンテイ</t>
    </rPh>
    <rPh sb="10" eb="12">
      <t>セツゾク</t>
    </rPh>
    <rPh sb="12" eb="14">
      <t>ケイキ</t>
    </rPh>
    <rPh sb="27" eb="29">
      <t>センタク</t>
    </rPh>
    <rPh sb="31" eb="33">
      <t>バアイ</t>
    </rPh>
    <rPh sb="35" eb="37">
      <t>ニュウリョク</t>
    </rPh>
    <rPh sb="37" eb="39">
      <t>ヒッス</t>
    </rPh>
    <phoneticPr fontId="4"/>
  </si>
  <si>
    <t>事前テスト用端末の
削除確認 (※4)</t>
    <rPh sb="0" eb="2">
      <t>ジゼン</t>
    </rPh>
    <rPh sb="5" eb="6">
      <t>ヨウ</t>
    </rPh>
    <rPh sb="6" eb="8">
      <t>タンマツ</t>
    </rPh>
    <phoneticPr fontId="4"/>
  </si>
  <si>
    <t>事前テスト期間に作成した端末のうち、号口契約後に使用しない端末は全て削除済み</t>
    <phoneticPr fontId="4"/>
  </si>
  <si>
    <t>事前テスト期間に作成した端末は、全て号口契約後も引き続き使用する</t>
    <phoneticPr fontId="4"/>
  </si>
  <si>
    <t>※4</t>
    <phoneticPr fontId="4"/>
  </si>
  <si>
    <t>号口契約後に使用しない端末が残っている場合、使用しない端末も課金対象になります。どちらかの項目にチェックをつけてください。</t>
    <rPh sb="45" eb="47">
      <t>コウモク</t>
    </rPh>
    <phoneticPr fontId="4"/>
  </si>
  <si>
    <t>法人管理者登録
(※5)</t>
    <rPh sb="0" eb="2">
      <t>ホウジン</t>
    </rPh>
    <rPh sb="2" eb="5">
      <t>カンリシャ</t>
    </rPh>
    <rPh sb="5" eb="7">
      <t>トウロク</t>
    </rPh>
    <phoneticPr fontId="4"/>
  </si>
  <si>
    <t>No</t>
    <phoneticPr fontId="4"/>
  </si>
  <si>
    <t>区分</t>
    <rPh sb="0" eb="2">
      <t>クブン</t>
    </rPh>
    <phoneticPr fontId="4"/>
  </si>
  <si>
    <t>法人管理者名</t>
    <rPh sb="0" eb="2">
      <t>ホウジン</t>
    </rPh>
    <rPh sb="2" eb="4">
      <t>カンリ</t>
    </rPh>
    <rPh sb="5" eb="6">
      <t>メイ</t>
    </rPh>
    <phoneticPr fontId="4"/>
  </si>
  <si>
    <t>メールアドレス (※6)</t>
    <phoneticPr fontId="4"/>
  </si>
  <si>
    <t>利用者への通知メールの
コピーを受け取る (※7)</t>
    <phoneticPr fontId="4"/>
  </si>
  <si>
    <t>※5</t>
    <phoneticPr fontId="4"/>
  </si>
  <si>
    <t>管理ポータルサイトの利用者登録になります。１申請で３名まで登録できます。</t>
    <phoneticPr fontId="4"/>
  </si>
  <si>
    <t>※6</t>
    <phoneticPr fontId="4"/>
  </si>
  <si>
    <t>管理ポータルサイトの接続IDになります。複数契約をもっている場合、「法人管理者名」と「利用者への通知メールのコピーを受け取る」の設定はメールアドレス毎で共通となります。</t>
    <phoneticPr fontId="4"/>
  </si>
  <si>
    <t>※7</t>
    <phoneticPr fontId="4"/>
  </si>
  <si>
    <t>ID利用者へ送付される通知メール(登録完了通知、パスワードリセット通知など)のCCに管理者メールアドレスを含める場合はチェックを入れてください。</t>
    <phoneticPr fontId="4"/>
  </si>
  <si>
    <t>VPN DNSサーバ</t>
    <phoneticPr fontId="4"/>
  </si>
  <si>
    <t>プライマリ</t>
    <phoneticPr fontId="4"/>
  </si>
  <si>
    <t>セカンダリ</t>
    <phoneticPr fontId="4"/>
  </si>
  <si>
    <t>VPN Proxy</t>
    <phoneticPr fontId="4"/>
  </si>
  <si>
    <t>Proxy</t>
    <phoneticPr fontId="4"/>
  </si>
  <si>
    <t>利用しない</t>
    <rPh sb="0" eb="2">
      <t>リヨウ</t>
    </rPh>
    <phoneticPr fontId="4"/>
  </si>
  <si>
    <t>自動構成スクリプトを利用する</t>
    <rPh sb="0" eb="2">
      <t>ジドウ</t>
    </rPh>
    <rPh sb="2" eb="4">
      <t>コウセイ</t>
    </rPh>
    <rPh sb="10" eb="12">
      <t>リヨウ</t>
    </rPh>
    <phoneticPr fontId="4"/>
  </si>
  <si>
    <t>自動構成スクリプト</t>
    <rPh sb="0" eb="2">
      <t>ジドウ</t>
    </rPh>
    <rPh sb="2" eb="4">
      <t>コウセイ</t>
    </rPh>
    <phoneticPr fontId="4"/>
  </si>
  <si>
    <t>アドレスを記入してください</t>
    <phoneticPr fontId="4"/>
  </si>
  <si>
    <t>※次頁へ続く</t>
  </si>
  <si>
    <t>アクセスコントロール (※8)</t>
    <phoneticPr fontId="4"/>
  </si>
  <si>
    <t>プロトコル</t>
    <phoneticPr fontId="4"/>
  </si>
  <si>
    <t>IPアドレス</t>
    <phoneticPr fontId="4"/>
  </si>
  <si>
    <t>ポート番号</t>
    <rPh sb="3" eb="5">
      <t>バンゴウ</t>
    </rPh>
    <phoneticPr fontId="4"/>
  </si>
  <si>
    <t>IP</t>
    <phoneticPr fontId="4"/>
  </si>
  <si>
    <t>TCP</t>
    <phoneticPr fontId="4"/>
  </si>
  <si>
    <t>UDP</t>
    <phoneticPr fontId="4"/>
  </si>
  <si>
    <t>ICMP</t>
    <phoneticPr fontId="4"/>
  </si>
  <si>
    <t>※8</t>
    <phoneticPr fontId="4"/>
  </si>
  <si>
    <t>any(全て)を設定する場合は「0.0.0.0/0」と入力ください。</t>
    <rPh sb="4" eb="5">
      <t>スベ</t>
    </rPh>
    <rPh sb="8" eb="10">
      <t>セッテイ</t>
    </rPh>
    <rPh sb="12" eb="14">
      <t>バアイ</t>
    </rPh>
    <rPh sb="27" eb="29">
      <t>ニュウリョク</t>
    </rPh>
    <phoneticPr fontId="4"/>
  </si>
  <si>
    <t>IMAP</t>
  </si>
  <si>
    <t>④のアクセスコントロール方式で"ホワイトリスト"を選択した場合、VPN DNSサーバのIPアドレス、VPN Proxy自動構成スクリプト取得先(ご利用の場合)も含むよう入力してください。</t>
    <rPh sb="12" eb="14">
      <t>ホウシキ</t>
    </rPh>
    <rPh sb="25" eb="27">
      <t>センタク</t>
    </rPh>
    <rPh sb="29" eb="31">
      <t>バアイ</t>
    </rPh>
    <rPh sb="68" eb="70">
      <t>シュトク</t>
    </rPh>
    <rPh sb="70" eb="71">
      <t>サキ</t>
    </rPh>
    <rPh sb="73" eb="75">
      <t>リヨウ</t>
    </rPh>
    <rPh sb="76" eb="78">
      <t>バアイ</t>
    </rPh>
    <rPh sb="80" eb="81">
      <t>フク</t>
    </rPh>
    <rPh sb="84" eb="86">
      <t>ニュウリョク</t>
    </rPh>
    <phoneticPr fontId="4"/>
  </si>
  <si>
    <t>SSH</t>
  </si>
  <si>
    <t>D.e-NetWide</t>
    <phoneticPr fontId="4"/>
  </si>
  <si>
    <t>割当構成図No</t>
    <rPh sb="0" eb="2">
      <t>ワリアテ</t>
    </rPh>
    <rPh sb="2" eb="4">
      <t>コウセイ</t>
    </rPh>
    <rPh sb="4" eb="5">
      <t>ズ</t>
    </rPh>
    <phoneticPr fontId="4"/>
  </si>
  <si>
    <t>イントラSSL Type-L2の契約確認</t>
    <rPh sb="16" eb="18">
      <t>キケイヤク</t>
    </rPh>
    <rPh sb="18" eb="20">
      <t>カクニン</t>
    </rPh>
    <phoneticPr fontId="4"/>
  </si>
  <si>
    <t>既存のイントラSSL Type-L2 Wideの契約（試行含む）を持っている</t>
    <phoneticPr fontId="4"/>
  </si>
  <si>
    <t>この契約以外にもイントラSSL Type-L2 Wideの契約（試行含む）を持っている</t>
    <phoneticPr fontId="4"/>
  </si>
  <si>
    <t>既存のイントラSSL Type-L2 Wideの契約（試行含む）は持っていない</t>
    <phoneticPr fontId="4"/>
  </si>
  <si>
    <t>この契約以外にイントラSSL Type-L2 Wideの契約（試行含む）は持っていない</t>
    <phoneticPr fontId="4"/>
  </si>
  <si>
    <t>NAT用
poolアドレス
（※10）</t>
    <rPh sb="3" eb="4">
      <t>ヨウ</t>
    </rPh>
    <phoneticPr fontId="4"/>
  </si>
  <si>
    <t>種別</t>
    <rPh sb="0" eb="2">
      <t>シュベツ</t>
    </rPh>
    <phoneticPr fontId="4"/>
  </si>
  <si>
    <t>開始アドレス　　　　</t>
    <rPh sb="0" eb="2">
      <t>カイシ</t>
    </rPh>
    <phoneticPr fontId="4"/>
  </si>
  <si>
    <t>ネットワークアドレス</t>
    <phoneticPr fontId="4"/>
  </si>
  <si>
    <t>サブネットマスク</t>
    <phoneticPr fontId="4"/>
  </si>
  <si>
    <t>　～　終了アドレス</t>
    <rPh sb="3" eb="5">
      <t>シュウリョウ</t>
    </rPh>
    <phoneticPr fontId="4"/>
  </si>
  <si>
    <t>アドレス</t>
    <phoneticPr fontId="4"/>
  </si>
  <si>
    <t>レンジ</t>
    <phoneticPr fontId="4"/>
  </si>
  <si>
    <t>※10</t>
    <phoneticPr fontId="4"/>
  </si>
  <si>
    <t>poolアドレスの追加と削除を同時に申請する場合、反映希望日当日にVPN通信不可となる時間帯が発生します。あらかじめご了承ください。</t>
    <rPh sb="9" eb="11">
      <t>ツイカ</t>
    </rPh>
    <rPh sb="12" eb="14">
      <t>サクジョ</t>
    </rPh>
    <rPh sb="15" eb="17">
      <t>ドウジ</t>
    </rPh>
    <rPh sb="18" eb="20">
      <t>シンセイ</t>
    </rPh>
    <rPh sb="22" eb="24">
      <t>バアイ</t>
    </rPh>
    <rPh sb="25" eb="27">
      <t>ハンエイ</t>
    </rPh>
    <rPh sb="27" eb="30">
      <t>キボウビ</t>
    </rPh>
    <rPh sb="30" eb="32">
      <t>トウジツ</t>
    </rPh>
    <rPh sb="36" eb="38">
      <t>ツウシン</t>
    </rPh>
    <rPh sb="38" eb="40">
      <t>フカ</t>
    </rPh>
    <rPh sb="43" eb="46">
      <t>ジカンタイ</t>
    </rPh>
    <rPh sb="47" eb="49">
      <t>ハッセイ</t>
    </rPh>
    <rPh sb="59" eb="61">
      <t>リョウショウ</t>
    </rPh>
    <phoneticPr fontId="4"/>
  </si>
  <si>
    <t>FWを通過する通信(ATI、DMZ等との通信)をしたい場合、別途、通過するFWにルーティングを設定する必要があります。</t>
    <rPh sb="7" eb="9">
      <t>ツウシン</t>
    </rPh>
    <rPh sb="17" eb="18">
      <t>トウ</t>
    </rPh>
    <rPh sb="20" eb="22">
      <t>ツウシン</t>
    </rPh>
    <rPh sb="27" eb="29">
      <t>バアイ</t>
    </rPh>
    <rPh sb="30" eb="32">
      <t>ベット</t>
    </rPh>
    <rPh sb="33" eb="35">
      <t>ツウカ</t>
    </rPh>
    <rPh sb="47" eb="49">
      <t>セッテイ</t>
    </rPh>
    <rPh sb="51" eb="53">
      <t>ヒツヨウ</t>
    </rPh>
    <phoneticPr fontId="4"/>
  </si>
  <si>
    <t>社内外判定
DNS逆引レコード</t>
    <rPh sb="0" eb="3">
      <t>シャナイガイ</t>
    </rPh>
    <rPh sb="3" eb="5">
      <t>ハンテイ</t>
    </rPh>
    <rPh sb="9" eb="10">
      <t>ギャク</t>
    </rPh>
    <rPh sb="10" eb="11">
      <t>ヒ</t>
    </rPh>
    <phoneticPr fontId="4"/>
  </si>
  <si>
    <t>ホスト名</t>
    <rPh sb="3" eb="4">
      <t>メイ</t>
    </rPh>
    <phoneticPr fontId="4"/>
  </si>
  <si>
    <t>ID数</t>
    <rPh sb="2" eb="3">
      <t>スウ</t>
    </rPh>
    <phoneticPr fontId="4"/>
  </si>
  <si>
    <t>新規/現状</t>
    <phoneticPr fontId="4"/>
  </si>
  <si>
    <t>変更後</t>
    <rPh sb="0" eb="2">
      <t>ヘンコウ</t>
    </rPh>
    <rPh sb="2" eb="3">
      <t>アト</t>
    </rPh>
    <phoneticPr fontId="4"/>
  </si>
  <si>
    <t>その他ご要望</t>
  </si>
  <si>
    <t>＜ご確認事項＞</t>
    <rPh sb="2" eb="4">
      <t>カクニン</t>
    </rPh>
    <rPh sb="4" eb="6">
      <t>ジコウ</t>
    </rPh>
    <phoneticPr fontId="4"/>
  </si>
  <si>
    <t>標準納期</t>
    <phoneticPr fontId="4"/>
  </si>
  <si>
    <t>全区分共通</t>
    <rPh sb="0" eb="1">
      <t>ゼン</t>
    </rPh>
    <rPh sb="1" eb="3">
      <t>クブン</t>
    </rPh>
    <rPh sb="3" eb="5">
      <t>キョウツウ</t>
    </rPh>
    <phoneticPr fontId="4"/>
  </si>
  <si>
    <t>サービス反映希望日の</t>
    <rPh sb="4" eb="6">
      <t>ハンエイ</t>
    </rPh>
    <rPh sb="6" eb="9">
      <t>キボウビ</t>
    </rPh>
    <phoneticPr fontId="4"/>
  </si>
  <si>
    <r>
      <t xml:space="preserve">営業日前まで </t>
    </r>
    <r>
      <rPr>
        <sz val="9"/>
        <color theme="1"/>
        <rFont val="Meiryo UI"/>
        <family val="3"/>
        <charset val="128"/>
      </rPr>
      <t>(土日を除く)</t>
    </r>
    <rPh sb="0" eb="3">
      <t>エイギョウビ</t>
    </rPh>
    <rPh sb="3" eb="4">
      <t>マエ</t>
    </rPh>
    <rPh sb="8" eb="10">
      <t>ドニチ</t>
    </rPh>
    <rPh sb="11" eb="12">
      <t>ノゾ</t>
    </rPh>
    <phoneticPr fontId="4"/>
  </si>
  <si>
    <t>※反映希望日が標準納期より短い、もしくは長期連休(G/W・年末年始等)を
　 跨ぐ場合は、予め弊社営業担当までご連絡願います。</t>
    <phoneticPr fontId="4"/>
  </si>
  <si>
    <t>申込書提出方法</t>
    <rPh sb="0" eb="2">
      <t>モウシコミ</t>
    </rPh>
    <rPh sb="2" eb="3">
      <t>ショ</t>
    </rPh>
    <rPh sb="3" eb="5">
      <t>テイシュツ</t>
    </rPh>
    <rPh sb="5" eb="7">
      <t>ホウホウ</t>
    </rPh>
    <phoneticPr fontId="4"/>
  </si>
  <si>
    <t>提出書式</t>
    <rPh sb="0" eb="2">
      <t>テイシュツ</t>
    </rPh>
    <rPh sb="2" eb="4">
      <t>ショシキ</t>
    </rPh>
    <phoneticPr fontId="4"/>
  </si>
  <si>
    <t>押印/サイン済の [原紙] または [PDF等の画像ファイル]　＋　[Excelファイル]</t>
    <phoneticPr fontId="4"/>
  </si>
  <si>
    <t>押印/サイン済の [原紙] または [PDF等の画像ファイル]</t>
    <phoneticPr fontId="4"/>
  </si>
  <si>
    <t>押印/サイン済の [原紙] または [PDF等の画像ファイル]　＋　[Excelファイル]</t>
    <rPh sb="0" eb="2">
      <t>オウイン</t>
    </rPh>
    <rPh sb="6" eb="7">
      <t>ズミ</t>
    </rPh>
    <rPh sb="10" eb="12">
      <t>ゲンシ</t>
    </rPh>
    <rPh sb="22" eb="23">
      <t>ナド</t>
    </rPh>
    <rPh sb="24" eb="26">
      <t>ガゾウ</t>
    </rPh>
    <phoneticPr fontId="4"/>
  </si>
  <si>
    <t>提出方法</t>
    <rPh sb="0" eb="2">
      <t>テイシュツ</t>
    </rPh>
    <rPh sb="2" eb="4">
      <t>ホウホウ</t>
    </rPh>
    <phoneticPr fontId="4"/>
  </si>
  <si>
    <t>E-mail</t>
    <phoneticPr fontId="4"/>
  </si>
  <si>
    <t>担当営業 または 営業ヘルプデスク (helpdesk01@tns.toyotasystems.com)</t>
    <phoneticPr fontId="4"/>
  </si>
  <si>
    <t>郵送</t>
    <phoneticPr fontId="4"/>
  </si>
  <si>
    <t>営業ヘルプデスク (〒461-0001 愛知県名古屋市東区泉1-23-22 トヨタホーム栄ビル6F)</t>
    <rPh sb="0" eb="2">
      <t>エイギョウ</t>
    </rPh>
    <phoneticPr fontId="4"/>
  </si>
  <si>
    <t>FAX</t>
    <phoneticPr fontId="4"/>
  </si>
  <si>
    <t>052-951-8514</t>
    <phoneticPr fontId="4"/>
  </si>
  <si>
    <t>※FAX受信確認後、弊社担当者よりご連絡致します。
　 連絡がない場合は恐れ入りますが、営業ヘルプデスク（TEL：050-3142-7889）までご一報願います。</t>
    <phoneticPr fontId="4"/>
  </si>
  <si>
    <t>契約期間</t>
    <phoneticPr fontId="4"/>
  </si>
  <si>
    <t>最低利用期間</t>
    <rPh sb="0" eb="2">
      <t>サイテイ</t>
    </rPh>
    <rPh sb="2" eb="4">
      <t>リヨウ</t>
    </rPh>
    <rPh sb="4" eb="6">
      <t>キカン</t>
    </rPh>
    <phoneticPr fontId="4"/>
  </si>
  <si>
    <t>1ヶ月　※接続IDのみ最低利用期間あり</t>
    <rPh sb="2" eb="3">
      <t>ゲツ</t>
    </rPh>
    <rPh sb="5" eb="7">
      <t>セツゾク</t>
    </rPh>
    <rPh sb="11" eb="13">
      <t>サイテイ</t>
    </rPh>
    <rPh sb="13" eb="15">
      <t>リヨウ</t>
    </rPh>
    <rPh sb="15" eb="17">
      <t>キカン</t>
    </rPh>
    <phoneticPr fontId="4"/>
  </si>
  <si>
    <t>解約金について</t>
    <rPh sb="0" eb="2">
      <t>カイヤク</t>
    </rPh>
    <rPh sb="2" eb="3">
      <t>キン</t>
    </rPh>
    <phoneticPr fontId="4"/>
  </si>
  <si>
    <t>最低利用期間内に接続IDを削除された場合、1か月分の月額利用料が発生します。</t>
    <rPh sb="8" eb="10">
      <t>セツゾク</t>
    </rPh>
    <rPh sb="13" eb="15">
      <t>サクジョ</t>
    </rPh>
    <rPh sb="23" eb="25">
      <t>ゲツブン</t>
    </rPh>
    <rPh sb="26" eb="28">
      <t>ゲツガク</t>
    </rPh>
    <rPh sb="28" eb="30">
      <t>リヨウ</t>
    </rPh>
    <rPh sb="30" eb="31">
      <t>リョウ</t>
    </rPh>
    <phoneticPr fontId="4"/>
  </si>
  <si>
    <t>社内記入欄</t>
    <rPh sb="0" eb="2">
      <t>シャナイ</t>
    </rPh>
    <rPh sb="2" eb="4">
      <t>キニュウ</t>
    </rPh>
    <rPh sb="4" eb="5">
      <t>ラン</t>
    </rPh>
    <phoneticPr fontId="4"/>
  </si>
  <si>
    <t>営業部署</t>
    <rPh sb="0" eb="2">
      <t>エイギョウ</t>
    </rPh>
    <rPh sb="2" eb="4">
      <t>ブショ</t>
    </rPh>
    <phoneticPr fontId="4"/>
  </si>
  <si>
    <t>納期</t>
    <phoneticPr fontId="4"/>
  </si>
  <si>
    <t>理由</t>
    <phoneticPr fontId="4"/>
  </si>
  <si>
    <t>事前調整状況</t>
    <rPh sb="0" eb="2">
      <t>ジゼン</t>
    </rPh>
    <phoneticPr fontId="4"/>
  </si>
  <si>
    <t>調整部署</t>
    <rPh sb="2" eb="4">
      <t>ブショ</t>
    </rPh>
    <phoneticPr fontId="4"/>
  </si>
  <si>
    <t>調整先担当者</t>
    <rPh sb="2" eb="3">
      <t>サキ</t>
    </rPh>
    <rPh sb="3" eb="6">
      <t>タントウシャ</t>
    </rPh>
    <phoneticPr fontId="4"/>
  </si>
  <si>
    <t>調整日</t>
    <rPh sb="0" eb="2">
      <t>チョウセイ</t>
    </rPh>
    <rPh sb="2" eb="3">
      <t>ビ</t>
    </rPh>
    <phoneticPr fontId="4"/>
  </si>
  <si>
    <t>調整内容</t>
    <rPh sb="2" eb="4">
      <t>ナイヨウ</t>
    </rPh>
    <phoneticPr fontId="4"/>
  </si>
  <si>
    <t>SE部署</t>
    <phoneticPr fontId="4"/>
  </si>
  <si>
    <t>Excel回付
(社内)</t>
    <rPh sb="9" eb="11">
      <t>シャナイ</t>
    </rPh>
    <phoneticPr fontId="4"/>
  </si>
  <si>
    <t>回付方法</t>
    <rPh sb="0" eb="2">
      <t>カイフ</t>
    </rPh>
    <rPh sb="2" eb="4">
      <t>ホウホウ</t>
    </rPh>
    <phoneticPr fontId="4"/>
  </si>
  <si>
    <t>PDF添付</t>
    <rPh sb="3" eb="5">
      <t>テンプ</t>
    </rPh>
    <phoneticPr fontId="4"/>
  </si>
  <si>
    <t>回付先</t>
    <rPh sb="0" eb="2">
      <t>カイフ</t>
    </rPh>
    <rPh sb="2" eb="3">
      <t>サキ</t>
    </rPh>
    <phoneticPr fontId="4"/>
  </si>
  <si>
    <t>「登録業務受付用」 ＆ 「NW運用委託者」</t>
    <phoneticPr fontId="4"/>
  </si>
  <si>
    <t>メール添付</t>
    <rPh sb="3" eb="5">
      <t>テンプ</t>
    </rPh>
    <phoneticPr fontId="4"/>
  </si>
  <si>
    <t>ファイルサーバ保管</t>
    <rPh sb="7" eb="9">
      <t>ホカン</t>
    </rPh>
    <phoneticPr fontId="4"/>
  </si>
  <si>
    <t>D.e-Share</t>
    <phoneticPr fontId="4"/>
  </si>
  <si>
    <t>↑上記リスト以外は直接入力してください</t>
    <rPh sb="1" eb="3">
      <t>ジョウキ</t>
    </rPh>
    <rPh sb="6" eb="8">
      <t>イガイ</t>
    </rPh>
    <rPh sb="9" eb="11">
      <t>チョクセツ</t>
    </rPh>
    <rPh sb="11" eb="13">
      <t>ニュウリョク</t>
    </rPh>
    <phoneticPr fontId="4"/>
  </si>
  <si>
    <t>対応済</t>
    <rPh sb="0" eb="2">
      <t>タイオウ</t>
    </rPh>
    <rPh sb="2" eb="3">
      <t>スミ</t>
    </rPh>
    <phoneticPr fontId="4"/>
  </si>
  <si>
    <t>営業事務</t>
    <rPh sb="0" eb="2">
      <t>エイギョウ</t>
    </rPh>
    <rPh sb="2" eb="4">
      <t>ジム</t>
    </rPh>
    <phoneticPr fontId="4"/>
  </si>
  <si>
    <t>契約番号-検収連番</t>
    <rPh sb="0" eb="2">
      <t>ケイヤク</t>
    </rPh>
    <rPh sb="2" eb="4">
      <t>バンゴウ</t>
    </rPh>
    <rPh sb="5" eb="7">
      <t>ケンシュウ</t>
    </rPh>
    <rPh sb="7" eb="9">
      <t>レンバン</t>
    </rPh>
    <phoneticPr fontId="4"/>
  </si>
  <si>
    <t>・申請区分：【新規】</t>
    <rPh sb="1" eb="3">
      <t>シンセイ</t>
    </rPh>
    <rPh sb="3" eb="5">
      <t>クブン</t>
    </rPh>
    <rPh sb="7" eb="9">
      <t>シンキ</t>
    </rPh>
    <phoneticPr fontId="4"/>
  </si>
  <si>
    <t>お客様 → (営業サポート →) 営業部署[内容確認] → SE部署[内容確認] → 営業事務[売管登録] → 登録部署[NW設備] → 営業事務[検収登録・申込書保管]</t>
    <rPh sb="69" eb="71">
      <t>ケンシュウ</t>
    </rPh>
    <phoneticPr fontId="4"/>
  </si>
  <si>
    <t>・申請区分：【変更】</t>
    <rPh sb="1" eb="3">
      <t>シンセイ</t>
    </rPh>
    <rPh sb="3" eb="5">
      <t>クブン</t>
    </rPh>
    <rPh sb="7" eb="9">
      <t>ヘンコウ</t>
    </rPh>
    <phoneticPr fontId="4"/>
  </si>
  <si>
    <t>お客様 → (営業サポート →) 営業部署[内容確認] → SE部署[内容確認] → 営業事務[売管登録] → 登録部署[NW設備] → 営業事務[検収登録・申込書保管]</t>
    <phoneticPr fontId="4"/>
  </si>
  <si>
    <t>・申請区分：【解約】</t>
    <rPh sb="1" eb="3">
      <t>シンセイ</t>
    </rPh>
    <rPh sb="3" eb="5">
      <t>クブン</t>
    </rPh>
    <rPh sb="7" eb="9">
      <t>カイヤク</t>
    </rPh>
    <phoneticPr fontId="4"/>
  </si>
  <si>
    <t>お客様 → (営業サポート →) 営業部署[内容確認] → SE部署[内容確認] → 営業事務[売管登録] → 登録部署[NW設備] → 営業事務[停止案内・検収登録・申込書保管]</t>
    <rPh sb="74" eb="76">
      <t>テイシ</t>
    </rPh>
    <rPh sb="76" eb="78">
      <t>アンナイ</t>
    </rPh>
    <phoneticPr fontId="4"/>
  </si>
  <si>
    <t>・申請区分：【事前テスト】</t>
    <rPh sb="1" eb="3">
      <t>シンセイ</t>
    </rPh>
    <rPh sb="3" eb="5">
      <t>クブン</t>
    </rPh>
    <rPh sb="7" eb="9">
      <t>ジゼン</t>
    </rPh>
    <phoneticPr fontId="4"/>
  </si>
  <si>
    <t>お客様 → (営業サポート →) 営業部署[内容確認] → SE部署[内容確認] → 登録部署[NW設備] → 営業部署[申込書保管]</t>
    <phoneticPr fontId="4"/>
  </si>
  <si>
    <t>ご記入後、TSの担当営業へご提出ください。</t>
    <rPh sb="1" eb="4">
      <t>キニュウゴ</t>
    </rPh>
    <rPh sb="8" eb="10">
      <t>タントウ</t>
    </rPh>
    <rPh sb="10" eb="12">
      <t>エイギョウ</t>
    </rPh>
    <phoneticPr fontId="4"/>
  </si>
  <si>
    <t>情報開示確認_内容変更申請書</t>
    <rPh sb="0" eb="4">
      <t>ジョウホウカイジ</t>
    </rPh>
    <rPh sb="4" eb="6">
      <t>カクニン</t>
    </rPh>
    <rPh sb="7" eb="11">
      <t>ナイヨウヘンコウ</t>
    </rPh>
    <rPh sb="11" eb="14">
      <t>シンセイショ</t>
    </rPh>
    <phoneticPr fontId="4"/>
  </si>
  <si>
    <t>「情報開示確認」の内容を変更するための専用用紙です。</t>
    <rPh sb="1" eb="5">
      <t>ジョウホウカイジ</t>
    </rPh>
    <rPh sb="5" eb="7">
      <t>カクニン</t>
    </rPh>
    <rPh sb="9" eb="11">
      <t>ナイヨウ</t>
    </rPh>
    <rPh sb="12" eb="14">
      <t>ヘンコウ</t>
    </rPh>
    <rPh sb="19" eb="21">
      <t>センヨウ</t>
    </rPh>
    <rPh sb="21" eb="23">
      <t>ヨウシ</t>
    </rPh>
    <phoneticPr fontId="4"/>
  </si>
  <si>
    <t>申請者情報</t>
    <rPh sb="0" eb="3">
      <t>シンセイシャ</t>
    </rPh>
    <rPh sb="3" eb="5">
      <t>ジョウホウ</t>
    </rPh>
    <phoneticPr fontId="4"/>
  </si>
  <si>
    <t>申請日</t>
    <rPh sb="0" eb="3">
      <t>シンセイビ</t>
    </rPh>
    <phoneticPr fontId="4"/>
  </si>
  <si>
    <t>押印または署名</t>
    <rPh sb="0" eb="2">
      <t>オウイン</t>
    </rPh>
    <rPh sb="5" eb="7">
      <t>ショメイ</t>
    </rPh>
    <phoneticPr fontId="4"/>
  </si>
  <si>
    <t>お客様会社名</t>
    <rPh sb="1" eb="3">
      <t>キャクサマ</t>
    </rPh>
    <rPh sb="3" eb="5">
      <t>カイシャ</t>
    </rPh>
    <rPh sb="5" eb="6">
      <t>メイ</t>
    </rPh>
    <phoneticPr fontId="4"/>
  </si>
  <si>
    <t>申請者名</t>
    <rPh sb="0" eb="3">
      <t>シンセイシャ</t>
    </rPh>
    <rPh sb="3" eb="4">
      <t>メイ</t>
    </rPh>
    <phoneticPr fontId="4"/>
  </si>
  <si>
    <t>情報開示確認</t>
    <rPh sb="0" eb="4">
      <t>ジョウホウカイジ</t>
    </rPh>
    <rPh sb="4" eb="6">
      <t>カクニン</t>
    </rPh>
    <phoneticPr fontId="4"/>
  </si>
  <si>
    <t>本サービスをご利用のお客様の監視結果（※）を開示する件について、</t>
    <phoneticPr fontId="4"/>
  </si>
  <si>
    <t>下記から当てはまるものを選択してください。</t>
    <phoneticPr fontId="4"/>
  </si>
  <si>
    <t>※ 開示先は、資本関係がある親会社または統括会社に限ります。</t>
    <phoneticPr fontId="4"/>
  </si>
  <si>
    <t>※ 統括会社に開示される情報は、月次レポートに含まれる「総評」「検出された警報の種類と件数」
　「監視対象装置の脆弱性有無と対応状況」になります。</t>
    <phoneticPr fontId="4"/>
  </si>
  <si>
    <t>※ 監視結果情報を提供する目的は、統括会社による、配下の子会社の攻撃被災状況・セキュリティ対策状況の管理・把握の
　 ためとなります。</t>
    <phoneticPr fontId="4"/>
  </si>
  <si>
    <t>同意します</t>
    <rPh sb="0" eb="2">
      <t>ドウイ</t>
    </rPh>
    <phoneticPr fontId="4"/>
  </si>
  <si>
    <t>（開示を許諾する統括会社の名称：</t>
    <phoneticPr fontId="4"/>
  </si>
  <si>
    <t>）</t>
    <phoneticPr fontId="4"/>
  </si>
  <si>
    <t>同意しません</t>
    <rPh sb="0" eb="2">
      <t>ドウイ</t>
    </rPh>
    <phoneticPr fontId="4"/>
  </si>
  <si>
    <t>申込会社自身が統括会社</t>
  </si>
  <si>
    <t>情報開示先となる統括会社なし</t>
    <phoneticPr fontId="4"/>
  </si>
  <si>
    <t>情報開示確認の内容変更は、</t>
    <rPh sb="0" eb="2">
      <t>ジョウホウ</t>
    </rPh>
    <rPh sb="2" eb="4">
      <t>カイジ</t>
    </rPh>
    <rPh sb="4" eb="6">
      <t>カクニン</t>
    </rPh>
    <rPh sb="7" eb="11">
      <t>ナイヨウヘンコウ</t>
    </rPh>
    <phoneticPr fontId="4"/>
  </si>
  <si>
    <t>より適用されることを承諾します。</t>
    <rPh sb="2" eb="4">
      <t>テキヨウ</t>
    </rPh>
    <rPh sb="10" eb="12">
      <t>ショウダク</t>
    </rPh>
    <phoneticPr fontId="4"/>
  </si>
  <si>
    <t>&lt;TS記入欄＞</t>
    <rPh sb="3" eb="5">
      <t>キニュウ</t>
    </rPh>
    <rPh sb="5" eb="6">
      <t>ラン</t>
    </rPh>
    <phoneticPr fontId="4"/>
  </si>
  <si>
    <t>契約番号</t>
    <rPh sb="0" eb="4">
      <t>ケイヤクバンゴウ</t>
    </rPh>
    <phoneticPr fontId="4"/>
  </si>
  <si>
    <t>注文番号</t>
    <rPh sb="0" eb="4">
      <t>チュウモンバンゴウ</t>
    </rPh>
    <phoneticPr fontId="4"/>
  </si>
  <si>
    <t>子会社データ提供OPへの反映</t>
    <rPh sb="0" eb="3">
      <t>コガイシャ</t>
    </rPh>
    <rPh sb="6" eb="8">
      <t>テイキョウ</t>
    </rPh>
    <rPh sb="12" eb="14">
      <t>ハンエイ</t>
    </rPh>
    <phoneticPr fontId="4"/>
  </si>
  <si>
    <t>日付</t>
    <rPh sb="0" eb="2">
      <t>ヒヅケ</t>
    </rPh>
    <phoneticPr fontId="4"/>
  </si>
  <si>
    <t>担当</t>
    <rPh sb="0" eb="2">
      <t>タントウ</t>
    </rPh>
    <phoneticPr fontId="4"/>
  </si>
  <si>
    <t>備考</t>
    <rPh sb="0" eb="2">
      <t>ビコウ</t>
    </rPh>
    <phoneticPr fontId="4"/>
  </si>
  <si>
    <t>株式会社ラック 御中</t>
    <rPh sb="0" eb="4">
      <t>カブシキガイシャ</t>
    </rPh>
    <rPh sb="8" eb="10">
      <t>オンチュウ</t>
    </rPh>
    <phoneticPr fontId="4"/>
  </si>
  <si>
    <t>2026/4/1 イントラSSL Type-L2 Wide_ver1.0</t>
    <phoneticPr fontId="4"/>
  </si>
  <si>
    <t>MSSA(リモートアクセス監視_Wide)サービス申込書</t>
    <rPh sb="13" eb="15">
      <t>カンシ</t>
    </rPh>
    <rPh sb="25" eb="28">
      <t>モウシコミショ</t>
    </rPh>
    <phoneticPr fontId="4"/>
  </si>
  <si>
    <t>■下記の内容にて申込させていただきます。</t>
    <rPh sb="1" eb="3">
      <t>カキ</t>
    </rPh>
    <rPh sb="4" eb="6">
      <t>ナイヨウ</t>
    </rPh>
    <rPh sb="8" eb="10">
      <t>モウシコミ</t>
    </rPh>
    <phoneticPr fontId="4"/>
  </si>
  <si>
    <t>①申し込み基本情報</t>
    <rPh sb="1" eb="2">
      <t>モウ</t>
    </rPh>
    <rPh sb="3" eb="4">
      <t>コ</t>
    </rPh>
    <rPh sb="5" eb="7">
      <t>キホン</t>
    </rPh>
    <rPh sb="7" eb="9">
      <t>ジョウホウ</t>
    </rPh>
    <phoneticPr fontId="4"/>
  </si>
  <si>
    <t>　申込日</t>
    <rPh sb="1" eb="4">
      <t>モウシコミビ</t>
    </rPh>
    <phoneticPr fontId="4"/>
  </si>
  <si>
    <t>　弊社_注文番号</t>
    <rPh sb="1" eb="3">
      <t>ヘイシャ</t>
    </rPh>
    <rPh sb="4" eb="8">
      <t>チュウモンバンゴウ</t>
    </rPh>
    <phoneticPr fontId="4"/>
  </si>
  <si>
    <t>　申込ユーザ名</t>
    <rPh sb="1" eb="2">
      <t>モウ</t>
    </rPh>
    <rPh sb="2" eb="3">
      <t>コ</t>
    </rPh>
    <rPh sb="6" eb="7">
      <t>メイ</t>
    </rPh>
    <phoneticPr fontId="4"/>
  </si>
  <si>
    <t>　サービス適用日</t>
    <rPh sb="5" eb="8">
      <t>テキヨウビ</t>
    </rPh>
    <phoneticPr fontId="4"/>
  </si>
  <si>
    <t>②サービス申し込み情報</t>
    <rPh sb="5" eb="6">
      <t>モウ</t>
    </rPh>
    <rPh sb="7" eb="8">
      <t>コ</t>
    </rPh>
    <rPh sb="9" eb="11">
      <t>ジョウホウ</t>
    </rPh>
    <phoneticPr fontId="4"/>
  </si>
  <si>
    <t>標準サービス</t>
    <rPh sb="0" eb="2">
      <t>ヒョウジュン</t>
    </rPh>
    <phoneticPr fontId="4"/>
  </si>
  <si>
    <t>　申込区分</t>
    <phoneticPr fontId="4"/>
  </si>
  <si>
    <t>変更(追加)</t>
    <rPh sb="0" eb="2">
      <t>ヘンコウ</t>
    </rPh>
    <rPh sb="3" eb="5">
      <t>ツイカ</t>
    </rPh>
    <phoneticPr fontId="4"/>
  </si>
  <si>
    <t>変更(削減)</t>
    <rPh sb="0" eb="2">
      <t>ヘンコウ</t>
    </rPh>
    <rPh sb="3" eb="5">
      <t>サクゲン</t>
    </rPh>
    <phoneticPr fontId="4"/>
  </si>
  <si>
    <t>　契約数</t>
    <phoneticPr fontId="4"/>
  </si>
  <si>
    <t>オプションサービス</t>
    <phoneticPr fontId="4"/>
  </si>
  <si>
    <t>　子会社データ提供</t>
    <rPh sb="1" eb="4">
      <t>コガイシャ</t>
    </rPh>
    <rPh sb="7" eb="9">
      <t>テイキョウ</t>
    </rPh>
    <phoneticPr fontId="4"/>
  </si>
  <si>
    <t>情報開示先</t>
    <rPh sb="0" eb="5">
      <t>ジョウホウカイジサキ</t>
    </rPh>
    <phoneticPr fontId="4"/>
  </si>
  <si>
    <t>　統括会社名</t>
    <rPh sb="1" eb="5">
      <t>トウカツカイシャ</t>
    </rPh>
    <rPh sb="5" eb="6">
      <t>メイ</t>
    </rPh>
    <phoneticPr fontId="4"/>
  </si>
  <si>
    <t>③備考</t>
    <rPh sb="1" eb="3">
      <t>ビコウ</t>
    </rPh>
    <phoneticPr fontId="4"/>
  </si>
  <si>
    <t>本シートの提出は不要です。</t>
    <rPh sb="0" eb="1">
      <t>ホン</t>
    </rPh>
    <rPh sb="5" eb="7">
      <t>テイシュツ</t>
    </rPh>
    <rPh sb="8" eb="10">
      <t>フヨウ</t>
    </rPh>
    <phoneticPr fontId="4"/>
  </si>
  <si>
    <t>イントラSSL Type-L (D.e-NetWide接続)　＜参考＞</t>
    <rPh sb="27" eb="29">
      <t>セツゾク</t>
    </rPh>
    <rPh sb="32" eb="34">
      <t>サンコウ</t>
    </rPh>
    <phoneticPr fontId="4"/>
  </si>
  <si>
    <t>■構成図</t>
    <rPh sb="1" eb="3">
      <t>コウセイ</t>
    </rPh>
    <rPh sb="3" eb="4">
      <t>ズ</t>
    </rPh>
    <phoneticPr fontId="4"/>
  </si>
  <si>
    <t>項目名</t>
    <rPh sb="0" eb="2">
      <t>コウモク</t>
    </rPh>
    <rPh sb="2" eb="3">
      <t>メイ</t>
    </rPh>
    <phoneticPr fontId="4"/>
  </si>
  <si>
    <t>説明</t>
    <rPh sb="0" eb="2">
      <t>セツメイ</t>
    </rPh>
    <phoneticPr fontId="4"/>
  </si>
  <si>
    <t>VPN通信を行う際に参照するDNSサーバをご記入ください。</t>
    <phoneticPr fontId="4"/>
  </si>
  <si>
    <t>Windows/Mac端末でVPN通信を行う際に参照するProxyをご記入ください。</t>
    <rPh sb="11" eb="13">
      <t>タンマツ</t>
    </rPh>
    <phoneticPr fontId="4"/>
  </si>
  <si>
    <t>VPNネットワーク</t>
    <phoneticPr fontId="4"/>
  </si>
  <si>
    <t>VPN通信をしたいアドレスレンジ(社内ネットワーク、DNS、Proxyのアドレスレンジなど)をご記入ください。</t>
    <rPh sb="48" eb="50">
      <t>キニュウ</t>
    </rPh>
    <phoneticPr fontId="4"/>
  </si>
  <si>
    <t>※④のVPNトンネル方式に"スプリットトンネル"かつアクセスコントロール方式に"ブラックリスト"を選択した場合のみ必要です。</t>
    <phoneticPr fontId="4"/>
  </si>
  <si>
    <t>④のアクセスコントロール方式で選択した項目により記入内容が異なります。</t>
    <phoneticPr fontId="4"/>
  </si>
  <si>
    <t>・ホワイトリスト方式：通信を許可するアドレスをご記入ください。</t>
    <phoneticPr fontId="4"/>
  </si>
  <si>
    <t>・ブラックリスト方式：通信をブロックするアドレスをご記入ください。</t>
    <phoneticPr fontId="4"/>
  </si>
  <si>
    <t>D.e-NetWideアクセスGWアドレス</t>
    <phoneticPr fontId="4"/>
  </si>
  <si>
    <t>アクセスGWにおけるInsideセグメントのアドレスとしてお客様割当のアドレスを使用したい場合のみご記入ください。</t>
    <phoneticPr fontId="4"/>
  </si>
  <si>
    <t>※既存のInsideセグメントへ接続するためのアドレスとなります。</t>
    <rPh sb="1" eb="3">
      <t>キソン</t>
    </rPh>
    <rPh sb="16" eb="18">
      <t>セツゾク</t>
    </rPh>
    <phoneticPr fontId="4"/>
  </si>
  <si>
    <t>NAT用poolアドレス</t>
    <rPh sb="3" eb="4">
      <t>ヨウ</t>
    </rPh>
    <phoneticPr fontId="4"/>
  </si>
  <si>
    <t>VPN接続した際に端末側に割り当てられるアドレス(アドレスレンジ)をご記入ください。</t>
    <phoneticPr fontId="4"/>
  </si>
  <si>
    <t>⑮</t>
    <phoneticPr fontId="4"/>
  </si>
  <si>
    <t>オンデマンドDNSサフィックス</t>
    <phoneticPr fontId="4"/>
  </si>
  <si>
    <t>IPアドレスをDHCPで取得する場合は社内DHCPサーバから割り当てられるDNSサフィックスを、</t>
    <rPh sb="12" eb="14">
      <t>シュトク</t>
    </rPh>
    <rPh sb="16" eb="18">
      <t>バアイ</t>
    </rPh>
    <phoneticPr fontId="4"/>
  </si>
  <si>
    <t>IPアドレスを固定で設定している場合はインターフェースに設定したDNSサフィックスを記入してください。</t>
    <rPh sb="7" eb="9">
      <t>コテイ</t>
    </rPh>
    <rPh sb="10" eb="12">
      <t>セッテイ</t>
    </rPh>
    <rPh sb="16" eb="18">
      <t>バアイ</t>
    </rPh>
    <rPh sb="28" eb="30">
      <t>セッテイ</t>
    </rPh>
    <rPh sb="42" eb="44">
      <t>キニュウ</t>
    </rPh>
    <phoneticPr fontId="4"/>
  </si>
  <si>
    <t>※PCオンデマンド機能をご利用いただく場合のみ必要です。</t>
    <phoneticPr fontId="4"/>
  </si>
  <si>
    <t>＜DNSサフィックスの確認方法＞</t>
    <rPh sb="11" eb="13">
      <t>カクニン</t>
    </rPh>
    <rPh sb="13" eb="15">
      <t>ホウホウ</t>
    </rPh>
    <phoneticPr fontId="4"/>
  </si>
  <si>
    <t>(1) ご利用の端末からコマンドプロンプトを立ち上げます</t>
    <phoneticPr fontId="4"/>
  </si>
  <si>
    <t>(2) 「ipconfig」コマンドを実行します</t>
    <phoneticPr fontId="4"/>
  </si>
  <si>
    <t>(3) 「接続固有のDNSサフィックス」の項目に記載されています</t>
    <phoneticPr fontId="4"/>
  </si>
  <si>
    <t>※右図では「ad.example.co.jp」が該当します</t>
    <rPh sb="1" eb="2">
      <t>ミギ</t>
    </rPh>
    <rPh sb="2" eb="3">
      <t>ズ</t>
    </rPh>
    <rPh sb="24" eb="26">
      <t>ガイトウ</t>
    </rPh>
    <phoneticPr fontId="4"/>
  </si>
  <si>
    <t>○○</t>
    <phoneticPr fontId="4"/>
  </si>
  <si>
    <t>■</t>
  </si>
  <si>
    <t>xxxxxxx-xxxx</t>
    <phoneticPr fontId="4"/>
  </si>
  <si>
    <t>xxx</t>
    <phoneticPr fontId="4"/>
  </si>
  <si>
    <t>xxxx</t>
    <phoneticPr fontId="4"/>
  </si>
  <si>
    <t>○○県○○市○○区○○町 x丁目x番地x</t>
    <phoneticPr fontId="4"/>
  </si>
  <si>
    <t>○○ビル x階</t>
    <phoneticPr fontId="4"/>
  </si>
  <si>
    <t>ｶﾌﾞｼｷｶﾞｲｼｬ ﾏﾙﾏﾙ</t>
    <phoneticPr fontId="4"/>
  </si>
  <si>
    <t>株式会社　○○</t>
    <phoneticPr fontId="4"/>
  </si>
  <si>
    <t>ｼｽﾃﾑ ﾀﾛｳ</t>
    <phoneticPr fontId="4"/>
  </si>
  <si>
    <t>システム　太郎</t>
    <phoneticPr fontId="4"/>
  </si>
  <si>
    <t>xxx-xxx-xxxx</t>
    <phoneticPr fontId="4"/>
  </si>
  <si>
    <t>system-taro</t>
    <phoneticPr fontId="4"/>
  </si>
  <si>
    <t>aaaaa.co.jp</t>
    <phoneticPr fontId="4"/>
  </si>
  <si>
    <t>xxxxxxxxxx</t>
    <phoneticPr fontId="4"/>
  </si>
  <si>
    <t>tsa</t>
    <phoneticPr fontId="4"/>
  </si>
  <si>
    <t>tsb</t>
    <phoneticPr fontId="4"/>
  </si>
  <si>
    <t>tsc</t>
    <phoneticPr fontId="4"/>
  </si>
  <si>
    <t>トヨタシステムズ　リモートアクセス用</t>
    <phoneticPr fontId="4"/>
  </si>
  <si>
    <t>ホワイトリスト</t>
  </si>
  <si>
    <t>豊田 太郎</t>
    <phoneticPr fontId="4"/>
  </si>
  <si>
    <t>toyota-taro@tns.toyotasystems.com</t>
    <phoneticPr fontId="4"/>
  </si>
  <si>
    <t>192.168.20.1</t>
    <phoneticPr fontId="4"/>
  </si>
  <si>
    <t>〇〇部</t>
    <rPh sb="2" eb="3">
      <t>ブ</t>
    </rPh>
    <phoneticPr fontId="4"/>
  </si>
  <si>
    <t>〇〇</t>
    <phoneticPr fontId="4"/>
  </si>
  <si>
    <r>
      <t>弊社請求書発行　</t>
    </r>
    <r>
      <rPr>
        <sz val="9"/>
        <rFont val="Meiryo UI"/>
        <family val="3"/>
        <charset val="128"/>
      </rPr>
      <t xml:space="preserve"> *サービスの請求タイミングに準じて発行</t>
    </r>
    <rPh sb="15" eb="17">
      <t>セイキュウ</t>
    </rPh>
    <rPh sb="23" eb="24">
      <t>ジュン</t>
    </rPh>
    <rPh sb="26" eb="28">
      <t>ハッコウ</t>
    </rPh>
    <phoneticPr fontId="4"/>
  </si>
  <si>
    <t>Always On</t>
  </si>
  <si>
    <t>あり</t>
  </si>
  <si>
    <t>http://xxx.pac</t>
    <phoneticPr fontId="4"/>
  </si>
  <si>
    <t>1.1.1.1</t>
    <phoneticPr fontId="4"/>
  </si>
  <si>
    <t>443</t>
    <phoneticPr fontId="4"/>
  </si>
  <si>
    <t>1111</t>
    <phoneticPr fontId="4"/>
  </si>
  <si>
    <t>レンジ</t>
  </si>
  <si>
    <t>192.168.0.1</t>
    <phoneticPr fontId="4"/>
  </si>
  <si>
    <t>192.168.0.253</t>
    <phoneticPr fontId="4"/>
  </si>
  <si>
    <t>192.168.0.0</t>
    <phoneticPr fontId="4"/>
  </si>
  <si>
    <t>255.255.255.0</t>
    <phoneticPr fontId="4"/>
  </si>
  <si>
    <t>intrassl.example.com</t>
    <phoneticPr fontId="4"/>
  </si>
  <si>
    <t>増減数(自動反映)</t>
    <phoneticPr fontId="4"/>
  </si>
  <si>
    <t>本サービスをご利用のお客様の監視結果（※）を開示する件について、下記から当てはまるものを選択してください。</t>
    <rPh sb="22" eb="24">
      <t>カイジ</t>
    </rPh>
    <rPh sb="26" eb="27">
      <t>ケン</t>
    </rPh>
    <rPh sb="32" eb="34">
      <t>カキ</t>
    </rPh>
    <rPh sb="36" eb="37">
      <t>ア</t>
    </rPh>
    <rPh sb="44" eb="46">
      <t>センタク</t>
    </rPh>
    <phoneticPr fontId="4"/>
  </si>
  <si>
    <t>（開示を許諾する統括会社の名称：</t>
    <rPh sb="1" eb="3">
      <t>カイジ</t>
    </rPh>
    <rPh sb="4" eb="6">
      <t>キョダク</t>
    </rPh>
    <rPh sb="8" eb="10">
      <t>トウカツ</t>
    </rPh>
    <rPh sb="10" eb="12">
      <t>ガイシャ</t>
    </rPh>
    <rPh sb="13" eb="15">
      <t>メイショウ</t>
    </rPh>
    <phoneticPr fontId="4"/>
  </si>
  <si>
    <t>申込会社自身が統括会社</t>
    <rPh sb="0" eb="4">
      <t>モウシコミカイシャ</t>
    </rPh>
    <rPh sb="4" eb="6">
      <t>ジシン</t>
    </rPh>
    <rPh sb="7" eb="11">
      <t>トウカツカイシャ</t>
    </rPh>
    <phoneticPr fontId="4"/>
  </si>
  <si>
    <t>情報開示先となる統括会社はありません</t>
    <rPh sb="0" eb="5">
      <t>ジョウホウカイジサキ</t>
    </rPh>
    <rPh sb="8" eb="12">
      <t>トウカツカイシャ</t>
    </rPh>
    <phoneticPr fontId="4"/>
  </si>
  <si>
    <t>※ 開示先は、資本関係がある親会社または統括会社に限ります。</t>
    <rPh sb="2" eb="5">
      <t>カイジサキ</t>
    </rPh>
    <rPh sb="7" eb="11">
      <t>シホンカンケイ</t>
    </rPh>
    <rPh sb="14" eb="17">
      <t>オヤガイシャ</t>
    </rPh>
    <rPh sb="20" eb="24">
      <t>トウカツカイシャ</t>
    </rPh>
    <rPh sb="25" eb="26">
      <t>カギ</t>
    </rPh>
    <phoneticPr fontId="4"/>
  </si>
  <si>
    <t>※ 開示される情報は、月次レポートに含まれる「総評」「検出された警報の種類と件数」「監視対象装置の脆弱性有無と対応状況」になります。</t>
    <phoneticPr fontId="4"/>
  </si>
  <si>
    <t>※ 監視結果情報を提供する目的は、統括会社による、配下の子会社の攻撃被災状況・セキュリティ対策状況の管理・把握のためとなります。</t>
    <rPh sb="17" eb="19">
      <t>トウカツ</t>
    </rPh>
    <phoneticPr fontId="4"/>
  </si>
  <si>
    <t>イントラSSL Type-L2(Wide)サービス</t>
    <phoneticPr fontId="4"/>
  </si>
  <si>
    <t>本申請書は、「イントラSSL Type-L2(Wide)サービス」の新規お申込時に記載いただいた</t>
    <rPh sb="0" eb="1">
      <t>ホン</t>
    </rPh>
    <rPh sb="1" eb="4">
      <t>シンセイショ</t>
    </rPh>
    <rPh sb="41" eb="43">
      <t>シンキ</t>
    </rPh>
    <rPh sb="44" eb="46">
      <t>モウシコ</t>
    </rPh>
    <rPh sb="46" eb="47">
      <t>ジキサイ</t>
    </rPh>
    <phoneticPr fontId="4"/>
  </si>
  <si>
    <t>イントラSSL Type-L2(Wide)</t>
    <phoneticPr fontId="4"/>
  </si>
  <si>
    <t>任意記入項目</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</si>
</sst>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8" formatCode="&quot;¥&quot;#,##0.00;[Red]&quot;¥&quot;\-#,##0.00"/>
    <numFmt numFmtId="176" formatCode="#,##0;\-#,##0;&quot;-&quot;"/>
    <numFmt numFmtId="177" formatCode="##0.0"/>
    <numFmt numFmtId="178" formatCode="&quot;$&quot;#,##0_);\(&quot;$&quot;#,##0\)"/>
    <numFmt numFmtId="179" formatCode="&quot;$&quot;#,##0_);[Red]\(&quot;$&quot;#,##0\)"/>
    <numFmt numFmtId="180" formatCode="&quot;$&quot;#,##0.00_);[Red]\(&quot;$&quot;#,##0.00\)"/>
    <numFmt numFmtId="181" formatCode="0.00_)"/>
    <numFmt numFmtId="182" formatCode="_-* #,##0_-;\-* #,##0_-;_-* &quot;-&quot;_-;_-@_-"/>
    <numFmt numFmtId="183" formatCode="#,##0\-;&quot;▲&quot;#,##0\-"/>
    <numFmt numFmtId="184" formatCode="&quot;¥&quot;#,##0\-;&quot;¥&quot;&quot;▲&quot;#,##0\-"/>
    <numFmt numFmtId="185" formatCode="_-&quot;¥&quot;* #,##0.00_-;\-&quot;¥&quot;* #,##0.00_-;_-&quot;¥&quot;* &quot;-&quot;??_-;_-@_-"/>
    <numFmt numFmtId="186" formatCode="[$-F800]dddd\,\ mmmm\ dd\,\ yyyy"/>
    <numFmt numFmtId="187" formatCode="yyyy&quot;年&quot;m&quot;月&quot;d&quot;日&quot;\(aaa\)"/>
    <numFmt numFmtId="188" formatCode="h&quot;時&quot;mm&quot;分&quot;;@"/>
    <numFmt numFmtId="189" formatCode="\+#,##0;\-#,##0;0"/>
  </numFmts>
  <fonts count="76">
    <font>
      <sz val="11"/>
      <color theme="1"/>
      <name val="ＭＳ Ｐゴシック"/>
      <family val="2"/>
      <charset val="128"/>
      <scheme val="minor"/>
    </font>
    <font>
      <sz val="11"/>
      <color theme="1"/>
      <name val="ＭＳ Ｐゴシック"/>
      <family val="2"/>
      <charset val="128"/>
      <scheme val="minor"/>
    </font>
    <font>
      <sz val="10"/>
      <color theme="1"/>
      <name val="Meiryo UI"/>
      <family val="3"/>
      <charset val="128"/>
    </font>
    <font>
      <sz val="11"/>
      <color theme="1"/>
      <name val="Meiryo UI"/>
      <family val="3"/>
      <charset val="128"/>
    </font>
    <font>
      <sz val="6"/>
      <name val="ＭＳ Ｐゴシック"/>
      <family val="2"/>
      <charset val="128"/>
      <scheme val="minor"/>
    </font>
    <font>
      <sz val="9"/>
      <name val="Meiryo UI"/>
      <family val="3"/>
      <charset val="128"/>
    </font>
    <font>
      <sz val="12"/>
      <name val="Meiryo UI"/>
      <family val="3"/>
      <charset val="128"/>
    </font>
    <font>
      <sz val="11"/>
      <name val="Meiryo UI"/>
      <family val="3"/>
      <charset val="128"/>
    </font>
    <font>
      <sz val="6"/>
      <name val="ＭＳ Ｐゴシック"/>
      <family val="3"/>
      <charset val="128"/>
    </font>
    <font>
      <b/>
      <sz val="20"/>
      <name val="Meiryo UI"/>
      <family val="3"/>
      <charset val="128"/>
    </font>
    <font>
      <b/>
      <sz val="11"/>
      <name val="Meiryo UI"/>
      <family val="3"/>
      <charset val="128"/>
    </font>
    <font>
      <sz val="8"/>
      <name val="Meiryo UI"/>
      <family val="3"/>
      <charset val="128"/>
    </font>
    <font>
      <sz val="14"/>
      <color theme="1"/>
      <name val="Meiryo UI"/>
      <family val="3"/>
      <charset val="128"/>
    </font>
    <font>
      <sz val="9"/>
      <color theme="1"/>
      <name val="Meiryo UI"/>
      <family val="3"/>
      <charset val="128"/>
    </font>
    <font>
      <sz val="11"/>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6"/>
      <name val="Meiryo UI"/>
      <family val="2"/>
      <charset val="128"/>
    </font>
    <font>
      <sz val="11"/>
      <name val="ＭＳ ゴシック"/>
      <family val="3"/>
      <charset val="128"/>
    </font>
    <font>
      <sz val="12"/>
      <name val="Tms Rmn"/>
      <family val="1"/>
    </font>
    <font>
      <b/>
      <sz val="10"/>
      <name val="MS Sans Serif"/>
      <family val="2"/>
    </font>
    <font>
      <sz val="10"/>
      <name val="Geneva"/>
      <family val="2"/>
    </font>
    <font>
      <u/>
      <sz val="10"/>
      <color indexed="14"/>
      <name val="MS Sans Serif"/>
      <family val="2"/>
    </font>
    <font>
      <sz val="8"/>
      <name val="Arial"/>
      <family val="2"/>
    </font>
    <font>
      <b/>
      <sz val="12"/>
      <color indexed="9"/>
      <name val="Tms Rmn"/>
      <family val="1"/>
    </font>
    <font>
      <u/>
      <sz val="10"/>
      <color indexed="12"/>
      <name val="MS Sans Serif"/>
      <family val="2"/>
    </font>
    <font>
      <sz val="10"/>
      <name val="ＭＳ ゴシック"/>
      <family val="3"/>
      <charset val="128"/>
    </font>
    <font>
      <sz val="10"/>
      <name val="MS Sans Serif"/>
      <family val="2"/>
    </font>
    <font>
      <b/>
      <i/>
      <sz val="16"/>
      <name val="Helv"/>
      <family val="2"/>
    </font>
    <font>
      <b/>
      <sz val="11"/>
      <name val="Helv"/>
      <family val="2"/>
    </font>
    <font>
      <b/>
      <sz val="12"/>
      <name val="ＭＳ ゴシック"/>
      <family val="3"/>
      <charset val="128"/>
    </font>
    <font>
      <sz val="10"/>
      <name val="明朝"/>
      <family val="1"/>
      <charset val="128"/>
    </font>
    <font>
      <sz val="14"/>
      <name val="ＭＳ 明朝"/>
      <family val="1"/>
      <charset val="128"/>
    </font>
    <font>
      <b/>
      <sz val="14"/>
      <name val="Meiryo UI"/>
      <family val="3"/>
      <charset val="128"/>
    </font>
    <font>
      <b/>
      <sz val="16"/>
      <name val="Meiryo UI"/>
      <family val="3"/>
      <charset val="128"/>
    </font>
    <font>
      <sz val="10"/>
      <name val="Meiryo UI"/>
      <family val="3"/>
      <charset val="128"/>
    </font>
    <font>
      <sz val="14"/>
      <name val="Meiryo UI"/>
      <family val="3"/>
      <charset val="128"/>
    </font>
    <font>
      <b/>
      <sz val="12"/>
      <name val="Meiryo UI"/>
      <family val="3"/>
      <charset val="128"/>
    </font>
    <font>
      <sz val="9"/>
      <name val="ＭＳ Ｐゴシック"/>
      <family val="3"/>
      <charset val="128"/>
    </font>
    <font>
      <sz val="7"/>
      <name val="Meiryo UI"/>
      <family val="3"/>
      <charset val="128"/>
    </font>
    <font>
      <b/>
      <sz val="10"/>
      <color indexed="62"/>
      <name val="Meiryo UI"/>
      <family val="3"/>
      <charset val="128"/>
    </font>
    <font>
      <b/>
      <sz val="10"/>
      <color indexed="12"/>
      <name val="Meiryo UI"/>
      <family val="3"/>
      <charset val="128"/>
    </font>
    <font>
      <b/>
      <sz val="14"/>
      <color rgb="FFFF0000"/>
      <name val="Meiryo UI"/>
      <family val="3"/>
      <charset val="128"/>
    </font>
    <font>
      <sz val="12"/>
      <color rgb="FFFF0000"/>
      <name val="Meiryo UI"/>
      <family val="3"/>
      <charset val="128"/>
    </font>
    <font>
      <sz val="14"/>
      <color rgb="FFFF0000"/>
      <name val="Meiryo UI"/>
      <family val="3"/>
      <charset val="128"/>
    </font>
    <font>
      <b/>
      <sz val="10"/>
      <name val="Meiryo UI"/>
      <family val="3"/>
      <charset val="128"/>
    </font>
    <font>
      <u/>
      <sz val="9"/>
      <color theme="1"/>
      <name val="Meiryo UI"/>
      <family val="3"/>
      <charset val="128"/>
    </font>
    <font>
      <b/>
      <sz val="9"/>
      <color theme="1"/>
      <name val="Meiryo UI"/>
      <family val="3"/>
      <charset val="128"/>
    </font>
    <font>
      <sz val="8"/>
      <color theme="1"/>
      <name val="Meiryo UI"/>
      <family val="3"/>
      <charset val="128"/>
    </font>
    <font>
      <sz val="14"/>
      <color theme="0"/>
      <name val="Meiryo UI"/>
      <family val="3"/>
      <charset val="128"/>
    </font>
    <font>
      <b/>
      <sz val="18"/>
      <name val="Meiryo UI"/>
      <family val="3"/>
      <charset val="128"/>
    </font>
    <font>
      <sz val="9"/>
      <name val="ＭＳ Ｐゴシック"/>
      <family val="2"/>
      <charset val="128"/>
      <scheme val="minor"/>
    </font>
    <font>
      <sz val="9"/>
      <color theme="1"/>
      <name val="ＭＳ Ｐゴシック"/>
      <family val="2"/>
      <charset val="128"/>
      <scheme val="minor"/>
    </font>
    <font>
      <sz val="11"/>
      <color rgb="FFFF0000"/>
      <name val="ＭＳ Ｐゴシック"/>
      <family val="2"/>
      <charset val="128"/>
      <scheme val="minor"/>
    </font>
    <font>
      <sz val="14"/>
      <color rgb="FF002060"/>
      <name val="Meiryo UI"/>
      <family val="3"/>
      <charset val="128"/>
    </font>
    <font>
      <sz val="11"/>
      <color theme="1" tint="0.34998626667073579"/>
      <name val="Meiryo UI"/>
      <family val="3"/>
      <charset val="128"/>
    </font>
    <font>
      <sz val="12"/>
      <color theme="1"/>
      <name val="ＭＳ Ｐゴシック"/>
      <family val="2"/>
      <charset val="128"/>
      <scheme val="minor"/>
    </font>
    <font>
      <sz val="11"/>
      <color theme="1" tint="0.34998626667073579"/>
      <name val="ＭＳ Ｐゴシック"/>
      <family val="2"/>
      <charset val="128"/>
      <scheme val="minor"/>
    </font>
    <font>
      <b/>
      <sz val="9"/>
      <color rgb="FFFF0000"/>
      <name val="Meiryo UI"/>
      <family val="3"/>
      <charset val="128"/>
    </font>
    <font>
      <sz val="11"/>
      <color rgb="FFFF0000"/>
      <name val="Meiryo UI"/>
      <family val="3"/>
      <charset val="128"/>
    </font>
    <font>
      <b/>
      <sz val="20"/>
      <color theme="1"/>
      <name val="Meiryo UI"/>
      <family val="3"/>
      <charset val="128"/>
    </font>
    <font>
      <sz val="8"/>
      <color theme="1"/>
      <name val="ＭＳ Ｐゴシック"/>
      <family val="2"/>
      <charset val="128"/>
      <scheme val="minor"/>
    </font>
    <font>
      <sz val="11"/>
      <color theme="1"/>
      <name val="ＭＳ Ｐゴシック"/>
      <family val="3"/>
      <charset val="128"/>
      <scheme val="minor"/>
    </font>
    <font>
      <sz val="10"/>
      <color theme="1"/>
      <name val="ＭＳ Ｐゴシック"/>
      <family val="2"/>
      <charset val="128"/>
      <scheme val="minor"/>
    </font>
    <font>
      <sz val="9"/>
      <color theme="1"/>
      <name val="ＭＳ Ｐゴシック"/>
      <family val="3"/>
      <charset val="128"/>
      <scheme val="minor"/>
    </font>
    <font>
      <sz val="9"/>
      <color indexed="81"/>
      <name val="MS P ゴシック"/>
      <family val="3"/>
      <charset val="128"/>
    </font>
    <font>
      <sz val="20"/>
      <color theme="1"/>
      <name val="Meiryo UI"/>
      <family val="3"/>
      <charset val="128"/>
    </font>
    <font>
      <b/>
      <sz val="11"/>
      <color theme="1"/>
      <name val="Meiryo UI"/>
      <family val="3"/>
      <charset val="128"/>
    </font>
    <font>
      <sz val="7"/>
      <color theme="1"/>
      <name val="Meiryo UI"/>
      <family val="3"/>
      <charset val="128"/>
    </font>
    <font>
      <b/>
      <sz val="9"/>
      <color indexed="62"/>
      <name val="Meiryo UI"/>
      <family val="3"/>
      <charset val="128"/>
    </font>
    <font>
      <sz val="11"/>
      <color theme="0" tint="-0.34998626667073579"/>
      <name val="Meiryo UI"/>
      <family val="3"/>
      <charset val="128"/>
    </font>
  </fonts>
  <fills count="12">
    <fill>
      <patternFill patternType="none"/>
    </fill>
    <fill>
      <patternFill patternType="gray125"/>
    </fill>
    <fill>
      <patternFill patternType="solid">
        <fgColor rgb="FFCCECFF"/>
        <bgColor indexed="64"/>
      </patternFill>
    </fill>
    <fill>
      <patternFill patternType="solid">
        <fgColor rgb="FFE7F6FF"/>
        <bgColor indexed="64"/>
      </patternFill>
    </fill>
    <fill>
      <patternFill patternType="solid">
        <fgColor indexed="22"/>
        <bgColor indexed="64"/>
      </patternFill>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14996795556505021"/>
        <bgColor indexed="64"/>
      </patternFill>
    </fill>
  </fills>
  <borders count="246">
    <border>
      <left/>
      <right/>
      <top/>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medium">
        <color theme="0" tint="-0.499984740745262"/>
      </top>
      <bottom/>
      <diagonal/>
    </border>
    <border>
      <left/>
      <right style="thin">
        <color theme="0" tint="-0.499984740745262"/>
      </right>
      <top style="medium">
        <color theme="0" tint="-0.499984740745262"/>
      </top>
      <bottom/>
      <diagonal/>
    </border>
    <border>
      <left/>
      <right/>
      <top/>
      <bottom style="medium">
        <color theme="0" tint="-0.499984740745262"/>
      </bottom>
      <diagonal/>
    </border>
    <border>
      <left/>
      <right style="thin">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style="medium">
        <color theme="0" tint="-0.499984740745262"/>
      </bottom>
      <diagonal/>
    </border>
    <border>
      <left/>
      <right/>
      <top style="medium">
        <color indexed="64"/>
      </top>
      <bottom style="medium">
        <color indexed="64"/>
      </bottom>
      <diagonal/>
    </border>
    <border>
      <left/>
      <right/>
      <top style="thin">
        <color indexed="64"/>
      </top>
      <bottom style="thin">
        <color indexed="64"/>
      </bottom>
      <diagonal/>
    </border>
    <border>
      <left style="medium">
        <color theme="1" tint="0.499984740745262"/>
      </left>
      <right/>
      <top/>
      <bottom/>
      <diagonal/>
    </border>
    <border>
      <left/>
      <right/>
      <top style="medium">
        <color theme="1" tint="0.499984740745262"/>
      </top>
      <bottom/>
      <diagonal/>
    </border>
    <border>
      <left/>
      <right style="thin">
        <color theme="1" tint="0.499984740745262"/>
      </right>
      <top style="medium">
        <color theme="1" tint="0.499984740745262"/>
      </top>
      <bottom/>
      <diagonal/>
    </border>
    <border>
      <left/>
      <right style="thin">
        <color theme="1" tint="0.499984740745262"/>
      </right>
      <top/>
      <bottom/>
      <diagonal/>
    </border>
    <border>
      <left style="thin">
        <color theme="1" tint="0.499984740745262"/>
      </left>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diagonal/>
    </border>
    <border>
      <left/>
      <right style="thin">
        <color theme="1" tint="0.499984740745262"/>
      </right>
      <top style="thin">
        <color theme="1" tint="0.499984740745262"/>
      </top>
      <bottom/>
      <diagonal/>
    </border>
    <border>
      <left/>
      <right/>
      <top style="thin">
        <color theme="1" tint="0.499984740745262"/>
      </top>
      <bottom style="hair">
        <color theme="1" tint="0.499984740745262"/>
      </bottom>
      <diagonal/>
    </border>
    <border>
      <left style="thin">
        <color theme="1" tint="0.499984740745262"/>
      </left>
      <right/>
      <top style="thin">
        <color theme="1" tint="0.499984740745262"/>
      </top>
      <bottom/>
      <diagonal/>
    </border>
    <border>
      <left/>
      <right/>
      <top style="thin">
        <color theme="1" tint="0.499984740745262"/>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1" tint="0.499984740745262"/>
      </left>
      <right/>
      <top style="thin">
        <color theme="1" tint="0.499984740745262"/>
      </top>
      <bottom style="hair">
        <color theme="1" tint="0.499984740745262"/>
      </bottom>
      <diagonal/>
    </border>
    <border>
      <left/>
      <right style="thin">
        <color theme="1" tint="0.499984740745262"/>
      </right>
      <top style="thin">
        <color theme="1" tint="0.499984740745262"/>
      </top>
      <bottom style="hair">
        <color theme="1" tint="0.499984740745262"/>
      </bottom>
      <diagonal/>
    </border>
    <border>
      <left style="thin">
        <color theme="1" tint="0.499984740745262"/>
      </left>
      <right/>
      <top style="hair">
        <color theme="1" tint="0.499984740745262"/>
      </top>
      <bottom/>
      <diagonal/>
    </border>
    <border>
      <left/>
      <right/>
      <top style="hair">
        <color theme="1" tint="0.499984740745262"/>
      </top>
      <bottom/>
      <diagonal/>
    </border>
    <border>
      <left/>
      <right style="hair">
        <color theme="1" tint="0.499984740745262"/>
      </right>
      <top style="hair">
        <color theme="1" tint="0.499984740745262"/>
      </top>
      <bottom/>
      <diagonal/>
    </border>
    <border>
      <left style="hair">
        <color theme="1" tint="0.499984740745262"/>
      </left>
      <right/>
      <top style="hair">
        <color theme="1" tint="0.499984740745262"/>
      </top>
      <bottom/>
      <diagonal/>
    </border>
    <border>
      <left/>
      <right style="hair">
        <color theme="1" tint="0.499984740745262"/>
      </right>
      <top/>
      <bottom/>
      <diagonal/>
    </border>
    <border>
      <left style="hair">
        <color theme="1" tint="0.499984740745262"/>
      </left>
      <right/>
      <top/>
      <bottom/>
      <diagonal/>
    </border>
    <border>
      <left/>
      <right style="hair">
        <color theme="1" tint="0.499984740745262"/>
      </right>
      <top/>
      <bottom style="thin">
        <color theme="1" tint="0.499984740745262"/>
      </bottom>
      <diagonal/>
    </border>
    <border>
      <left/>
      <right/>
      <top style="medium">
        <color theme="1" tint="0.499984740745262"/>
      </top>
      <bottom style="thin">
        <color theme="1" tint="0.499984740745262"/>
      </bottom>
      <diagonal/>
    </border>
    <border>
      <left style="thin">
        <color theme="1" tint="0.499984740745262"/>
      </left>
      <right/>
      <top style="medium">
        <color theme="1" tint="0.499984740745262"/>
      </top>
      <bottom style="thin">
        <color theme="1" tint="0.499984740745262"/>
      </bottom>
      <diagonal/>
    </border>
    <border>
      <left style="thin">
        <color theme="1" tint="0.499984740745262"/>
      </left>
      <right style="hair">
        <color theme="1" tint="0.499984740745262"/>
      </right>
      <top style="thin">
        <color theme="1" tint="0.499984740745262"/>
      </top>
      <bottom/>
      <diagonal/>
    </border>
    <border>
      <left style="thin">
        <color theme="1" tint="0.499984740745262"/>
      </left>
      <right style="hair">
        <color theme="1" tint="0.499984740745262"/>
      </right>
      <top/>
      <bottom/>
      <diagonal/>
    </border>
    <border>
      <left style="thin">
        <color theme="1" tint="0.499984740745262"/>
      </left>
      <right style="hair">
        <color theme="1" tint="0.499984740745262"/>
      </right>
      <top/>
      <bottom style="thin">
        <color theme="1" tint="0.499984740745262"/>
      </bottom>
      <diagonal/>
    </border>
    <border>
      <left style="thin">
        <color theme="1" tint="0.499984740745262"/>
      </left>
      <right/>
      <top/>
      <bottom style="medium">
        <color theme="1" tint="0.499984740745262"/>
      </bottom>
      <diagonal/>
    </border>
    <border>
      <left style="medium">
        <color theme="1" tint="0.499984740745262"/>
      </left>
      <right/>
      <top style="medium">
        <color theme="1" tint="0.499984740745262"/>
      </top>
      <bottom/>
      <diagonal/>
    </border>
    <border>
      <left style="medium">
        <color theme="1" tint="0.499984740745262"/>
      </left>
      <right/>
      <top/>
      <bottom style="medium">
        <color theme="1" tint="0.499984740745262"/>
      </bottom>
      <diagonal/>
    </border>
    <border>
      <left style="thin">
        <color indexed="64"/>
      </left>
      <right style="medium">
        <color indexed="64"/>
      </right>
      <top style="thin">
        <color indexed="64"/>
      </top>
      <bottom style="medium">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hair">
        <color indexed="64"/>
      </left>
      <right/>
      <top/>
      <bottom style="hair">
        <color indexed="64"/>
      </bottom>
      <diagonal/>
    </border>
    <border>
      <left/>
      <right/>
      <top style="hair">
        <color theme="1" tint="0.499984740745262"/>
      </top>
      <bottom style="hair">
        <color theme="1" tint="0.499984740745262"/>
      </bottom>
      <diagonal/>
    </border>
    <border>
      <left/>
      <right style="medium">
        <color theme="1" tint="0.499984740745262"/>
      </right>
      <top style="hair">
        <color theme="1" tint="0.499984740745262"/>
      </top>
      <bottom style="hair">
        <color theme="1" tint="0.499984740745262"/>
      </bottom>
      <diagonal/>
    </border>
    <border>
      <left/>
      <right/>
      <top style="hair">
        <color theme="1" tint="0.499984740745262"/>
      </top>
      <bottom style="medium">
        <color theme="1" tint="0.499984740745262"/>
      </bottom>
      <diagonal/>
    </border>
    <border>
      <left/>
      <right style="medium">
        <color theme="1" tint="0.499984740745262"/>
      </right>
      <top style="hair">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right/>
      <top/>
      <bottom style="hair">
        <color theme="1" tint="0.499984740745262"/>
      </bottom>
      <diagonal/>
    </border>
    <border>
      <left/>
      <right style="thin">
        <color theme="1" tint="0.499984740745262"/>
      </right>
      <top/>
      <bottom style="hair">
        <color theme="1" tint="0.499984740745262"/>
      </bottom>
      <diagonal/>
    </border>
    <border>
      <left style="medium">
        <color theme="1" tint="0.499984740745262"/>
      </left>
      <right style="hair">
        <color theme="1" tint="0.499984740745262"/>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thin">
        <color theme="1" tint="0.499984740745262"/>
      </right>
      <top style="medium">
        <color theme="1" tint="0.499984740745262"/>
      </top>
      <bottom style="medium">
        <color theme="1" tint="0.499984740745262"/>
      </bottom>
      <diagonal/>
    </border>
    <border>
      <left style="thin">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style="hair">
        <color theme="1" tint="0.499984740745262"/>
      </right>
      <top style="medium">
        <color theme="1" tint="0.499984740745262"/>
      </top>
      <bottom/>
      <diagonal/>
    </border>
    <border>
      <left style="thin">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style="hair">
        <color theme="1" tint="0.499984740745262"/>
      </right>
      <top/>
      <bottom/>
      <diagonal/>
    </border>
    <border>
      <left/>
      <right style="medium">
        <color theme="1" tint="0.499984740745262"/>
      </right>
      <top/>
      <bottom/>
      <diagonal/>
    </border>
    <border>
      <left/>
      <right style="medium">
        <color theme="1" tint="0.499984740745262"/>
      </right>
      <top/>
      <bottom style="thin">
        <color theme="1" tint="0.499984740745262"/>
      </bottom>
      <diagonal/>
    </border>
    <border>
      <left/>
      <right style="medium">
        <color theme="1" tint="0.499984740745262"/>
      </right>
      <top style="thin">
        <color theme="1" tint="0.499984740745262"/>
      </top>
      <bottom/>
      <diagonal/>
    </border>
    <border>
      <left/>
      <right style="medium">
        <color theme="1" tint="0.499984740745262"/>
      </right>
      <top style="thin">
        <color theme="1" tint="0.499984740745262"/>
      </top>
      <bottom style="thin">
        <color theme="1" tint="0.499984740745262"/>
      </bottom>
      <diagonal/>
    </border>
    <border>
      <left style="medium">
        <color theme="1" tint="0.499984740745262"/>
      </left>
      <right style="hair">
        <color theme="1" tint="0.499984740745262"/>
      </right>
      <top/>
      <bottom style="medium">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style="medium">
        <color theme="1" tint="0.499984740745262"/>
      </right>
      <top/>
      <bottom style="medium">
        <color theme="1" tint="0.499984740745262"/>
      </bottom>
      <diagonal/>
    </border>
    <border>
      <left/>
      <right/>
      <top style="dotted">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theme="1" tint="0.499984740745262"/>
      </left>
      <right/>
      <top/>
      <bottom style="thin">
        <color theme="1" tint="0.499984740745262"/>
      </bottom>
      <diagonal/>
    </border>
    <border>
      <left/>
      <right style="thin">
        <color theme="1" tint="0.499984740745262"/>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style="hair">
        <color theme="1" tint="0.499984740745262"/>
      </left>
      <right/>
      <top style="thin">
        <color theme="1" tint="0.499984740745262"/>
      </top>
      <bottom/>
      <diagonal/>
    </border>
    <border>
      <left/>
      <right style="medium">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thin">
        <color theme="1" tint="0.499984740745262"/>
      </top>
      <bottom style="medium">
        <color theme="1" tint="0.499984740745262"/>
      </bottom>
      <diagonal/>
    </border>
    <border>
      <left style="hair">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style="hair">
        <color indexed="64"/>
      </right>
      <top style="medium">
        <color theme="1" tint="0.499984740745262"/>
      </top>
      <bottom/>
      <diagonal/>
    </border>
    <border>
      <left style="hair">
        <color indexed="64"/>
      </left>
      <right/>
      <top style="medium">
        <color theme="1" tint="0.499984740745262"/>
      </top>
      <bottom/>
      <diagonal/>
    </border>
    <border>
      <left style="hair">
        <color theme="1" tint="0.499984740745262"/>
      </left>
      <right/>
      <top style="medium">
        <color theme="1" tint="0.499984740745262"/>
      </top>
      <bottom/>
      <diagonal/>
    </border>
    <border>
      <left/>
      <right style="hair">
        <color theme="1" tint="0.499984740745262"/>
      </right>
      <top style="medium">
        <color theme="1" tint="0.499984740745262"/>
      </top>
      <bottom/>
      <diagonal/>
    </border>
    <border>
      <left style="hair">
        <color indexed="64"/>
      </left>
      <right/>
      <top/>
      <bottom/>
      <diagonal/>
    </border>
    <border>
      <left/>
      <right style="hair">
        <color theme="1" tint="0.499984740745262"/>
      </right>
      <top style="thin">
        <color theme="1" tint="0.499984740745262"/>
      </top>
      <bottom/>
      <diagonal/>
    </border>
    <border>
      <left style="hair">
        <color theme="1" tint="0.499984740745262"/>
      </left>
      <right/>
      <top style="thin">
        <color theme="1" tint="0.499984740745262"/>
      </top>
      <bottom style="thin">
        <color theme="1" tint="0.499984740745262"/>
      </bottom>
      <diagonal/>
    </border>
    <border>
      <left style="hair">
        <color theme="1" tint="0.499984740745262"/>
      </left>
      <right/>
      <top/>
      <bottom style="medium">
        <color theme="1" tint="0.499984740745262"/>
      </bottom>
      <diagonal/>
    </border>
    <border>
      <left/>
      <right style="hair">
        <color theme="1" tint="0.499984740745262"/>
      </right>
      <top style="thin">
        <color theme="1" tint="0.499984740745262"/>
      </top>
      <bottom style="medium">
        <color theme="1" tint="0.499984740745262"/>
      </bottom>
      <diagonal/>
    </border>
    <border>
      <left style="hair">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top/>
      <bottom style="hair">
        <color theme="1" tint="0.499984740745262"/>
      </bottom>
      <diagonal/>
    </border>
    <border>
      <left/>
      <right style="thin">
        <color theme="1" tint="0.499984740745262"/>
      </right>
      <top style="hair">
        <color theme="1" tint="0.499984740745262"/>
      </top>
      <bottom style="hair">
        <color theme="1" tint="0.499984740745262"/>
      </bottom>
      <diagonal/>
    </border>
    <border>
      <left/>
      <right style="thin">
        <color theme="1" tint="0.499984740745262"/>
      </right>
      <top style="hair">
        <color theme="1" tint="0.499984740745262"/>
      </top>
      <bottom style="medium">
        <color theme="1" tint="0.499984740745262"/>
      </bottom>
      <diagonal/>
    </border>
    <border>
      <left/>
      <right/>
      <top/>
      <bottom style="dotted">
        <color theme="0" tint="-0.499984740745262"/>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hair">
        <color theme="1" tint="0.499984740745262"/>
      </top>
      <bottom style="thin">
        <color theme="1" tint="0.499984740745262"/>
      </bottom>
      <diagonal/>
    </border>
    <border>
      <left/>
      <right/>
      <top style="hair">
        <color theme="1" tint="0.499984740745262"/>
      </top>
      <bottom style="thin">
        <color theme="1" tint="0.499984740745262"/>
      </bottom>
      <diagonal/>
    </border>
    <border>
      <left/>
      <right style="thin">
        <color theme="1" tint="0.499984740745262"/>
      </right>
      <top style="hair">
        <color theme="1" tint="0.499984740745262"/>
      </top>
      <bottom style="thin">
        <color theme="1" tint="0.499984740745262"/>
      </bottom>
      <diagonal/>
    </border>
    <border>
      <left/>
      <right style="medium">
        <color theme="1" tint="0.499984740745262"/>
      </right>
      <top style="hair">
        <color theme="1" tint="0.499984740745262"/>
      </top>
      <bottom style="thin">
        <color theme="1"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style="thin">
        <color theme="1" tint="0.499984740745262"/>
      </right>
      <top style="medium">
        <color theme="1" tint="0.499984740745262"/>
      </top>
      <bottom/>
      <diagonal/>
    </border>
    <border>
      <left style="thin">
        <color theme="1" tint="0.499984740745262"/>
      </left>
      <right style="thin">
        <color theme="1" tint="0.499984740745262"/>
      </right>
      <top style="medium">
        <color theme="1" tint="0.499984740745262"/>
      </top>
      <bottom/>
      <diagonal/>
    </border>
    <border>
      <left style="medium">
        <color theme="1" tint="0.499984740745262"/>
      </left>
      <right style="thin">
        <color theme="1" tint="0.499984740745262"/>
      </right>
      <top/>
      <bottom/>
      <diagonal/>
    </border>
    <border>
      <left style="medium">
        <color theme="1" tint="0.499984740745262"/>
      </left>
      <right style="thin">
        <color theme="1" tint="0.499984740745262"/>
      </right>
      <top/>
      <bottom style="medium">
        <color theme="1" tint="0.499984740745262"/>
      </bottom>
      <diagonal/>
    </border>
    <border>
      <left style="thin">
        <color theme="1" tint="0.499984740745262"/>
      </left>
      <right style="thin">
        <color theme="1" tint="0.499984740745262"/>
      </right>
      <top/>
      <bottom style="medium">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thin">
        <color theme="1" tint="0.499984740745262"/>
      </top>
      <bottom/>
      <diagonal/>
    </border>
    <border>
      <left style="thin">
        <color theme="1" tint="0.499984740745262"/>
      </left>
      <right/>
      <top style="hair">
        <color theme="1" tint="0.499984740745262"/>
      </top>
      <bottom style="hair">
        <color theme="1" tint="0.499984740745262"/>
      </bottom>
      <diagonal/>
    </border>
    <border>
      <left style="thin">
        <color theme="1" tint="0.499984740745262"/>
      </left>
      <right/>
      <top style="hair">
        <color theme="1" tint="0.499984740745262"/>
      </top>
      <bottom style="medium">
        <color theme="1" tint="0.499984740745262"/>
      </bottom>
      <diagonal/>
    </border>
    <border>
      <left style="thin">
        <color theme="1" tint="0.499984740745262"/>
      </left>
      <right style="hair">
        <color theme="1" tint="0.499984740745262"/>
      </right>
      <top style="thin">
        <color theme="1" tint="0.499984740745262"/>
      </top>
      <bottom style="thin">
        <color theme="1" tint="0.499984740745262"/>
      </bottom>
      <diagonal/>
    </border>
    <border>
      <left/>
      <right style="hair">
        <color theme="1" tint="0.499984740745262"/>
      </right>
      <top/>
      <bottom style="hair">
        <color theme="1" tint="0.499984740745262"/>
      </bottom>
      <diagonal/>
    </border>
    <border>
      <left style="dotted">
        <color theme="1" tint="0.499984740745262"/>
      </left>
      <right/>
      <top style="thin">
        <color theme="1" tint="0.499984740745262"/>
      </top>
      <bottom style="hair">
        <color theme="1" tint="0.499984740745262"/>
      </bottom>
      <diagonal/>
    </border>
    <border>
      <left style="dotted">
        <color theme="1" tint="0.499984740745262"/>
      </left>
      <right/>
      <top style="hair">
        <color theme="1" tint="0.499984740745262"/>
      </top>
      <bottom style="hair">
        <color theme="1" tint="0.499984740745262"/>
      </bottom>
      <diagonal/>
    </border>
    <border>
      <left style="dotted">
        <color theme="1" tint="0.499984740745262"/>
      </left>
      <right/>
      <top style="hair">
        <color theme="1" tint="0.499984740745262"/>
      </top>
      <bottom style="thin">
        <color theme="1" tint="0.499984740745262"/>
      </bottom>
      <diagonal/>
    </border>
    <border>
      <left style="dotted">
        <color theme="1" tint="0.499984740745262"/>
      </left>
      <right/>
      <top/>
      <bottom style="hair">
        <color theme="1" tint="0.499984740745262"/>
      </bottom>
      <diagonal/>
    </border>
    <border>
      <left style="dotted">
        <color theme="1" tint="0.499984740745262"/>
      </left>
      <right/>
      <top style="hair">
        <color theme="1" tint="0.499984740745262"/>
      </top>
      <bottom style="medium">
        <color theme="1" tint="0.499984740745262"/>
      </bottom>
      <diagonal/>
    </border>
    <border>
      <left style="medium">
        <color theme="1" tint="0.499984740745262"/>
      </left>
      <right style="thin">
        <color theme="1" tint="0.499984740745262"/>
      </right>
      <top/>
      <bottom style="thin">
        <color theme="1" tint="0.499984740745262"/>
      </bottom>
      <diagonal/>
    </border>
    <border>
      <left style="thin">
        <color theme="1" tint="0.499984740745262"/>
      </left>
      <right/>
      <top style="medium">
        <color theme="1" tint="0.499984740745262"/>
      </top>
      <bottom style="hair">
        <color theme="1" tint="0.499984740745262"/>
      </bottom>
      <diagonal/>
    </border>
    <border>
      <left/>
      <right/>
      <top style="medium">
        <color theme="1" tint="0.499984740745262"/>
      </top>
      <bottom style="hair">
        <color theme="1" tint="0.499984740745262"/>
      </bottom>
      <diagonal/>
    </border>
    <border>
      <left/>
      <right style="thin">
        <color theme="1" tint="0.499984740745262"/>
      </right>
      <top style="medium">
        <color theme="1" tint="0.499984740745262"/>
      </top>
      <bottom style="hair">
        <color theme="1" tint="0.499984740745262"/>
      </bottom>
      <diagonal/>
    </border>
    <border>
      <left/>
      <right style="medium">
        <color theme="1" tint="0.499984740745262"/>
      </right>
      <top/>
      <bottom style="hair">
        <color theme="1" tint="0.499984740745262"/>
      </bottom>
      <diagonal/>
    </border>
    <border>
      <left style="hair">
        <color theme="1" tint="0.499984740745262"/>
      </left>
      <right/>
      <top/>
      <bottom style="hair">
        <color theme="1" tint="0.499984740745262"/>
      </bottom>
      <diagonal/>
    </border>
    <border>
      <left/>
      <right style="medium">
        <color theme="1" tint="0.499984740745262"/>
      </right>
      <top style="hair">
        <color theme="1" tint="0.499984740745262"/>
      </top>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right style="thin">
        <color theme="0" tint="-0.499984740745262"/>
      </right>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right style="hair">
        <color theme="0" tint="-0.499984740745262"/>
      </right>
      <top/>
      <bottom/>
      <diagonal/>
    </border>
    <border>
      <left/>
      <right style="hair">
        <color theme="0" tint="-0.499984740745262"/>
      </right>
      <top/>
      <bottom style="thin">
        <color theme="0" tint="-0.499984740745262"/>
      </bottom>
      <diagonal/>
    </border>
    <border>
      <left/>
      <right style="thin">
        <color theme="1" tint="0.499984740745262"/>
      </right>
      <top style="hair">
        <color theme="1" tint="0.499984740745262"/>
      </top>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style="thin">
        <color indexed="64"/>
      </left>
      <right/>
      <top style="thin">
        <color theme="1" tint="0.499984740745262"/>
      </top>
      <bottom/>
      <diagonal/>
    </border>
    <border>
      <left/>
      <right style="thin">
        <color indexed="64"/>
      </right>
      <top style="thin">
        <color theme="1" tint="0.499984740745262"/>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1" tint="0.499984740745262"/>
      </left>
      <right/>
      <top style="thin">
        <color theme="1" tint="0.499984740745262"/>
      </top>
      <bottom/>
      <diagonal/>
    </border>
    <border>
      <left style="thin">
        <color theme="0" tint="-0.499984740745262"/>
      </left>
      <right/>
      <top style="thin">
        <color theme="0" tint="-0.499984740745262"/>
      </top>
      <bottom style="medium">
        <color theme="1" tint="0.499984740745262"/>
      </bottom>
      <diagonal/>
    </border>
    <border>
      <left/>
      <right/>
      <top style="thin">
        <color theme="0" tint="-0.499984740745262"/>
      </top>
      <bottom style="medium">
        <color theme="1" tint="0.499984740745262"/>
      </bottom>
      <diagonal/>
    </border>
    <border>
      <left/>
      <right style="thin">
        <color theme="0" tint="-0.499984740745262"/>
      </right>
      <top style="thin">
        <color theme="0" tint="-0.499984740745262"/>
      </top>
      <bottom style="medium">
        <color theme="1" tint="0.499984740745262"/>
      </bottom>
      <diagonal/>
    </border>
    <border>
      <left style="thin">
        <color theme="0" tint="-0.499984740745262"/>
      </left>
      <right/>
      <top/>
      <bottom style="medium">
        <color theme="1" tint="0.499984740745262"/>
      </bottom>
      <diagonal/>
    </border>
    <border>
      <left style="medium">
        <color theme="0" tint="-0.499984740745262"/>
      </left>
      <right/>
      <top/>
      <bottom/>
      <diagonal/>
    </border>
    <border>
      <left/>
      <right style="medium">
        <color theme="0" tint="-0.499984740745262"/>
      </right>
      <top/>
      <bottom/>
      <diagonal/>
    </border>
    <border>
      <left/>
      <right style="medium">
        <color theme="0" tint="-0.499984740745262"/>
      </right>
      <top style="thin">
        <color theme="0" tint="-0.499984740745262"/>
      </top>
      <bottom/>
      <diagonal/>
    </border>
    <border>
      <left style="thin">
        <color theme="0" tint="-0.499984740745262"/>
      </left>
      <right/>
      <top/>
      <bottom style="medium">
        <color theme="0" tint="-0.499984740745262"/>
      </bottom>
      <diagonal/>
    </border>
    <border>
      <left/>
      <right/>
      <top style="mediumDashed">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ck">
        <color theme="1" tint="0.499984740745262"/>
      </left>
      <right/>
      <top style="thick">
        <color theme="1" tint="0.499984740745262"/>
      </top>
      <bottom/>
      <diagonal/>
    </border>
    <border>
      <left/>
      <right/>
      <top style="thick">
        <color theme="1" tint="0.499984740745262"/>
      </top>
      <bottom/>
      <diagonal/>
    </border>
    <border>
      <left/>
      <right style="thick">
        <color theme="1" tint="0.499984740745262"/>
      </right>
      <top style="thick">
        <color theme="1" tint="0.499984740745262"/>
      </top>
      <bottom/>
      <diagonal/>
    </border>
    <border>
      <left style="thick">
        <color theme="1" tint="0.499984740745262"/>
      </left>
      <right/>
      <top/>
      <bottom/>
      <diagonal/>
    </border>
    <border>
      <left/>
      <right style="thick">
        <color theme="1" tint="0.499984740745262"/>
      </right>
      <top/>
      <bottom/>
      <diagonal/>
    </border>
    <border>
      <left style="thin">
        <color theme="1" tint="0.499984740745262"/>
      </left>
      <right style="thick">
        <color theme="1" tint="0.499984740745262"/>
      </right>
      <top style="thin">
        <color theme="1" tint="0.499984740745262"/>
      </top>
      <bottom style="thin">
        <color theme="1" tint="0.499984740745262"/>
      </bottom>
      <diagonal/>
    </border>
    <border>
      <left style="thick">
        <color theme="1" tint="0.499984740745262"/>
      </left>
      <right/>
      <top/>
      <bottom style="thick">
        <color theme="1" tint="0.499984740745262"/>
      </bottom>
      <diagonal/>
    </border>
    <border>
      <left style="thin">
        <color theme="1" tint="0.499984740745262"/>
      </left>
      <right style="thin">
        <color theme="1" tint="0.499984740745262"/>
      </right>
      <top style="thin">
        <color theme="1" tint="0.499984740745262"/>
      </top>
      <bottom style="thick">
        <color theme="1" tint="0.499984740745262"/>
      </bottom>
      <diagonal/>
    </border>
    <border>
      <left style="thin">
        <color theme="1" tint="0.499984740745262"/>
      </left>
      <right style="thick">
        <color theme="1" tint="0.499984740745262"/>
      </right>
      <top style="thin">
        <color theme="1" tint="0.499984740745262"/>
      </top>
      <bottom style="thick">
        <color theme="1" tint="0.499984740745262"/>
      </bottom>
      <diagonal/>
    </border>
    <border>
      <left/>
      <right style="thick">
        <color theme="0" tint="-0.499984740745262"/>
      </right>
      <top style="thin">
        <color theme="0" tint="-0.499984740745262"/>
      </top>
      <bottom/>
      <diagonal/>
    </border>
    <border>
      <left/>
      <right style="thick">
        <color theme="0" tint="-0.499984740745262"/>
      </right>
      <top/>
      <bottom/>
      <diagonal/>
    </border>
    <border>
      <left style="thin">
        <color theme="1" tint="0.499984740745262"/>
      </left>
      <right/>
      <top style="thin">
        <color theme="0" tint="-0.499984740745262"/>
      </top>
      <bottom/>
      <diagonal/>
    </border>
    <border>
      <left/>
      <right style="thin">
        <color theme="0" tint="-0.499984740745262"/>
      </right>
      <top/>
      <bottom style="thin">
        <color theme="1" tint="0.499984740745262"/>
      </bottom>
      <diagonal/>
    </border>
    <border>
      <left/>
      <right style="thick">
        <color theme="0" tint="-0.499984740745262"/>
      </right>
      <top/>
      <bottom style="thin">
        <color theme="0" tint="-0.499984740745262"/>
      </bottom>
      <diagonal/>
    </border>
    <border>
      <left/>
      <right style="thin">
        <color theme="0" tint="-0.499984740745262"/>
      </right>
      <top style="thin">
        <color theme="1" tint="0.499984740745262"/>
      </top>
      <bottom/>
      <diagonal/>
    </border>
    <border>
      <left/>
      <right style="thick">
        <color theme="0" tint="-0.499984740745262"/>
      </right>
      <top style="thin">
        <color theme="1" tint="0.499984740745262"/>
      </top>
      <bottom/>
      <diagonal/>
    </border>
    <border>
      <left style="thin">
        <color theme="0" tint="-0.499984740745262"/>
      </left>
      <right/>
      <top style="thin">
        <color theme="1" tint="0.499984740745262"/>
      </top>
      <bottom/>
      <diagonal/>
    </border>
    <border>
      <left style="thick">
        <color theme="0" tint="-0.499984740745262"/>
      </left>
      <right style="thin">
        <color theme="1" tint="0.499984740745262"/>
      </right>
      <top/>
      <bottom/>
      <diagonal/>
    </border>
    <border>
      <left style="thick">
        <color theme="0" tint="-0.499984740745262"/>
      </left>
      <right/>
      <top/>
      <bottom/>
      <diagonal/>
    </border>
    <border>
      <left style="thick">
        <color theme="0" tint="-0.499984740745262"/>
      </left>
      <right/>
      <top/>
      <bottom style="thick">
        <color theme="0" tint="-0.499984740745262"/>
      </bottom>
      <diagonal/>
    </border>
    <border>
      <left style="thin">
        <color theme="1" tint="0.499984740745262"/>
      </left>
      <right style="thin">
        <color theme="1" tint="0.499984740745262"/>
      </right>
      <top/>
      <bottom style="thick">
        <color theme="0" tint="-0.499984740745262"/>
      </bottom>
      <diagonal/>
    </border>
    <border>
      <left style="thin">
        <color theme="1" tint="0.499984740745262"/>
      </left>
      <right/>
      <top/>
      <bottom style="thick">
        <color theme="0" tint="-0.499984740745262"/>
      </bottom>
      <diagonal/>
    </border>
    <border>
      <left/>
      <right/>
      <top/>
      <bottom style="thick">
        <color theme="0" tint="-0.499984740745262"/>
      </bottom>
      <diagonal/>
    </border>
    <border>
      <left/>
      <right style="thin">
        <color theme="0" tint="-0.499984740745262"/>
      </right>
      <top/>
      <bottom style="thick">
        <color theme="0" tint="-0.499984740745262"/>
      </bottom>
      <diagonal/>
    </border>
    <border>
      <left style="thin">
        <color theme="0" tint="-0.499984740745262"/>
      </left>
      <right/>
      <top/>
      <bottom style="thick">
        <color theme="0" tint="-0.499984740745262"/>
      </bottom>
      <diagonal/>
    </border>
    <border>
      <left/>
      <right style="thick">
        <color theme="0" tint="-0.499984740745262"/>
      </right>
      <top/>
      <bottom style="thick">
        <color theme="0" tint="-0.499984740745262"/>
      </bottom>
      <diagonal/>
    </border>
    <border>
      <left/>
      <right style="thick">
        <color theme="1" tint="0.499984740745262"/>
      </right>
      <top style="thin">
        <color theme="1" tint="0.499984740745262"/>
      </top>
      <bottom/>
      <diagonal/>
    </border>
    <border>
      <left/>
      <right/>
      <top style="thick">
        <color theme="0" tint="-0.499984740745262"/>
      </top>
      <bottom/>
      <diagonal/>
    </border>
    <border>
      <left/>
      <right style="thin">
        <color indexed="64"/>
      </right>
      <top/>
      <bottom style="medium">
        <color theme="1" tint="0.499984740745262"/>
      </bottom>
      <diagonal/>
    </border>
    <border>
      <left style="thin">
        <color theme="1" tint="0.499984740745262"/>
      </left>
      <right style="thin">
        <color indexed="64"/>
      </right>
      <top style="medium">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theme="1" tint="0.499984740745262"/>
      </left>
      <right style="thin">
        <color indexed="64"/>
      </right>
      <top/>
      <bottom style="thin">
        <color theme="1" tint="0.499984740745262"/>
      </bottom>
      <diagonal/>
    </border>
    <border>
      <left style="thin">
        <color theme="1" tint="0.499984740745262"/>
      </left>
      <right style="thin">
        <color indexed="64"/>
      </right>
      <top style="thin">
        <color theme="1" tint="0.499984740745262"/>
      </top>
      <bottom style="medium">
        <color theme="1" tint="0.499984740745262"/>
      </bottom>
      <diagonal/>
    </border>
    <border diagonalUp="1">
      <left style="thin">
        <color theme="0" tint="-0.499984740745262"/>
      </left>
      <right style="hair">
        <color theme="0" tint="-0.499984740745262"/>
      </right>
      <top style="hair">
        <color theme="0" tint="-0.499984740745262"/>
      </top>
      <bottom style="hair">
        <color theme="0" tint="-0.499984740745262"/>
      </bottom>
      <diagonal style="thin">
        <color theme="0" tint="-0.499984740745262"/>
      </diagonal>
    </border>
    <border diagonalUp="1">
      <left style="hair">
        <color theme="0" tint="-0.499984740745262"/>
      </left>
      <right style="hair">
        <color theme="0" tint="-0.499984740745262"/>
      </right>
      <top style="hair">
        <color theme="0" tint="-0.499984740745262"/>
      </top>
      <bottom style="hair">
        <color theme="0" tint="-0.499984740745262"/>
      </bottom>
      <diagonal style="thin">
        <color theme="0" tint="-0.499984740745262"/>
      </diagonal>
    </border>
    <border diagonalUp="1">
      <left style="hair">
        <color theme="0" tint="-0.499984740745262"/>
      </left>
      <right style="thin">
        <color theme="0" tint="-0.499984740745262"/>
      </right>
      <top style="hair">
        <color theme="0" tint="-0.499984740745262"/>
      </top>
      <bottom style="hair">
        <color theme="0" tint="-0.499984740745262"/>
      </bottom>
      <diagonal style="thin">
        <color theme="0" tint="-0.499984740745262"/>
      </diagonal>
    </border>
    <border diagonalUp="1">
      <left style="thin">
        <color theme="0" tint="-0.499984740745262"/>
      </left>
      <right style="hair">
        <color theme="0" tint="-0.499984740745262"/>
      </right>
      <top style="hair">
        <color theme="0" tint="-0.499984740745262"/>
      </top>
      <bottom style="thin">
        <color theme="0" tint="-0.499984740745262"/>
      </bottom>
      <diagonal style="thin">
        <color theme="0" tint="-0.499984740745262"/>
      </diagonal>
    </border>
    <border diagonalUp="1">
      <left style="hair">
        <color theme="0" tint="-0.499984740745262"/>
      </left>
      <right style="hair">
        <color theme="0" tint="-0.499984740745262"/>
      </right>
      <top style="hair">
        <color theme="0" tint="-0.499984740745262"/>
      </top>
      <bottom style="thin">
        <color theme="0" tint="-0.499984740745262"/>
      </bottom>
      <diagonal style="thin">
        <color theme="0" tint="-0.499984740745262"/>
      </diagonal>
    </border>
    <border diagonalUp="1">
      <left style="hair">
        <color theme="0" tint="-0.499984740745262"/>
      </left>
      <right style="thin">
        <color theme="0" tint="-0.499984740745262"/>
      </right>
      <top style="hair">
        <color theme="0" tint="-0.499984740745262"/>
      </top>
      <bottom style="thin">
        <color theme="0" tint="-0.499984740745262"/>
      </bottom>
      <diagonal style="thin">
        <color theme="0" tint="-0.499984740745262"/>
      </diagonal>
    </border>
    <border>
      <left style="medium">
        <color theme="0" tint="-0.499984740745262"/>
      </left>
      <right style="thin">
        <color auto="1"/>
      </right>
      <top/>
      <bottom style="medium">
        <color theme="0" tint="-0.499984740745262"/>
      </bottom>
      <diagonal/>
    </border>
    <border>
      <left style="thin">
        <color auto="1"/>
      </left>
      <right style="thin">
        <color auto="1"/>
      </right>
      <top/>
      <bottom style="medium">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theme="1" tint="0.499984740745262"/>
      </bottom>
      <diagonal/>
    </border>
    <border>
      <left style="thin">
        <color indexed="64"/>
      </left>
      <right/>
      <top/>
      <bottom style="hair">
        <color theme="1" tint="0.499984740745262"/>
      </bottom>
      <diagonal/>
    </border>
    <border>
      <left style="thin">
        <color indexed="64"/>
      </left>
      <right/>
      <top style="hair">
        <color theme="1" tint="0.499984740745262"/>
      </top>
      <bottom style="medium">
        <color theme="1" tint="0.499984740745262"/>
      </bottom>
      <diagonal/>
    </border>
    <border>
      <left style="thin">
        <color indexed="64"/>
      </left>
      <right/>
      <top style="medium">
        <color theme="1" tint="0.499984740745262"/>
      </top>
      <bottom style="thin">
        <color theme="1" tint="0.499984740745262"/>
      </bottom>
      <diagonal/>
    </border>
    <border>
      <left/>
      <right style="thin">
        <color indexed="64"/>
      </right>
      <top style="medium">
        <color theme="1" tint="0.499984740745262"/>
      </top>
      <bottom style="thin">
        <color theme="1" tint="0.499984740745262"/>
      </bottom>
      <diagonal/>
    </border>
  </borders>
  <cellStyleXfs count="53">
    <xf numFmtId="0" fontId="0" fillId="0" borderId="0">
      <alignment vertical="center"/>
    </xf>
    <xf numFmtId="0" fontId="1" fillId="0" borderId="0">
      <alignment vertical="center"/>
    </xf>
    <xf numFmtId="6" fontId="1" fillId="0" borderId="0" applyFont="0" applyFill="0" applyBorder="0" applyAlignment="0" applyProtection="0">
      <alignment vertical="center"/>
    </xf>
    <xf numFmtId="0" fontId="14" fillId="0" borderId="0"/>
    <xf numFmtId="6" fontId="14" fillId="0" borderId="0" applyFont="0" applyFill="0" applyBorder="0" applyAlignment="0" applyProtection="0"/>
    <xf numFmtId="176" fontId="15" fillId="0" borderId="0" applyFill="0" applyBorder="0" applyAlignment="0"/>
    <xf numFmtId="0" fontId="16" fillId="0" borderId="0">
      <alignment horizontal="left"/>
    </xf>
    <xf numFmtId="0" fontId="17" fillId="0" borderId="11" applyNumberFormat="0" applyAlignment="0" applyProtection="0">
      <alignment horizontal="left" vertical="center"/>
    </xf>
    <xf numFmtId="0" fontId="17" fillId="0" borderId="12">
      <alignment horizontal="left" vertical="center"/>
    </xf>
    <xf numFmtId="0" fontId="18" fillId="0" borderId="0"/>
    <xf numFmtId="4" fontId="16" fillId="0" borderId="0">
      <alignment horizontal="right"/>
    </xf>
    <xf numFmtId="4" fontId="19" fillId="0" borderId="0">
      <alignment horizontal="right"/>
    </xf>
    <xf numFmtId="0" fontId="20" fillId="0" borderId="0">
      <alignment horizontal="left"/>
    </xf>
    <xf numFmtId="0" fontId="21" fillId="0" borderId="0">
      <alignment horizontal="center"/>
    </xf>
    <xf numFmtId="0" fontId="1" fillId="0" borderId="0">
      <alignment vertical="center"/>
    </xf>
    <xf numFmtId="0" fontId="1" fillId="0" borderId="0">
      <alignment vertical="center"/>
    </xf>
    <xf numFmtId="0" fontId="1" fillId="0" borderId="0">
      <alignment vertical="center"/>
    </xf>
    <xf numFmtId="9" fontId="23" fillId="0" borderId="0" applyFont="0" applyFill="0" applyBorder="0" applyAlignment="0" applyProtection="0"/>
    <xf numFmtId="177" fontId="14" fillId="0" borderId="45"/>
    <xf numFmtId="177" fontId="14" fillId="0" borderId="45"/>
    <xf numFmtId="177" fontId="14" fillId="0" borderId="45"/>
    <xf numFmtId="0" fontId="24" fillId="0" borderId="0" applyNumberFormat="0" applyFill="0" applyBorder="0" applyAlignment="0" applyProtection="0"/>
    <xf numFmtId="178" fontId="25" fillId="0" borderId="46" applyAlignment="0" applyProtection="0"/>
    <xf numFmtId="38" fontId="26" fillId="0" borderId="0" applyFont="0" applyFill="0" applyBorder="0" applyAlignment="0" applyProtection="0"/>
    <xf numFmtId="40" fontId="26" fillId="0" borderId="0" applyFont="0" applyFill="0" applyBorder="0" applyAlignment="0" applyProtection="0"/>
    <xf numFmtId="179" fontId="26" fillId="0" borderId="0" applyFont="0" applyFill="0" applyBorder="0" applyAlignment="0" applyProtection="0"/>
    <xf numFmtId="180" fontId="26" fillId="0" borderId="0" applyFont="0" applyFill="0" applyBorder="0" applyAlignment="0" applyProtection="0"/>
    <xf numFmtId="0" fontId="27" fillId="0" borderId="0" applyNumberFormat="0" applyFill="0" applyBorder="0" applyAlignment="0" applyProtection="0"/>
    <xf numFmtId="38" fontId="28" fillId="4" borderId="0" applyNumberFormat="0" applyBorder="0" applyAlignment="0" applyProtection="0"/>
    <xf numFmtId="0" fontId="29" fillId="5" borderId="0"/>
    <xf numFmtId="0" fontId="30" fillId="0" borderId="0" applyNumberFormat="0" applyFill="0" applyBorder="0" applyAlignment="0" applyProtection="0"/>
    <xf numFmtId="10" fontId="28" fillId="6" borderId="47" applyNumberFormat="0" applyBorder="0" applyAlignment="0" applyProtection="0"/>
    <xf numFmtId="1" fontId="31" fillId="0" borderId="0" applyProtection="0">
      <protection locked="0"/>
    </xf>
    <xf numFmtId="38" fontId="32" fillId="0" borderId="0" applyFont="0" applyFill="0" applyBorder="0" applyAlignment="0" applyProtection="0"/>
    <xf numFmtId="40" fontId="32" fillId="0" borderId="0" applyFont="0" applyFill="0" applyBorder="0" applyAlignment="0" applyProtection="0"/>
    <xf numFmtId="179" fontId="32" fillId="0" borderId="0" applyFont="0" applyFill="0" applyBorder="0" applyAlignment="0" applyProtection="0"/>
    <xf numFmtId="180" fontId="32" fillId="0" borderId="0" applyFont="0" applyFill="0" applyBorder="0" applyAlignment="0" applyProtection="0"/>
    <xf numFmtId="181" fontId="33" fillId="0" borderId="0"/>
    <xf numFmtId="10" fontId="18" fillId="0" borderId="0" applyFont="0" applyFill="0" applyBorder="0" applyAlignment="0" applyProtection="0"/>
    <xf numFmtId="0" fontId="34" fillId="0" borderId="0"/>
    <xf numFmtId="4" fontId="26" fillId="0" borderId="0" applyFont="0" applyFill="0" applyBorder="0" applyAlignment="0" applyProtection="0"/>
    <xf numFmtId="182" fontId="18" fillId="0" borderId="0" applyFont="0" applyFill="0" applyBorder="0" applyAlignment="0" applyProtection="0"/>
    <xf numFmtId="0" fontId="35" fillId="0" borderId="0">
      <alignment vertical="center"/>
    </xf>
    <xf numFmtId="183" fontId="36" fillId="0" borderId="48">
      <protection locked="0"/>
    </xf>
    <xf numFmtId="183" fontId="36" fillId="0" borderId="48">
      <protection locked="0"/>
    </xf>
    <xf numFmtId="184" fontId="36" fillId="0" borderId="48">
      <protection locked="0"/>
    </xf>
    <xf numFmtId="185" fontId="18" fillId="0" borderId="0" applyFont="0" applyFill="0" applyBorder="0" applyAlignment="0" applyProtection="0"/>
    <xf numFmtId="180" fontId="26" fillId="0" borderId="0" applyFont="0" applyFill="0" applyBorder="0" applyAlignment="0" applyProtection="0"/>
    <xf numFmtId="8" fontId="31" fillId="0" borderId="0" applyFont="0" applyFill="0" applyBorder="0" applyAlignment="0" applyProtection="0"/>
    <xf numFmtId="0" fontId="37" fillId="0" borderId="0"/>
    <xf numFmtId="0" fontId="14" fillId="0" borderId="0">
      <alignment vertical="center"/>
    </xf>
    <xf numFmtId="6" fontId="14" fillId="0" borderId="0" applyFont="0" applyFill="0" applyBorder="0" applyAlignment="0" applyProtection="0"/>
    <xf numFmtId="38" fontId="1" fillId="0" borderId="0" applyFont="0" applyFill="0" applyBorder="0" applyAlignment="0" applyProtection="0">
      <alignment vertical="center"/>
    </xf>
  </cellStyleXfs>
  <cellXfs count="1420">
    <xf numFmtId="0" fontId="0" fillId="0" borderId="0" xfId="0">
      <alignment vertical="center"/>
    </xf>
    <xf numFmtId="0" fontId="5" fillId="0" borderId="0" xfId="1" applyFont="1">
      <alignment vertical="center"/>
    </xf>
    <xf numFmtId="0" fontId="7" fillId="0" borderId="0" xfId="1" applyFont="1">
      <alignment vertical="center"/>
    </xf>
    <xf numFmtId="0" fontId="6" fillId="0" borderId="0" xfId="1" applyFont="1" applyAlignment="1">
      <alignment vertical="top"/>
    </xf>
    <xf numFmtId="0" fontId="7" fillId="0" borderId="0" xfId="1" applyFont="1" applyAlignment="1">
      <alignment vertical="top"/>
    </xf>
    <xf numFmtId="0" fontId="10" fillId="0" borderId="0" xfId="1" applyFont="1" applyAlignment="1">
      <alignment horizontal="center" vertical="center"/>
    </xf>
    <xf numFmtId="0" fontId="10" fillId="0" borderId="0" xfId="1" applyFont="1" applyAlignment="1">
      <alignment horizontal="right" vertical="center"/>
    </xf>
    <xf numFmtId="0" fontId="10" fillId="0" borderId="0" xfId="1" applyFont="1">
      <alignment vertical="center"/>
    </xf>
    <xf numFmtId="0" fontId="10" fillId="0" borderId="0" xfId="1" applyFont="1" applyAlignment="1">
      <alignment horizontal="center" vertical="top"/>
    </xf>
    <xf numFmtId="6" fontId="11" fillId="0" borderId="0" xfId="2" applyFont="1" applyFill="1" applyAlignment="1">
      <alignment horizontal="right" vertical="top"/>
    </xf>
    <xf numFmtId="0" fontId="9" fillId="0" borderId="0" xfId="1" applyFont="1">
      <alignment vertical="center"/>
    </xf>
    <xf numFmtId="0" fontId="7" fillId="0" borderId="0" xfId="1" applyFont="1" applyAlignment="1">
      <alignment horizontal="right" vertical="center"/>
    </xf>
    <xf numFmtId="0" fontId="11" fillId="0" borderId="0" xfId="1" applyFont="1">
      <alignment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lignment vertical="center"/>
    </xf>
    <xf numFmtId="0" fontId="3" fillId="0" borderId="49" xfId="0" applyFont="1" applyBorder="1" applyAlignment="1">
      <alignment horizontal="center" vertical="center"/>
    </xf>
    <xf numFmtId="0" fontId="3" fillId="0" borderId="51" xfId="0" applyFont="1" applyBorder="1" applyAlignment="1">
      <alignment horizontal="center" vertical="center"/>
    </xf>
    <xf numFmtId="0" fontId="13" fillId="0" borderId="0" xfId="0" applyFont="1" applyAlignment="1">
      <alignment horizontal="left" vertical="center"/>
    </xf>
    <xf numFmtId="0" fontId="6" fillId="0" borderId="0" xfId="1" applyFont="1">
      <alignment vertical="center"/>
    </xf>
    <xf numFmtId="0" fontId="38" fillId="0" borderId="0" xfId="1" applyFont="1">
      <alignment vertical="center"/>
    </xf>
    <xf numFmtId="0" fontId="39" fillId="0" borderId="0" xfId="1" applyFont="1" applyAlignment="1">
      <alignment horizontal="left" vertical="center"/>
    </xf>
    <xf numFmtId="0" fontId="39" fillId="0" borderId="0" xfId="1" applyFont="1" applyAlignment="1">
      <alignment horizontal="center" vertical="center" wrapText="1"/>
    </xf>
    <xf numFmtId="0" fontId="9" fillId="0" borderId="0" xfId="1" applyFont="1" applyAlignment="1">
      <alignment horizontal="left" vertical="center"/>
    </xf>
    <xf numFmtId="0" fontId="10" fillId="2" borderId="56" xfId="1" applyFont="1" applyFill="1" applyBorder="1" applyAlignment="1">
      <alignment horizontal="center" vertical="center"/>
    </xf>
    <xf numFmtId="0" fontId="41" fillId="0" borderId="0" xfId="1" applyFont="1">
      <alignment vertical="center"/>
    </xf>
    <xf numFmtId="0" fontId="7" fillId="0" borderId="0" xfId="1" applyFont="1" applyAlignment="1">
      <alignment horizontal="center" vertical="center" wrapText="1"/>
    </xf>
    <xf numFmtId="0" fontId="7" fillId="0" borderId="0" xfId="1" applyFont="1" applyAlignment="1">
      <alignment horizontal="left" vertical="center"/>
    </xf>
    <xf numFmtId="0" fontId="10" fillId="0" borderId="57" xfId="1" applyFont="1" applyBorder="1" applyAlignment="1">
      <alignment horizontal="center" vertical="center"/>
    </xf>
    <xf numFmtId="0" fontId="5" fillId="0" borderId="13" xfId="1" applyFont="1" applyBorder="1">
      <alignment vertical="center"/>
    </xf>
    <xf numFmtId="0" fontId="5" fillId="0" borderId="0" xfId="1" applyFont="1" applyAlignment="1">
      <alignment vertical="center" wrapText="1"/>
    </xf>
    <xf numFmtId="0" fontId="5" fillId="0" borderId="0" xfId="1" applyFont="1" applyAlignment="1">
      <alignment horizontal="left" vertical="top"/>
    </xf>
    <xf numFmtId="0" fontId="7" fillId="0" borderId="0" xfId="1" quotePrefix="1" applyFont="1" applyAlignment="1">
      <alignment vertical="top"/>
    </xf>
    <xf numFmtId="0" fontId="5" fillId="0" borderId="0" xfId="1" applyFont="1" applyAlignment="1">
      <alignment horizontal="left" vertical="center"/>
    </xf>
    <xf numFmtId="0" fontId="7" fillId="0" borderId="14" xfId="1" applyFont="1" applyBorder="1" applyAlignment="1">
      <alignment horizontal="center" vertical="center"/>
    </xf>
    <xf numFmtId="0" fontId="41" fillId="0" borderId="26" xfId="1" applyFont="1" applyBorder="1" applyAlignment="1">
      <alignment horizontal="center" vertical="center" shrinkToFit="1"/>
    </xf>
    <xf numFmtId="0" fontId="40" fillId="0" borderId="26" xfId="1" applyFont="1" applyBorder="1" applyAlignment="1">
      <alignment horizontal="center" vertical="center" shrinkToFit="1"/>
    </xf>
    <xf numFmtId="49" fontId="40" fillId="0" borderId="73" xfId="1" applyNumberFormat="1" applyFont="1" applyBorder="1" applyAlignment="1">
      <alignment vertical="center" shrinkToFit="1"/>
    </xf>
    <xf numFmtId="0" fontId="40" fillId="0" borderId="0" xfId="1" applyFont="1">
      <alignment vertical="center"/>
    </xf>
    <xf numFmtId="0" fontId="5" fillId="0" borderId="74" xfId="1" applyFont="1" applyBorder="1">
      <alignment vertical="center"/>
    </xf>
    <xf numFmtId="0" fontId="7" fillId="0" borderId="74" xfId="1" applyFont="1" applyBorder="1">
      <alignment vertical="center"/>
    </xf>
    <xf numFmtId="0" fontId="7" fillId="0" borderId="25" xfId="1" applyFont="1" applyBorder="1">
      <alignment vertical="center"/>
    </xf>
    <xf numFmtId="0" fontId="5" fillId="0" borderId="25" xfId="1" applyFont="1" applyBorder="1" applyAlignment="1">
      <alignment horizontal="center" vertical="center"/>
    </xf>
    <xf numFmtId="0" fontId="41" fillId="0" borderId="25" xfId="1" applyFont="1" applyBorder="1">
      <alignment vertical="center"/>
    </xf>
    <xf numFmtId="0" fontId="7" fillId="0" borderId="0" xfId="1" applyFont="1" applyAlignment="1">
      <alignment horizontal="center"/>
    </xf>
    <xf numFmtId="0" fontId="41" fillId="0" borderId="0" xfId="50" applyFont="1" applyAlignment="1">
      <alignment horizontal="center" vertical="center"/>
    </xf>
    <xf numFmtId="0" fontId="41" fillId="0" borderId="17" xfId="50" applyFont="1" applyBorder="1" applyAlignment="1">
      <alignment horizontal="center" vertical="center"/>
    </xf>
    <xf numFmtId="49" fontId="40" fillId="0" borderId="0" xfId="1" applyNumberFormat="1" applyFont="1" applyAlignment="1">
      <alignment horizontal="left" vertical="center" shrinkToFit="1"/>
    </xf>
    <xf numFmtId="49" fontId="40" fillId="0" borderId="0" xfId="1" applyNumberFormat="1" applyFont="1" applyAlignment="1">
      <alignment horizontal="right" vertical="center"/>
    </xf>
    <xf numFmtId="49" fontId="40" fillId="0" borderId="0" xfId="1" applyNumberFormat="1" applyFont="1" applyAlignment="1">
      <alignment horizontal="left" vertical="center"/>
    </xf>
    <xf numFmtId="49" fontId="40" fillId="0" borderId="0" xfId="1" applyNumberFormat="1" applyFont="1" applyAlignment="1">
      <alignment vertical="center" wrapText="1"/>
    </xf>
    <xf numFmtId="0" fontId="41" fillId="0" borderId="18" xfId="50" applyFont="1" applyBorder="1" applyAlignment="1">
      <alignment horizontal="center" vertical="center"/>
    </xf>
    <xf numFmtId="0" fontId="41" fillId="0" borderId="21" xfId="1" applyFont="1" applyBorder="1">
      <alignment vertical="center"/>
    </xf>
    <xf numFmtId="49" fontId="40" fillId="0" borderId="21" xfId="1" applyNumberFormat="1" applyFont="1" applyBorder="1" applyAlignment="1"/>
    <xf numFmtId="49" fontId="40" fillId="0" borderId="21" xfId="1" applyNumberFormat="1" applyFont="1" applyBorder="1" applyAlignment="1">
      <alignment horizontal="center" vertical="center"/>
    </xf>
    <xf numFmtId="49" fontId="40" fillId="0" borderId="67" xfId="1" applyNumberFormat="1" applyFont="1" applyBorder="1" applyAlignment="1"/>
    <xf numFmtId="0" fontId="41" fillId="0" borderId="19" xfId="50" applyFont="1" applyBorder="1" applyAlignment="1">
      <alignment horizontal="center" vertical="center"/>
    </xf>
    <xf numFmtId="49" fontId="6" fillId="0" borderId="0" xfId="50" applyNumberFormat="1" applyFont="1" applyAlignment="1">
      <alignment horizontal="center" vertical="center"/>
    </xf>
    <xf numFmtId="49" fontId="6" fillId="0" borderId="19" xfId="50" applyNumberFormat="1" applyFont="1" applyBorder="1" applyAlignment="1">
      <alignment horizontal="center" vertical="center"/>
    </xf>
    <xf numFmtId="49" fontId="40" fillId="0" borderId="66" xfId="1" applyNumberFormat="1" applyFont="1" applyBorder="1" applyAlignment="1">
      <alignment vertical="center" shrinkToFit="1"/>
    </xf>
    <xf numFmtId="49" fontId="7" fillId="0" borderId="21" xfId="1" applyNumberFormat="1" applyFont="1" applyBorder="1" applyAlignment="1">
      <alignment horizontal="center" vertical="center"/>
    </xf>
    <xf numFmtId="49" fontId="6" fillId="0" borderId="21" xfId="1" applyNumberFormat="1" applyFont="1" applyBorder="1">
      <alignment vertical="center"/>
    </xf>
    <xf numFmtId="49" fontId="7" fillId="0" borderId="21" xfId="1" applyNumberFormat="1" applyFont="1" applyBorder="1">
      <alignment vertical="center"/>
    </xf>
    <xf numFmtId="49" fontId="7" fillId="0" borderId="21" xfId="1" applyNumberFormat="1" applyFont="1" applyBorder="1" applyAlignment="1">
      <alignment horizontal="left" vertical="center" shrinkToFit="1"/>
    </xf>
    <xf numFmtId="49" fontId="7" fillId="0" borderId="67" xfId="1" applyNumberFormat="1" applyFont="1" applyBorder="1" applyAlignment="1">
      <alignment horizontal="left" vertical="center" shrinkToFit="1"/>
    </xf>
    <xf numFmtId="0" fontId="7" fillId="0" borderId="0" xfId="1" applyFont="1" applyAlignment="1">
      <alignment horizontal="left" vertical="center" indent="1"/>
    </xf>
    <xf numFmtId="0" fontId="7" fillId="0" borderId="0" xfId="1" applyFont="1" applyAlignment="1">
      <alignment horizontal="left" vertical="center" indent="1" shrinkToFit="1"/>
    </xf>
    <xf numFmtId="49" fontId="5" fillId="2" borderId="81" xfId="1" applyNumberFormat="1" applyFont="1" applyFill="1" applyBorder="1" applyAlignment="1">
      <alignment horizontal="center" vertical="center" wrapText="1"/>
    </xf>
    <xf numFmtId="49" fontId="5" fillId="3" borderId="42" xfId="1" applyNumberFormat="1" applyFont="1" applyFill="1" applyBorder="1" applyAlignment="1">
      <alignment horizontal="center" vertical="center" shrinkToFit="1"/>
    </xf>
    <xf numFmtId="49" fontId="40" fillId="0" borderId="26" xfId="1" applyNumberFormat="1" applyFont="1" applyBorder="1" applyAlignment="1">
      <alignment vertical="center" wrapText="1"/>
    </xf>
    <xf numFmtId="0" fontId="7" fillId="0" borderId="0" xfId="1" applyFont="1" applyAlignment="1"/>
    <xf numFmtId="0" fontId="7" fillId="0" borderId="0" xfId="1" applyFont="1" applyAlignment="1">
      <alignment horizontal="center" vertical="center"/>
    </xf>
    <xf numFmtId="49" fontId="7" fillId="0" borderId="0" xfId="1" applyNumberFormat="1" applyFont="1" applyAlignment="1">
      <alignment horizontal="center" vertical="center"/>
    </xf>
    <xf numFmtId="49" fontId="7" fillId="0" borderId="0" xfId="1" applyNumberFormat="1" applyFont="1" applyAlignment="1">
      <alignment horizontal="left" vertical="center"/>
    </xf>
    <xf numFmtId="0" fontId="40" fillId="0" borderId="14" xfId="1" applyFont="1" applyBorder="1" applyAlignment="1">
      <alignment horizontal="center" vertical="center" shrinkToFit="1"/>
    </xf>
    <xf numFmtId="0" fontId="41" fillId="0" borderId="21" xfId="50" applyFont="1" applyBorder="1" applyAlignment="1">
      <alignment horizontal="center" vertical="center"/>
    </xf>
    <xf numFmtId="49" fontId="6" fillId="0" borderId="67" xfId="50" applyNumberFormat="1" applyFont="1" applyBorder="1" applyAlignment="1">
      <alignment horizontal="center" vertical="center"/>
    </xf>
    <xf numFmtId="49" fontId="6" fillId="0" borderId="65" xfId="50" applyNumberFormat="1" applyFont="1" applyBorder="1" applyAlignment="1">
      <alignment horizontal="center" vertical="center"/>
    </xf>
    <xf numFmtId="49" fontId="6" fillId="0" borderId="66" xfId="50" applyNumberFormat="1" applyFont="1" applyBorder="1" applyAlignment="1">
      <alignment horizontal="center" vertical="center"/>
    </xf>
    <xf numFmtId="0" fontId="7" fillId="0" borderId="21" xfId="1" applyFont="1" applyBorder="1" applyAlignment="1">
      <alignment horizontal="center" vertical="center"/>
    </xf>
    <xf numFmtId="0" fontId="6" fillId="0" borderId="21" xfId="1" applyFont="1" applyBorder="1" applyAlignment="1">
      <alignment horizontal="center" vertical="center" shrinkToFit="1"/>
    </xf>
    <xf numFmtId="0" fontId="7" fillId="0" borderId="0" xfId="0" applyFont="1">
      <alignment vertical="center"/>
    </xf>
    <xf numFmtId="0" fontId="41" fillId="0" borderId="0" xfId="0" applyFont="1" applyAlignment="1">
      <alignment horizontal="center" vertical="center"/>
    </xf>
    <xf numFmtId="49" fontId="40" fillId="0" borderId="14" xfId="1" applyNumberFormat="1" applyFont="1" applyBorder="1" applyAlignment="1">
      <alignment horizontal="left" vertical="center" shrinkToFit="1"/>
    </xf>
    <xf numFmtId="49" fontId="5" fillId="0" borderId="66" xfId="1" applyNumberFormat="1" applyFont="1" applyBorder="1" applyAlignment="1">
      <alignment vertical="center" shrinkToFit="1"/>
    </xf>
    <xf numFmtId="0" fontId="41" fillId="0" borderId="65" xfId="1" applyFont="1" applyBorder="1">
      <alignment vertical="center"/>
    </xf>
    <xf numFmtId="0" fontId="41" fillId="0" borderId="0" xfId="1" applyFont="1" applyAlignment="1">
      <alignment horizontal="center" vertical="center"/>
    </xf>
    <xf numFmtId="0" fontId="41" fillId="0" borderId="19" xfId="1" applyFont="1" applyBorder="1" applyAlignment="1">
      <alignment horizontal="center" vertical="center"/>
    </xf>
    <xf numFmtId="49" fontId="6" fillId="0" borderId="0" xfId="1" applyNumberFormat="1" applyFont="1">
      <alignment vertical="center"/>
    </xf>
    <xf numFmtId="49" fontId="7" fillId="0" borderId="0" xfId="1" applyNumberFormat="1" applyFont="1">
      <alignment vertical="center"/>
    </xf>
    <xf numFmtId="49" fontId="7" fillId="0" borderId="0" xfId="1" applyNumberFormat="1" applyFont="1" applyAlignment="1">
      <alignment horizontal="left" vertical="center" shrinkToFit="1"/>
    </xf>
    <xf numFmtId="49" fontId="7" fillId="0" borderId="65" xfId="1" applyNumberFormat="1" applyFont="1" applyBorder="1" applyAlignment="1">
      <alignment horizontal="left" vertical="center" shrinkToFit="1"/>
    </xf>
    <xf numFmtId="49" fontId="5" fillId="2" borderId="92" xfId="1" applyNumberFormat="1" applyFont="1" applyFill="1" applyBorder="1" applyAlignment="1">
      <alignment horizontal="center" vertical="center" wrapText="1"/>
    </xf>
    <xf numFmtId="0" fontId="12" fillId="0" borderId="94"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12" fillId="0" borderId="0" xfId="0" applyFont="1" applyAlignment="1">
      <alignment horizontal="left" vertical="center" indent="1" shrinkToFit="1"/>
    </xf>
    <xf numFmtId="0" fontId="3" fillId="0" borderId="97" xfId="0" applyFont="1" applyBorder="1" applyAlignment="1">
      <alignment horizontal="center" vertical="center"/>
    </xf>
    <xf numFmtId="0" fontId="3" fillId="0" borderId="97" xfId="0" applyFont="1" applyBorder="1" applyAlignment="1">
      <alignment horizontal="center" vertical="center" wrapText="1"/>
    </xf>
    <xf numFmtId="0" fontId="3" fillId="0" borderId="97" xfId="0" applyFont="1" applyBorder="1">
      <alignment vertical="center"/>
    </xf>
    <xf numFmtId="0" fontId="47" fillId="0" borderId="57" xfId="50" applyFont="1" applyBorder="1" applyAlignment="1">
      <alignment horizontal="center" vertical="center"/>
    </xf>
    <xf numFmtId="0" fontId="41" fillId="0" borderId="2" xfId="0" applyFont="1" applyBorder="1" applyAlignment="1">
      <alignment horizontal="center" vertical="center" shrinkToFit="1"/>
    </xf>
    <xf numFmtId="0" fontId="13" fillId="0" borderId="0" xfId="0" applyFont="1" applyAlignment="1">
      <alignment horizontal="center" vertical="center" shrinkToFit="1"/>
    </xf>
    <xf numFmtId="0" fontId="50" fillId="0" borderId="0" xfId="1" applyFont="1">
      <alignment vertical="center"/>
    </xf>
    <xf numFmtId="0" fontId="3" fillId="0" borderId="0" xfId="0" applyFont="1" applyAlignment="1">
      <alignment horizontal="left" vertical="center" shrinkToFit="1"/>
    </xf>
    <xf numFmtId="0" fontId="3" fillId="2" borderId="107" xfId="0" applyFont="1" applyFill="1" applyBorder="1" applyAlignment="1">
      <alignment horizontal="center" vertical="center" shrinkToFit="1"/>
    </xf>
    <xf numFmtId="0" fontId="7" fillId="0" borderId="0" xfId="0" applyFont="1" applyAlignment="1">
      <alignment horizontal="left" vertical="center" shrinkToFit="1"/>
    </xf>
    <xf numFmtId="49" fontId="3" fillId="0" borderId="0" xfId="0" applyNumberFormat="1" applyFont="1" applyAlignment="1">
      <alignment horizontal="left" vertical="center" shrinkToFit="1"/>
    </xf>
    <xf numFmtId="188" fontId="3" fillId="0" borderId="0" xfId="0" applyNumberFormat="1" applyFont="1" applyAlignment="1">
      <alignment horizontal="left" vertical="center" shrinkToFit="1"/>
    </xf>
    <xf numFmtId="187" fontId="3" fillId="0" borderId="0" xfId="0" applyNumberFormat="1" applyFont="1" applyAlignment="1">
      <alignment horizontal="left" vertical="center" shrinkToFit="1"/>
    </xf>
    <xf numFmtId="0" fontId="3" fillId="0" borderId="0" xfId="0" applyFont="1" applyAlignment="1">
      <alignment vertical="center" shrinkToFit="1"/>
    </xf>
    <xf numFmtId="0" fontId="3" fillId="0" borderId="0" xfId="0" applyFont="1" applyAlignment="1">
      <alignment horizontal="center" vertical="center" shrinkToFit="1"/>
    </xf>
    <xf numFmtId="0" fontId="7" fillId="0" borderId="0" xfId="1" applyFont="1" applyAlignment="1">
      <alignment horizontal="center" vertical="top"/>
    </xf>
    <xf numFmtId="0" fontId="7" fillId="2" borderId="117" xfId="1" applyFont="1" applyFill="1" applyBorder="1" applyAlignment="1">
      <alignment horizontal="center" vertical="center" shrinkToFit="1"/>
    </xf>
    <xf numFmtId="0" fontId="41" fillId="0" borderId="38" xfId="1" applyFont="1" applyBorder="1" applyAlignment="1">
      <alignment horizontal="center" vertical="center"/>
    </xf>
    <xf numFmtId="0" fontId="41" fillId="0" borderId="70" xfId="1" applyFont="1" applyBorder="1" applyAlignment="1">
      <alignment horizontal="center" vertical="center"/>
    </xf>
    <xf numFmtId="0" fontId="7" fillId="0" borderId="0" xfId="1" applyFont="1" applyAlignment="1">
      <alignment horizontal="center" vertical="center" shrinkToFit="1"/>
    </xf>
    <xf numFmtId="0" fontId="41" fillId="0" borderId="17" xfId="1" applyFont="1" applyBorder="1" applyAlignment="1">
      <alignment horizontal="center" vertical="center"/>
    </xf>
    <xf numFmtId="0" fontId="3" fillId="0" borderId="49" xfId="0" applyFont="1" applyBorder="1" applyAlignment="1">
      <alignment horizontal="center" vertical="center" shrinkToFit="1"/>
    </xf>
    <xf numFmtId="0" fontId="3" fillId="0" borderId="101" xfId="0" applyFont="1" applyBorder="1" applyAlignment="1">
      <alignment horizontal="center" vertical="center" shrinkToFit="1"/>
    </xf>
    <xf numFmtId="0" fontId="3" fillId="0" borderId="51" xfId="0" applyFont="1" applyBorder="1" applyAlignment="1">
      <alignment horizontal="center" vertical="center" shrinkToFit="1"/>
    </xf>
    <xf numFmtId="0" fontId="12" fillId="0" borderId="17" xfId="0" applyFont="1" applyBorder="1" applyAlignment="1">
      <alignment horizontal="center" vertical="center"/>
    </xf>
    <xf numFmtId="0" fontId="12" fillId="0" borderId="28" xfId="0" applyFont="1" applyBorder="1" applyAlignment="1">
      <alignment horizontal="center" vertical="center"/>
    </xf>
    <xf numFmtId="0" fontId="12" fillId="0" borderId="42" xfId="0" applyFont="1" applyBorder="1" applyAlignment="1">
      <alignment horizontal="center" vertical="center"/>
    </xf>
    <xf numFmtId="0" fontId="53" fillId="0" borderId="0" xfId="0" applyFont="1">
      <alignment vertical="center"/>
    </xf>
    <xf numFmtId="0" fontId="49" fillId="0" borderId="94" xfId="0" applyFont="1" applyBorder="1" applyAlignment="1">
      <alignment horizontal="center" vertical="center"/>
    </xf>
    <xf numFmtId="0" fontId="6" fillId="0" borderId="0" xfId="1" quotePrefix="1" applyFont="1">
      <alignment vertical="center"/>
    </xf>
    <xf numFmtId="0" fontId="10" fillId="2" borderId="130" xfId="1" applyFont="1" applyFill="1" applyBorder="1" applyAlignment="1">
      <alignment horizontal="center" vertical="center"/>
    </xf>
    <xf numFmtId="0" fontId="3" fillId="0" borderId="23" xfId="0" applyFont="1" applyBorder="1" applyAlignment="1">
      <alignment horizontal="center" vertical="center" shrinkToFit="1"/>
    </xf>
    <xf numFmtId="0" fontId="11" fillId="0" borderId="0" xfId="1" applyFont="1" applyAlignment="1">
      <alignment vertical="center" shrinkToFit="1"/>
    </xf>
    <xf numFmtId="0" fontId="3" fillId="0" borderId="0" xfId="0" applyFont="1" applyAlignment="1">
      <alignment horizontal="center" vertical="center"/>
    </xf>
    <xf numFmtId="0" fontId="13" fillId="0" borderId="0" xfId="0" applyFont="1">
      <alignment vertical="center"/>
    </xf>
    <xf numFmtId="0" fontId="7" fillId="3" borderId="113" xfId="1" applyFont="1" applyFill="1" applyBorder="1" applyAlignment="1">
      <alignment horizontal="center" vertical="center"/>
    </xf>
    <xf numFmtId="0" fontId="41" fillId="0" borderId="24" xfId="1" applyFont="1" applyBorder="1" applyAlignment="1">
      <alignment horizontal="center" vertical="center"/>
    </xf>
    <xf numFmtId="0" fontId="41" fillId="0" borderId="42" xfId="1" applyFont="1" applyBorder="1" applyAlignment="1">
      <alignment horizontal="center" vertical="center"/>
    </xf>
    <xf numFmtId="0" fontId="13" fillId="0" borderId="0" xfId="0" applyFont="1" applyAlignment="1">
      <alignment vertical="center" shrinkToFit="1"/>
    </xf>
    <xf numFmtId="0" fontId="3" fillId="0" borderId="54" xfId="0" applyFont="1" applyBorder="1" applyAlignment="1">
      <alignment horizontal="center" vertical="center"/>
    </xf>
    <xf numFmtId="0" fontId="3" fillId="0" borderId="101" xfId="0" applyFont="1" applyBorder="1" applyAlignment="1">
      <alignment horizontal="center" vertical="center"/>
    </xf>
    <xf numFmtId="0" fontId="40" fillId="0" borderId="0" xfId="1" applyFont="1" applyAlignment="1">
      <alignment horizontal="left" vertical="center"/>
    </xf>
    <xf numFmtId="0" fontId="3" fillId="0" borderId="28" xfId="0" applyFont="1" applyBorder="1">
      <alignment vertical="center"/>
    </xf>
    <xf numFmtId="0" fontId="3" fillId="0" borderId="54" xfId="0" applyFont="1" applyBorder="1" applyAlignment="1">
      <alignment horizontal="center" vertical="center" shrinkToFit="1"/>
    </xf>
    <xf numFmtId="49" fontId="3" fillId="0" borderId="54" xfId="0" applyNumberFormat="1" applyFont="1" applyBorder="1" applyAlignment="1">
      <alignment horizontal="center" vertical="center" shrinkToFit="1"/>
    </xf>
    <xf numFmtId="0" fontId="3" fillId="0" borderId="132" xfId="0" applyFont="1" applyBorder="1" applyAlignment="1">
      <alignment horizontal="center" vertical="center"/>
    </xf>
    <xf numFmtId="0" fontId="3" fillId="0" borderId="128" xfId="0" applyFont="1" applyBorder="1">
      <alignment vertical="center"/>
    </xf>
    <xf numFmtId="49" fontId="3" fillId="0" borderId="49" xfId="0" applyNumberFormat="1" applyFont="1" applyBorder="1" applyAlignment="1">
      <alignment horizontal="center" vertical="center" shrinkToFit="1"/>
    </xf>
    <xf numFmtId="0" fontId="3" fillId="0" borderId="100" xfId="0" applyFont="1" applyBorder="1">
      <alignment vertical="center"/>
    </xf>
    <xf numFmtId="0" fontId="3" fillId="0" borderId="103" xfId="0" applyFont="1" applyBorder="1" applyAlignment="1">
      <alignment horizontal="center" vertical="center"/>
    </xf>
    <xf numFmtId="0" fontId="3" fillId="0" borderId="23" xfId="0" applyFont="1" applyBorder="1" applyAlignment="1">
      <alignment horizontal="center" vertical="center"/>
    </xf>
    <xf numFmtId="0" fontId="3" fillId="0" borderId="129" xfId="0" applyFont="1" applyBorder="1">
      <alignment vertical="center"/>
    </xf>
    <xf numFmtId="0" fontId="3" fillId="0" borderId="136" xfId="0" applyFont="1" applyBorder="1" applyAlignment="1">
      <alignment horizontal="center" vertical="center"/>
    </xf>
    <xf numFmtId="0" fontId="3" fillId="0" borderId="52" xfId="0" applyFont="1" applyBorder="1" applyAlignment="1">
      <alignment horizontal="center" vertical="center"/>
    </xf>
    <xf numFmtId="0" fontId="41" fillId="0" borderId="62" xfId="1" applyFont="1" applyBorder="1" applyAlignment="1">
      <alignment horizontal="center" vertical="center"/>
    </xf>
    <xf numFmtId="0" fontId="7" fillId="0" borderId="0" xfId="1" applyFont="1" applyAlignment="1">
      <alignment horizontal="center" vertical="top" shrinkToFit="1"/>
    </xf>
    <xf numFmtId="0" fontId="7" fillId="0" borderId="0" xfId="1" applyFont="1" applyAlignment="1">
      <alignment horizontal="left" vertical="top"/>
    </xf>
    <xf numFmtId="0" fontId="54" fillId="0" borderId="18" xfId="1" applyFont="1" applyBorder="1" applyAlignment="1">
      <alignment horizontal="center" vertical="center" shrinkToFit="1"/>
    </xf>
    <xf numFmtId="0" fontId="54" fillId="0" borderId="42" xfId="1" applyFont="1" applyBorder="1" applyAlignment="1">
      <alignment horizontal="center" vertical="center" shrinkToFit="1"/>
    </xf>
    <xf numFmtId="0" fontId="12" fillId="0" borderId="0" xfId="0" applyFont="1">
      <alignment vertical="center"/>
    </xf>
    <xf numFmtId="0" fontId="3" fillId="2" borderId="75" xfId="0" applyFont="1" applyFill="1" applyBorder="1" applyAlignment="1">
      <alignment horizontal="center" vertical="center" shrinkToFit="1"/>
    </xf>
    <xf numFmtId="0" fontId="3" fillId="0" borderId="75" xfId="0" applyFont="1" applyBorder="1" applyAlignment="1">
      <alignment horizontal="center" vertical="center" shrinkToFit="1"/>
    </xf>
    <xf numFmtId="49" fontId="40" fillId="0" borderId="67" xfId="1" applyNumberFormat="1" applyFont="1" applyBorder="1" applyAlignment="1">
      <alignment horizontal="left" vertical="center" shrinkToFit="1"/>
    </xf>
    <xf numFmtId="49" fontId="40" fillId="0" borderId="143" xfId="1" applyNumberFormat="1" applyFont="1" applyBorder="1" applyAlignment="1">
      <alignment horizontal="left" vertical="center" shrinkToFit="1"/>
    </xf>
    <xf numFmtId="49" fontId="40" fillId="0" borderId="31" xfId="1" applyNumberFormat="1" applyFont="1" applyBorder="1">
      <alignment vertical="center"/>
    </xf>
    <xf numFmtId="49" fontId="41" fillId="0" borderId="108" xfId="1" applyNumberFormat="1" applyFont="1" applyBorder="1" applyAlignment="1">
      <alignment horizontal="center" vertical="center" shrinkToFit="1"/>
    </xf>
    <xf numFmtId="49" fontId="41" fillId="0" borderId="105" xfId="1" applyNumberFormat="1" applyFont="1" applyBorder="1" applyAlignment="1">
      <alignment horizontal="center" vertical="center" shrinkToFit="1"/>
    </xf>
    <xf numFmtId="0" fontId="7" fillId="0" borderId="0" xfId="1" applyFont="1" applyAlignment="1">
      <alignment horizontal="left" vertical="center" shrinkToFit="1"/>
    </xf>
    <xf numFmtId="49" fontId="6" fillId="0" borderId="14" xfId="1" applyNumberFormat="1" applyFont="1" applyBorder="1" applyAlignment="1">
      <alignment horizontal="center" vertical="center" shrinkToFit="1"/>
    </xf>
    <xf numFmtId="49" fontId="5" fillId="3" borderId="27" xfId="1" applyNumberFormat="1" applyFont="1" applyFill="1" applyBorder="1" applyAlignment="1">
      <alignment horizontal="center" vertical="center" shrinkToFit="1"/>
    </xf>
    <xf numFmtId="0" fontId="59" fillId="0" borderId="0" xfId="1" applyFont="1">
      <alignment vertical="center"/>
    </xf>
    <xf numFmtId="49" fontId="59" fillId="0" borderId="0" xfId="1" applyNumberFormat="1" applyFont="1">
      <alignment vertical="center"/>
    </xf>
    <xf numFmtId="0" fontId="11" fillId="0" borderId="21" xfId="1" applyFont="1" applyBorder="1">
      <alignment vertical="center"/>
    </xf>
    <xf numFmtId="49" fontId="41" fillId="0" borderId="21" xfId="1" applyNumberFormat="1" applyFont="1" applyBorder="1" applyAlignment="1">
      <alignment vertical="center" shrinkToFit="1"/>
    </xf>
    <xf numFmtId="0" fontId="41" fillId="0" borderId="0" xfId="50" applyFont="1" applyAlignment="1" applyProtection="1">
      <alignment horizontal="center" vertical="center"/>
      <protection locked="0"/>
    </xf>
    <xf numFmtId="0" fontId="41" fillId="0" borderId="17" xfId="50" applyFont="1" applyBorder="1" applyAlignment="1" applyProtection="1">
      <alignment horizontal="center" vertical="center"/>
      <protection locked="0"/>
    </xf>
    <xf numFmtId="0" fontId="41" fillId="0" borderId="24" xfId="50" applyFont="1" applyBorder="1" applyAlignment="1" applyProtection="1">
      <alignment horizontal="center" vertical="center"/>
      <protection locked="0"/>
    </xf>
    <xf numFmtId="0" fontId="41" fillId="0" borderId="33" xfId="50" applyFont="1" applyBorder="1" applyAlignment="1" applyProtection="1">
      <alignment horizontal="center" vertical="center"/>
      <protection locked="0"/>
    </xf>
    <xf numFmtId="0" fontId="41" fillId="0" borderId="18" xfId="50" applyFont="1" applyBorder="1" applyAlignment="1" applyProtection="1">
      <alignment horizontal="center" vertical="center"/>
      <protection locked="0"/>
    </xf>
    <xf numFmtId="0" fontId="41" fillId="0" borderId="62" xfId="50" applyFont="1" applyBorder="1" applyAlignment="1" applyProtection="1">
      <alignment horizontal="center" vertical="center"/>
      <protection locked="0"/>
    </xf>
    <xf numFmtId="0" fontId="41" fillId="0" borderId="88" xfId="1" applyFont="1" applyBorder="1" applyAlignment="1" applyProtection="1">
      <alignment horizontal="center" vertical="center"/>
      <protection locked="0"/>
    </xf>
    <xf numFmtId="0" fontId="41" fillId="0" borderId="0" xfId="1" applyFont="1" applyAlignment="1" applyProtection="1">
      <alignment horizontal="center" vertical="center"/>
      <protection locked="0"/>
    </xf>
    <xf numFmtId="0" fontId="41" fillId="0" borderId="18" xfId="1" applyFont="1" applyBorder="1" applyAlignment="1" applyProtection="1">
      <alignment horizontal="center" vertical="center"/>
      <protection locked="0"/>
    </xf>
    <xf numFmtId="0" fontId="41" fillId="0" borderId="30" xfId="50" applyFont="1" applyBorder="1" applyAlignment="1" applyProtection="1">
      <alignment horizontal="center" vertical="center"/>
      <protection locked="0"/>
    </xf>
    <xf numFmtId="0" fontId="41" fillId="0" borderId="31" xfId="50" applyFont="1" applyBorder="1" applyAlignment="1" applyProtection="1">
      <alignment horizontal="center" vertical="center"/>
      <protection locked="0"/>
    </xf>
    <xf numFmtId="0" fontId="41" fillId="0" borderId="19" xfId="50" applyFont="1" applyBorder="1" applyAlignment="1" applyProtection="1">
      <alignment horizontal="center" vertical="center"/>
      <protection locked="0"/>
    </xf>
    <xf numFmtId="49" fontId="40" fillId="0" borderId="21" xfId="1" applyNumberFormat="1" applyFont="1" applyBorder="1" applyAlignment="1">
      <alignment vertical="center" shrinkToFit="1"/>
    </xf>
    <xf numFmtId="49" fontId="40" fillId="0" borderId="0" xfId="1" applyNumberFormat="1" applyFont="1" applyAlignment="1">
      <alignment vertical="center" shrinkToFit="1"/>
    </xf>
    <xf numFmtId="49" fontId="40" fillId="0" borderId="19" xfId="1" applyNumberFormat="1" applyFont="1" applyBorder="1" applyAlignment="1">
      <alignment horizontal="left" vertical="center" shrinkToFit="1"/>
    </xf>
    <xf numFmtId="49" fontId="40" fillId="0" borderId="72" xfId="1" applyNumberFormat="1" applyFont="1" applyBorder="1" applyAlignment="1">
      <alignment vertical="center" shrinkToFit="1"/>
    </xf>
    <xf numFmtId="49" fontId="40" fillId="0" borderId="19" xfId="1" applyNumberFormat="1" applyFont="1" applyBorder="1" applyAlignment="1">
      <alignment vertical="center" shrinkToFit="1"/>
    </xf>
    <xf numFmtId="49" fontId="40" fillId="0" borderId="21" xfId="1" applyNumberFormat="1" applyFont="1" applyBorder="1">
      <alignment vertical="center"/>
    </xf>
    <xf numFmtId="49" fontId="5" fillId="0" borderId="65" xfId="1" applyNumberFormat="1" applyFont="1" applyBorder="1" applyAlignment="1">
      <alignment vertical="center" shrinkToFit="1"/>
    </xf>
    <xf numFmtId="0" fontId="40" fillId="0" borderId="0" xfId="1" applyFont="1" applyAlignment="1">
      <alignment vertical="center" shrinkToFit="1"/>
    </xf>
    <xf numFmtId="49" fontId="40" fillId="0" borderId="65" xfId="1" applyNumberFormat="1" applyFont="1" applyBorder="1" applyAlignment="1">
      <alignment vertical="center" shrinkToFit="1"/>
    </xf>
    <xf numFmtId="0" fontId="41" fillId="0" borderId="25" xfId="1" applyFont="1" applyBorder="1" applyAlignment="1">
      <alignment horizontal="center" vertical="center"/>
    </xf>
    <xf numFmtId="0" fontId="41" fillId="0" borderId="25" xfId="1" applyFont="1" applyBorder="1" applyAlignment="1">
      <alignment horizontal="center" vertical="center" shrinkToFit="1"/>
    </xf>
    <xf numFmtId="49" fontId="41" fillId="0" borderId="21" xfId="1" applyNumberFormat="1" applyFont="1" applyBorder="1" applyAlignment="1">
      <alignment horizontal="center" vertical="center" shrinkToFit="1"/>
    </xf>
    <xf numFmtId="49" fontId="41" fillId="0" borderId="25" xfId="1" applyNumberFormat="1" applyFont="1" applyBorder="1" applyAlignment="1">
      <alignment horizontal="center" vertical="center" shrinkToFit="1"/>
    </xf>
    <xf numFmtId="49" fontId="6" fillId="0" borderId="21" xfId="1" applyNumberFormat="1" applyFont="1" applyBorder="1" applyAlignment="1">
      <alignment horizontal="center" vertical="center" shrinkToFit="1"/>
    </xf>
    <xf numFmtId="49" fontId="41" fillId="0" borderId="25" xfId="1" applyNumberFormat="1" applyFont="1" applyBorder="1" applyAlignment="1">
      <alignment horizontal="center" vertical="center"/>
    </xf>
    <xf numFmtId="49" fontId="6" fillId="0" borderId="0" xfId="1" applyNumberFormat="1" applyFont="1" applyAlignment="1">
      <alignment horizontal="center" vertical="center" shrinkToFit="1"/>
    </xf>
    <xf numFmtId="0" fontId="64" fillId="0" borderId="49" xfId="0" applyFont="1" applyBorder="1" applyAlignment="1">
      <alignment horizontal="center" vertical="center" shrinkToFit="1"/>
    </xf>
    <xf numFmtId="0" fontId="64" fillId="0" borderId="51" xfId="0" applyFont="1" applyBorder="1" applyAlignment="1">
      <alignment horizontal="center" vertical="center" shrinkToFit="1"/>
    </xf>
    <xf numFmtId="0" fontId="64" fillId="0" borderId="54" xfId="0" applyFont="1" applyBorder="1" applyAlignment="1">
      <alignment horizontal="center" vertical="center"/>
    </xf>
    <xf numFmtId="0" fontId="64" fillId="0" borderId="49" xfId="0" applyFont="1" applyBorder="1" applyAlignment="1">
      <alignment horizontal="center" vertical="center"/>
    </xf>
    <xf numFmtId="0" fontId="7" fillId="0" borderId="133" xfId="0" applyFont="1" applyBorder="1" applyAlignment="1">
      <alignment horizontal="center" vertical="center"/>
    </xf>
    <xf numFmtId="0" fontId="7" fillId="0" borderId="134" xfId="0" applyFont="1" applyBorder="1" applyAlignment="1">
      <alignment horizontal="center" vertical="center"/>
    </xf>
    <xf numFmtId="0" fontId="7" fillId="0" borderId="135" xfId="0" applyFont="1" applyBorder="1" applyAlignment="1">
      <alignment horizontal="center" vertical="center"/>
    </xf>
    <xf numFmtId="0" fontId="7" fillId="0" borderId="54" xfId="0" applyFont="1" applyBorder="1" applyAlignment="1">
      <alignment horizontal="center" vertical="center"/>
    </xf>
    <xf numFmtId="0" fontId="7" fillId="0" borderId="49" xfId="0" applyFont="1" applyBorder="1" applyAlignment="1">
      <alignment horizontal="center" vertical="center"/>
    </xf>
    <xf numFmtId="0" fontId="7" fillId="0" borderId="101" xfId="0" applyFont="1" applyBorder="1" applyAlignment="1">
      <alignment horizontal="center" vertical="center"/>
    </xf>
    <xf numFmtId="0" fontId="7" fillId="0" borderId="54" xfId="0" applyFont="1" applyBorder="1" applyAlignment="1">
      <alignment horizontal="center" vertical="center" shrinkToFit="1"/>
    </xf>
    <xf numFmtId="0" fontId="7" fillId="0" borderId="49" xfId="0" applyFont="1" applyBorder="1" applyAlignment="1">
      <alignment horizontal="center" vertical="center" shrinkToFit="1"/>
    </xf>
    <xf numFmtId="0" fontId="7" fillId="0" borderId="101" xfId="0" applyFont="1" applyBorder="1" applyAlignment="1">
      <alignment horizontal="center" vertical="center" shrinkToFit="1"/>
    </xf>
    <xf numFmtId="0" fontId="7" fillId="0" borderId="51"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3" xfId="0" applyFont="1" applyBorder="1" applyAlignment="1">
      <alignment horizontal="center" vertical="center"/>
    </xf>
    <xf numFmtId="0" fontId="7" fillId="3" borderId="113" xfId="1" applyFont="1" applyFill="1" applyBorder="1" applyAlignment="1">
      <alignment horizontal="center" vertical="center" shrinkToFit="1"/>
    </xf>
    <xf numFmtId="0" fontId="41" fillId="0" borderId="24" xfId="1" applyFont="1" applyBorder="1" applyAlignment="1">
      <alignment horizontal="center" vertical="center" shrinkToFit="1"/>
    </xf>
    <xf numFmtId="0" fontId="41" fillId="0" borderId="21" xfId="1" applyFont="1" applyBorder="1" applyAlignment="1">
      <alignment horizontal="center" vertical="center" shrinkToFit="1"/>
    </xf>
    <xf numFmtId="0" fontId="41" fillId="0" borderId="18" xfId="1" applyFont="1" applyBorder="1" applyAlignment="1">
      <alignment horizontal="center" vertical="center" shrinkToFit="1"/>
    </xf>
    <xf numFmtId="0" fontId="41" fillId="0" borderId="19" xfId="1" applyFont="1" applyBorder="1" applyAlignment="1">
      <alignment horizontal="center" vertical="center" shrinkToFit="1"/>
    </xf>
    <xf numFmtId="0" fontId="41" fillId="0" borderId="42" xfId="1" applyFont="1" applyBorder="1" applyAlignment="1">
      <alignment horizontal="center" vertical="center" shrinkToFit="1"/>
    </xf>
    <xf numFmtId="49" fontId="41" fillId="0" borderId="0" xfId="1" applyNumberFormat="1" applyFont="1" applyAlignment="1">
      <alignment horizontal="center" vertical="center" shrinkToFit="1"/>
    </xf>
    <xf numFmtId="0" fontId="5" fillId="0" borderId="0" xfId="0" applyFont="1" applyAlignment="1">
      <alignment horizontal="center" vertical="center" shrinkToFit="1"/>
    </xf>
    <xf numFmtId="0" fontId="65" fillId="0" borderId="0" xfId="0" applyFont="1">
      <alignment vertical="center"/>
    </xf>
    <xf numFmtId="0" fontId="3" fillId="0" borderId="0" xfId="0" applyFont="1" applyAlignment="1">
      <alignment horizontal="right" vertical="center"/>
    </xf>
    <xf numFmtId="0" fontId="0" fillId="0" borderId="154" xfId="0" applyBorder="1">
      <alignment vertical="center"/>
    </xf>
    <xf numFmtId="0" fontId="0" fillId="0" borderId="155" xfId="0" applyBorder="1">
      <alignment vertical="center"/>
    </xf>
    <xf numFmtId="0" fontId="0" fillId="0" borderId="192" xfId="0" applyBorder="1">
      <alignment vertical="center"/>
    </xf>
    <xf numFmtId="0" fontId="0" fillId="0" borderId="160" xfId="0" applyBorder="1">
      <alignment vertical="center"/>
    </xf>
    <xf numFmtId="0" fontId="0" fillId="10" borderId="0" xfId="0" applyFill="1" applyAlignment="1">
      <alignment horizontal="center"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lignment horizontal="left" vertical="center"/>
    </xf>
    <xf numFmtId="0" fontId="0" fillId="0" borderId="191" xfId="0" applyBorder="1" applyAlignment="1">
      <alignment horizontal="left" vertical="center"/>
    </xf>
    <xf numFmtId="0" fontId="0" fillId="0" borderId="148" xfId="0" applyBorder="1">
      <alignment vertical="center"/>
    </xf>
    <xf numFmtId="0" fontId="0" fillId="0" borderId="149" xfId="0" applyBorder="1">
      <alignment vertical="center"/>
    </xf>
    <xf numFmtId="0" fontId="0" fillId="0" borderId="150" xfId="0" applyBorder="1">
      <alignment vertical="center"/>
    </xf>
    <xf numFmtId="0" fontId="0" fillId="0" borderId="193" xfId="0" applyBorder="1">
      <alignment vertical="center"/>
    </xf>
    <xf numFmtId="0" fontId="0" fillId="0" borderId="5" xfId="0" applyBorder="1">
      <alignment vertical="center"/>
    </xf>
    <xf numFmtId="0" fontId="0" fillId="0" borderId="8" xfId="0" applyBorder="1">
      <alignment vertical="center"/>
    </xf>
    <xf numFmtId="0" fontId="0" fillId="0" borderId="194" xfId="0" applyBorder="1">
      <alignment vertical="center"/>
    </xf>
    <xf numFmtId="0" fontId="3" fillId="0" borderId="0" xfId="16" applyFont="1">
      <alignment vertical="center"/>
    </xf>
    <xf numFmtId="0" fontId="3" fillId="0" borderId="155" xfId="16" applyFont="1" applyBorder="1">
      <alignment vertical="center"/>
    </xf>
    <xf numFmtId="0" fontId="3" fillId="0" borderId="206" xfId="16" applyFont="1" applyBorder="1">
      <alignment vertical="center"/>
    </xf>
    <xf numFmtId="0" fontId="3" fillId="0" borderId="207" xfId="16" applyFont="1" applyBorder="1">
      <alignment vertical="center"/>
    </xf>
    <xf numFmtId="0" fontId="3" fillId="0" borderId="149" xfId="16" applyFont="1" applyBorder="1">
      <alignment vertical="center"/>
    </xf>
    <xf numFmtId="0" fontId="3" fillId="0" borderId="210" xfId="16" applyFont="1" applyBorder="1">
      <alignment vertical="center"/>
    </xf>
    <xf numFmtId="0" fontId="3" fillId="7" borderId="98" xfId="16" applyFont="1" applyFill="1" applyBorder="1">
      <alignment vertical="center"/>
    </xf>
    <xf numFmtId="0" fontId="2" fillId="7" borderId="21" xfId="16" applyFont="1" applyFill="1" applyBorder="1">
      <alignment vertical="center"/>
    </xf>
    <xf numFmtId="0" fontId="2" fillId="7" borderId="0" xfId="16" applyFont="1" applyFill="1">
      <alignment vertical="center"/>
    </xf>
    <xf numFmtId="0" fontId="2" fillId="7" borderId="149" xfId="16" applyFont="1" applyFill="1" applyBorder="1">
      <alignment vertical="center"/>
    </xf>
    <xf numFmtId="0" fontId="3" fillId="7" borderId="206" xfId="16" applyFont="1" applyFill="1" applyBorder="1">
      <alignment vertical="center"/>
    </xf>
    <xf numFmtId="0" fontId="3" fillId="2" borderId="214" xfId="16" applyFont="1" applyFill="1" applyBorder="1" applyAlignment="1">
      <alignment horizontal="left" vertical="center"/>
    </xf>
    <xf numFmtId="0" fontId="3" fillId="2" borderId="215" xfId="16" applyFont="1" applyFill="1" applyBorder="1" applyAlignment="1">
      <alignment horizontal="left" vertical="center"/>
    </xf>
    <xf numFmtId="0" fontId="3" fillId="2" borderId="98" xfId="16" applyFont="1" applyFill="1" applyBorder="1">
      <alignment vertical="center"/>
    </xf>
    <xf numFmtId="0" fontId="3" fillId="0" borderId="212" xfId="16" applyFont="1" applyBorder="1">
      <alignment vertical="center"/>
    </xf>
    <xf numFmtId="0" fontId="3" fillId="2" borderId="216" xfId="16" applyFont="1" applyFill="1" applyBorder="1" applyAlignment="1">
      <alignment horizontal="left" vertical="center"/>
    </xf>
    <xf numFmtId="0" fontId="3" fillId="2" borderId="217" xfId="16" applyFont="1" applyFill="1" applyBorder="1">
      <alignment vertical="center"/>
    </xf>
    <xf numFmtId="0" fontId="3" fillId="0" borderId="222" xfId="16" applyFont="1" applyBorder="1">
      <alignment vertical="center"/>
    </xf>
    <xf numFmtId="0" fontId="3" fillId="0" borderId="224" xfId="16" applyFont="1" applyBorder="1">
      <alignment vertical="center"/>
    </xf>
    <xf numFmtId="0" fontId="3" fillId="7" borderId="149" xfId="16" applyFont="1" applyFill="1" applyBorder="1">
      <alignment vertical="center"/>
    </xf>
    <xf numFmtId="0" fontId="3" fillId="7" borderId="210" xfId="16" applyFont="1" applyFill="1" applyBorder="1">
      <alignment vertical="center"/>
    </xf>
    <xf numFmtId="0" fontId="7" fillId="0" borderId="0" xfId="1" applyFont="1" applyAlignment="1">
      <alignment vertical="center" shrinkToFit="1"/>
    </xf>
    <xf numFmtId="0" fontId="41" fillId="0" borderId="17" xfId="1" applyFont="1" applyBorder="1" applyAlignment="1">
      <alignment horizontal="center" vertical="center" shrinkToFit="1"/>
    </xf>
    <xf numFmtId="0" fontId="41" fillId="0" borderId="0" xfId="1" applyFont="1" applyAlignment="1">
      <alignment horizontal="center" vertical="center" shrinkToFit="1"/>
    </xf>
    <xf numFmtId="0" fontId="3" fillId="2" borderId="200" xfId="16" applyFont="1" applyFill="1" applyBorder="1" applyAlignment="1">
      <alignment horizontal="left" vertical="center"/>
    </xf>
    <xf numFmtId="0" fontId="3" fillId="0" borderId="0" xfId="16" applyFont="1" applyAlignment="1">
      <alignment horizontal="left" vertical="center"/>
    </xf>
    <xf numFmtId="0" fontId="3" fillId="7" borderId="21" xfId="16" applyFont="1" applyFill="1" applyBorder="1">
      <alignment vertical="center"/>
    </xf>
    <xf numFmtId="0" fontId="3" fillId="7" borderId="212" xfId="16" applyFont="1" applyFill="1" applyBorder="1">
      <alignment vertical="center"/>
    </xf>
    <xf numFmtId="0" fontId="3" fillId="7" borderId="0" xfId="16" applyFont="1" applyFill="1">
      <alignment vertical="center"/>
    </xf>
    <xf numFmtId="0" fontId="3" fillId="7" borderId="207" xfId="16" applyFont="1" applyFill="1" applyBorder="1">
      <alignment vertical="center"/>
    </xf>
    <xf numFmtId="0" fontId="3" fillId="7" borderId="155" xfId="16" applyFont="1" applyFill="1" applyBorder="1">
      <alignment vertical="center"/>
    </xf>
    <xf numFmtId="0" fontId="38" fillId="0" borderId="57" xfId="50" applyFont="1" applyBorder="1" applyAlignment="1" applyProtection="1">
      <alignment horizontal="center" vertical="center"/>
      <protection locked="0"/>
    </xf>
    <xf numFmtId="0" fontId="41" fillId="0" borderId="1" xfId="1" applyFont="1" applyBorder="1" applyAlignment="1" applyProtection="1">
      <alignment horizontal="left" vertical="top" shrinkToFit="1"/>
      <protection locked="0"/>
    </xf>
    <xf numFmtId="0" fontId="41" fillId="0" borderId="68" xfId="1" applyFont="1" applyBorder="1" applyAlignment="1" applyProtection="1">
      <alignment vertical="top" shrinkToFit="1"/>
      <protection locked="0"/>
    </xf>
    <xf numFmtId="49" fontId="41" fillId="0" borderId="68" xfId="1" applyNumberFormat="1" applyFont="1" applyBorder="1" applyAlignment="1" applyProtection="1">
      <alignment vertical="top" shrinkToFit="1"/>
      <protection locked="0"/>
    </xf>
    <xf numFmtId="0" fontId="41" fillId="0" borderId="26" xfId="1" applyFont="1" applyBorder="1" applyAlignment="1" applyProtection="1">
      <alignment horizontal="center" vertical="center" shrinkToFit="1"/>
      <protection locked="0"/>
    </xf>
    <xf numFmtId="0" fontId="7" fillId="9" borderId="0" xfId="1" applyFont="1" applyFill="1">
      <alignment vertical="center"/>
    </xf>
    <xf numFmtId="0" fontId="10" fillId="9" borderId="0" xfId="1" applyFont="1" applyFill="1" applyAlignment="1">
      <alignment horizontal="right" vertical="center"/>
    </xf>
    <xf numFmtId="49" fontId="6" fillId="0" borderId="21" xfId="1" applyNumberFormat="1" applyFont="1" applyBorder="1" applyAlignment="1" applyProtection="1">
      <alignment horizontal="left" vertical="center" shrinkToFit="1"/>
      <protection locked="0"/>
    </xf>
    <xf numFmtId="49" fontId="5" fillId="0" borderId="67" xfId="1" applyNumberFormat="1" applyFont="1" applyBorder="1" applyAlignment="1">
      <alignment vertical="center" shrinkToFit="1"/>
    </xf>
    <xf numFmtId="0" fontId="41" fillId="0" borderId="21" xfId="50" applyFont="1" applyBorder="1" applyAlignment="1" applyProtection="1">
      <alignment horizontal="center" vertical="center"/>
      <protection locked="0"/>
    </xf>
    <xf numFmtId="0" fontId="41" fillId="0" borderId="100" xfId="50" applyFont="1" applyBorder="1" applyAlignment="1" applyProtection="1">
      <alignment horizontal="center" vertical="center"/>
      <protection locked="0"/>
    </xf>
    <xf numFmtId="49" fontId="41" fillId="0" borderId="25" xfId="1" applyNumberFormat="1" applyFont="1" applyBorder="1" applyAlignment="1" applyProtection="1">
      <alignment vertical="top" shrinkToFit="1"/>
      <protection locked="0"/>
    </xf>
    <xf numFmtId="49" fontId="41" fillId="0" borderId="25" xfId="1" applyNumberFormat="1" applyFont="1" applyBorder="1" applyAlignment="1">
      <alignment vertical="center" shrinkToFit="1"/>
    </xf>
    <xf numFmtId="49" fontId="41" fillId="0" borderId="26" xfId="1" applyNumberFormat="1" applyFont="1" applyBorder="1" applyAlignment="1" applyProtection="1">
      <alignment horizontal="center" vertical="center" shrinkToFit="1"/>
      <protection locked="0"/>
    </xf>
    <xf numFmtId="0" fontId="41" fillId="0" borderId="14" xfId="1" applyFont="1" applyBorder="1" applyAlignment="1" applyProtection="1">
      <alignment horizontal="center" vertical="center" shrinkToFit="1"/>
      <protection locked="0"/>
    </xf>
    <xf numFmtId="0" fontId="41" fillId="0" borderId="25" xfId="1" applyFont="1" applyBorder="1" applyAlignment="1" applyProtection="1">
      <alignment vertical="top" shrinkToFit="1"/>
      <protection locked="0"/>
    </xf>
    <xf numFmtId="0" fontId="64" fillId="0" borderId="51" xfId="0" applyFont="1" applyBorder="1" applyAlignment="1">
      <alignment horizontal="center" vertical="center"/>
    </xf>
    <xf numFmtId="0" fontId="40" fillId="0" borderId="0" xfId="1" applyFont="1" applyAlignment="1">
      <alignment vertical="center" shrinkToFit="1"/>
    </xf>
    <xf numFmtId="49" fontId="40" fillId="0" borderId="0" xfId="1" applyNumberFormat="1" applyFont="1" applyAlignment="1">
      <alignment horizontal="left" vertical="center" shrinkToFit="1"/>
    </xf>
    <xf numFmtId="49" fontId="40" fillId="0" borderId="19" xfId="1" applyNumberFormat="1" applyFont="1" applyBorder="1" applyAlignment="1">
      <alignment horizontal="left" vertical="center" shrinkToFit="1"/>
    </xf>
    <xf numFmtId="49" fontId="40" fillId="0" borderId="0" xfId="1" applyNumberFormat="1" applyFont="1" applyAlignment="1">
      <alignment vertical="center" shrinkToFit="1"/>
    </xf>
    <xf numFmtId="49" fontId="5" fillId="0" borderId="65" xfId="1" applyNumberFormat="1" applyFont="1" applyBorder="1" applyAlignment="1">
      <alignment vertical="center" shrinkToFit="1"/>
    </xf>
    <xf numFmtId="49" fontId="40" fillId="0" borderId="21" xfId="1" applyNumberFormat="1" applyFont="1" applyBorder="1" applyAlignment="1">
      <alignment vertical="center" shrinkToFit="1"/>
    </xf>
    <xf numFmtId="0" fontId="11" fillId="0" borderId="0" xfId="1" applyFont="1" applyAlignment="1">
      <alignment vertical="center" shrinkToFit="1"/>
    </xf>
    <xf numFmtId="49" fontId="40" fillId="0" borderId="72" xfId="1" applyNumberFormat="1" applyFont="1" applyBorder="1" applyAlignment="1">
      <alignment vertical="center" shrinkToFit="1"/>
    </xf>
    <xf numFmtId="49" fontId="40" fillId="0" borderId="19" xfId="1" applyNumberFormat="1" applyFont="1" applyBorder="1" applyAlignment="1">
      <alignment vertical="center" shrinkToFit="1"/>
    </xf>
    <xf numFmtId="49" fontId="40" fillId="0" borderId="65" xfId="1" applyNumberFormat="1" applyFont="1" applyBorder="1" applyAlignment="1">
      <alignment vertical="center" shrinkToFit="1"/>
    </xf>
    <xf numFmtId="0" fontId="41" fillId="0" borderId="0" xfId="1" applyFont="1" applyAlignment="1">
      <alignment horizontal="center" vertical="center" shrinkToFit="1"/>
    </xf>
    <xf numFmtId="0" fontId="7" fillId="0" borderId="0" xfId="1" applyFont="1" applyAlignment="1">
      <alignment horizontal="left" vertical="center" shrinkToFit="1"/>
    </xf>
    <xf numFmtId="0" fontId="7" fillId="3" borderId="113" xfId="1" applyFont="1" applyFill="1" applyBorder="1" applyAlignment="1">
      <alignment horizontal="center" vertical="center" shrinkToFit="1"/>
    </xf>
    <xf numFmtId="0" fontId="7" fillId="0" borderId="0" xfId="1" applyFont="1" applyAlignment="1">
      <alignment horizontal="center" vertical="center" shrinkToFit="1"/>
    </xf>
    <xf numFmtId="0" fontId="41" fillId="0" borderId="24" xfId="1" applyFont="1" applyBorder="1" applyAlignment="1">
      <alignment horizontal="center" vertical="center" shrinkToFit="1"/>
    </xf>
    <xf numFmtId="0" fontId="41" fillId="0" borderId="21" xfId="1" applyFont="1" applyBorder="1" applyAlignment="1">
      <alignment horizontal="center" vertical="center" shrinkToFit="1"/>
    </xf>
    <xf numFmtId="0" fontId="41" fillId="0" borderId="42" xfId="1" applyFont="1" applyBorder="1" applyAlignment="1">
      <alignment horizontal="center" vertical="center" shrinkToFit="1"/>
    </xf>
    <xf numFmtId="0" fontId="41" fillId="0" borderId="26" xfId="1" applyFont="1" applyBorder="1" applyAlignment="1">
      <alignment horizontal="center" vertical="center" shrinkToFit="1"/>
    </xf>
    <xf numFmtId="0" fontId="41" fillId="0" borderId="18" xfId="1" applyFont="1" applyBorder="1" applyAlignment="1">
      <alignment horizontal="center" vertical="center" shrinkToFit="1"/>
    </xf>
    <xf numFmtId="0" fontId="41" fillId="0" borderId="19" xfId="1" applyFont="1" applyBorder="1" applyAlignment="1">
      <alignment horizontal="center" vertical="center" shrinkToFit="1"/>
    </xf>
    <xf numFmtId="0" fontId="13" fillId="0" borderId="0" xfId="0" applyFont="1" applyAlignment="1">
      <alignment vertical="center" shrinkToFit="1"/>
    </xf>
    <xf numFmtId="0" fontId="7" fillId="3" borderId="113" xfId="1" applyFont="1" applyFill="1" applyBorder="1" applyAlignment="1">
      <alignment horizontal="center" vertical="center"/>
    </xf>
    <xf numFmtId="0" fontId="41" fillId="0" borderId="25" xfId="1" applyFont="1" applyBorder="1" applyAlignment="1">
      <alignment horizontal="center" vertical="center"/>
    </xf>
    <xf numFmtId="0" fontId="41" fillId="0" borderId="0" xfId="1" applyFont="1" applyAlignment="1">
      <alignment horizontal="center" vertical="center"/>
    </xf>
    <xf numFmtId="0" fontId="41" fillId="0" borderId="24" xfId="1" applyFont="1" applyBorder="1" applyAlignment="1">
      <alignment horizontal="center" vertical="center"/>
    </xf>
    <xf numFmtId="0" fontId="41" fillId="0" borderId="17" xfId="1" applyFont="1" applyBorder="1" applyAlignment="1">
      <alignment horizontal="center" vertical="center"/>
    </xf>
    <xf numFmtId="0" fontId="41" fillId="0" borderId="42" xfId="1" applyFont="1" applyBorder="1" applyAlignment="1">
      <alignment horizontal="center" vertical="center"/>
    </xf>
    <xf numFmtId="0" fontId="3" fillId="0" borderId="101" xfId="0" applyFont="1" applyBorder="1" applyAlignment="1">
      <alignment horizontal="center" vertical="center"/>
    </xf>
    <xf numFmtId="0" fontId="3" fillId="0" borderId="0" xfId="0" applyFont="1" applyAlignment="1">
      <alignment horizontal="center" vertical="center"/>
    </xf>
    <xf numFmtId="0" fontId="3" fillId="0" borderId="54" xfId="0" applyFont="1" applyBorder="1" applyAlignment="1">
      <alignment horizontal="center" vertical="center"/>
    </xf>
    <xf numFmtId="0" fontId="7" fillId="0" borderId="0" xfId="1" applyFont="1" applyAlignment="1">
      <alignment horizontal="center" vertical="center"/>
    </xf>
    <xf numFmtId="0" fontId="41" fillId="0" borderId="19" xfId="1" applyFont="1" applyBorder="1" applyAlignment="1">
      <alignment horizontal="center" vertical="center"/>
    </xf>
    <xf numFmtId="0" fontId="3" fillId="0" borderId="0" xfId="0" applyFont="1" applyAlignment="1">
      <alignment vertical="center" shrinkToFit="1"/>
    </xf>
    <xf numFmtId="49" fontId="41" fillId="0" borderId="21" xfId="1" applyNumberFormat="1" applyFont="1" applyBorder="1" applyAlignment="1">
      <alignment horizontal="center" vertical="center" shrinkToFit="1"/>
    </xf>
    <xf numFmtId="49" fontId="41" fillId="0" borderId="25" xfId="1" applyNumberFormat="1" applyFont="1" applyBorder="1" applyAlignment="1">
      <alignment horizontal="center" vertical="center" shrinkToFit="1"/>
    </xf>
    <xf numFmtId="49" fontId="6" fillId="0" borderId="21" xfId="1" applyNumberFormat="1" applyFont="1" applyBorder="1" applyAlignment="1">
      <alignment horizontal="center" vertical="center" shrinkToFit="1"/>
    </xf>
    <xf numFmtId="49" fontId="41" fillId="0" borderId="0" xfId="1" applyNumberFormat="1" applyFont="1" applyAlignment="1">
      <alignment horizontal="center" vertical="center" shrinkToFit="1"/>
    </xf>
    <xf numFmtId="0" fontId="41" fillId="0" borderId="25" xfId="1" applyFont="1" applyBorder="1" applyAlignment="1">
      <alignment horizontal="center" vertical="center" shrinkToFit="1"/>
    </xf>
    <xf numFmtId="49" fontId="41" fillId="0" borderId="25" xfId="1" applyNumberFormat="1" applyFont="1" applyBorder="1" applyAlignment="1">
      <alignment horizontal="center" vertical="center"/>
    </xf>
    <xf numFmtId="49" fontId="6" fillId="0" borderId="0" xfId="1" applyNumberFormat="1" applyFont="1" applyAlignment="1">
      <alignment horizontal="center" vertical="center" shrinkToFit="1"/>
    </xf>
    <xf numFmtId="0" fontId="41" fillId="0" borderId="70" xfId="1" applyFont="1" applyBorder="1" applyAlignment="1">
      <alignment horizontal="center" vertical="center"/>
    </xf>
    <xf numFmtId="0" fontId="49" fillId="0" borderId="24" xfId="1" applyFont="1" applyBorder="1" applyAlignment="1">
      <alignment horizontal="center" vertical="center" shrinkToFit="1"/>
    </xf>
    <xf numFmtId="0" fontId="49" fillId="0" borderId="21" xfId="1" applyFont="1" applyBorder="1" applyAlignment="1">
      <alignment horizontal="center" vertical="center" shrinkToFit="1"/>
    </xf>
    <xf numFmtId="0" fontId="49" fillId="0" borderId="18" xfId="1" applyFont="1" applyBorder="1" applyAlignment="1">
      <alignment horizontal="center" vertical="center" shrinkToFit="1"/>
    </xf>
    <xf numFmtId="0" fontId="49" fillId="0" borderId="24" xfId="1" applyFont="1" applyBorder="1" applyAlignment="1">
      <alignment horizontal="center" vertical="center"/>
    </xf>
    <xf numFmtId="0" fontId="49" fillId="0" borderId="17" xfId="1" applyFont="1" applyBorder="1" applyAlignment="1">
      <alignment horizontal="center" vertical="center"/>
    </xf>
    <xf numFmtId="0" fontId="49" fillId="0" borderId="0" xfId="50" applyFont="1" applyAlignment="1" applyProtection="1">
      <alignment horizontal="center" vertical="center"/>
      <protection locked="0"/>
    </xf>
    <xf numFmtId="0" fontId="49" fillId="0" borderId="24" xfId="50" applyFont="1" applyBorder="1" applyAlignment="1" applyProtection="1">
      <alignment horizontal="center" vertical="center"/>
      <protection locked="0"/>
    </xf>
    <xf numFmtId="0" fontId="49" fillId="0" borderId="21" xfId="50" applyFont="1" applyBorder="1" applyAlignment="1" applyProtection="1">
      <alignment horizontal="center" vertical="center"/>
      <protection locked="0"/>
    </xf>
    <xf numFmtId="0" fontId="49" fillId="0" borderId="17" xfId="50" applyFont="1" applyBorder="1" applyAlignment="1" applyProtection="1">
      <alignment horizontal="center" vertical="center"/>
      <protection locked="0"/>
    </xf>
    <xf numFmtId="49" fontId="41" fillId="0" borderId="25" xfId="1" applyNumberFormat="1" applyFont="1" applyBorder="1" applyAlignment="1" applyProtection="1">
      <alignment vertical="center" shrinkToFit="1"/>
      <protection locked="0"/>
    </xf>
    <xf numFmtId="49" fontId="49" fillId="0" borderId="26" xfId="1" applyNumberFormat="1" applyFont="1" applyBorder="1" applyAlignment="1" applyProtection="1">
      <alignment horizontal="center" vertical="center" shrinkToFit="1"/>
      <protection locked="0"/>
    </xf>
    <xf numFmtId="0" fontId="49" fillId="0" borderId="0" xfId="1" applyFont="1" applyAlignment="1" applyProtection="1">
      <alignment horizontal="center" vertical="center"/>
      <protection locked="0"/>
    </xf>
    <xf numFmtId="0" fontId="49" fillId="0" borderId="18" xfId="50" applyFont="1" applyBorder="1" applyAlignment="1" applyProtection="1">
      <alignment horizontal="center" vertical="center"/>
      <protection locked="0"/>
    </xf>
    <xf numFmtId="49" fontId="49" fillId="0" borderId="108" xfId="1" applyNumberFormat="1" applyFont="1" applyBorder="1" applyAlignment="1">
      <alignment horizontal="center" vertical="center" shrinkToFit="1"/>
    </xf>
    <xf numFmtId="0" fontId="3" fillId="0" borderId="0" xfId="0" applyFont="1" applyAlignment="1">
      <alignment horizontal="right" shrinkToFit="1"/>
    </xf>
    <xf numFmtId="0" fontId="3" fillId="0" borderId="101" xfId="0" applyFont="1" applyBorder="1" applyAlignment="1">
      <alignment horizontal="center" vertical="center"/>
    </xf>
    <xf numFmtId="0" fontId="3" fillId="0" borderId="54" xfId="0" applyFont="1" applyBorder="1" applyAlignment="1">
      <alignment horizontal="center" vertical="center"/>
    </xf>
    <xf numFmtId="0" fontId="7" fillId="0" borderId="0" xfId="1" applyFont="1" applyAlignment="1">
      <alignment horizontal="center" vertical="center"/>
    </xf>
    <xf numFmtId="0" fontId="75" fillId="0" borderId="0" xfId="0" applyFont="1">
      <alignment vertical="center"/>
    </xf>
    <xf numFmtId="0" fontId="3" fillId="0" borderId="160" xfId="0" applyFont="1" applyBorder="1">
      <alignment vertical="center"/>
    </xf>
    <xf numFmtId="0" fontId="12" fillId="0" borderId="0" xfId="0" applyFont="1" applyAlignment="1">
      <alignment horizontal="center" vertical="center"/>
    </xf>
    <xf numFmtId="0" fontId="3" fillId="0" borderId="0" xfId="0" applyFont="1" applyProtection="1">
      <alignment vertical="center"/>
      <protection locked="0"/>
    </xf>
    <xf numFmtId="0" fontId="3" fillId="0" borderId="191" xfId="0" applyFont="1" applyBorder="1">
      <alignment vertical="center"/>
    </xf>
    <xf numFmtId="0" fontId="3" fillId="0" borderId="193" xfId="0" applyFont="1" applyBorder="1">
      <alignment vertical="center"/>
    </xf>
    <xf numFmtId="0" fontId="3" fillId="0" borderId="240" xfId="0" applyFont="1" applyBorder="1" applyAlignment="1">
      <alignment horizontal="center" vertical="center"/>
    </xf>
    <xf numFmtId="0" fontId="3" fillId="0" borderId="243" xfId="0" applyFont="1" applyBorder="1" applyAlignment="1">
      <alignment horizontal="center" vertical="center"/>
    </xf>
    <xf numFmtId="0" fontId="7" fillId="0" borderId="242" xfId="0" applyFont="1" applyBorder="1" applyAlignment="1">
      <alignment horizontal="center" vertical="center"/>
    </xf>
    <xf numFmtId="0" fontId="7" fillId="0" borderId="240" xfId="0" applyFont="1" applyBorder="1" applyAlignment="1">
      <alignment horizontal="center" vertical="center"/>
    </xf>
    <xf numFmtId="0" fontId="7" fillId="0" borderId="241" xfId="0" applyFont="1" applyBorder="1" applyAlignment="1">
      <alignment horizontal="center" vertical="center"/>
    </xf>
    <xf numFmtId="0" fontId="3" fillId="0" borderId="0" xfId="0" applyFont="1">
      <alignment vertical="center"/>
    </xf>
    <xf numFmtId="0" fontId="41" fillId="0" borderId="2" xfId="1" applyFont="1" applyBorder="1" applyAlignment="1" applyProtection="1">
      <alignment horizontal="center" vertical="center" shrinkToFit="1"/>
      <protection locked="0"/>
    </xf>
    <xf numFmtId="0" fontId="41" fillId="0" borderId="25" xfId="1" applyFont="1" applyBorder="1" applyAlignment="1" applyProtection="1">
      <alignment horizontal="center" vertical="center" shrinkToFit="1"/>
      <protection locked="0"/>
    </xf>
    <xf numFmtId="49" fontId="5" fillId="3" borderId="21" xfId="1" applyNumberFormat="1" applyFont="1" applyFill="1" applyBorder="1" applyAlignment="1">
      <alignment horizontal="center" vertical="center" shrinkToFit="1"/>
    </xf>
    <xf numFmtId="49" fontId="5" fillId="3" borderId="22" xfId="1" applyNumberFormat="1" applyFont="1" applyFill="1" applyBorder="1" applyAlignment="1">
      <alignment horizontal="center" vertical="center" shrinkToFit="1"/>
    </xf>
    <xf numFmtId="0" fontId="6" fillId="0" borderId="23" xfId="1" applyFont="1" applyBorder="1" applyAlignment="1" applyProtection="1">
      <alignment horizontal="left" vertical="center" indent="1" shrinkToFit="1"/>
      <protection locked="0"/>
    </xf>
    <xf numFmtId="0" fontId="6" fillId="0" borderId="80" xfId="1" applyFont="1" applyBorder="1" applyAlignment="1" applyProtection="1">
      <alignment horizontal="left" vertical="center" indent="1" shrinkToFit="1"/>
      <protection locked="0"/>
    </xf>
    <xf numFmtId="49" fontId="5" fillId="3" borderId="19" xfId="1" applyNumberFormat="1" applyFont="1" applyFill="1" applyBorder="1" applyAlignment="1">
      <alignment horizontal="center" vertical="center" shrinkToFit="1"/>
    </xf>
    <xf numFmtId="49" fontId="5" fillId="3" borderId="20" xfId="1" applyNumberFormat="1" applyFont="1" applyFill="1" applyBorder="1" applyAlignment="1">
      <alignment horizontal="center" vertical="center" shrinkToFit="1"/>
    </xf>
    <xf numFmtId="0" fontId="41" fillId="0" borderId="19" xfId="1" applyFont="1" applyBorder="1" applyAlignment="1" applyProtection="1">
      <alignment horizontal="left" vertical="center" indent="1" shrinkToFit="1"/>
      <protection locked="0"/>
    </xf>
    <xf numFmtId="0" fontId="41" fillId="0" borderId="66" xfId="1" applyFont="1" applyBorder="1" applyAlignment="1" applyProtection="1">
      <alignment horizontal="left" vertical="center" indent="1" shrinkToFit="1"/>
      <protection locked="0"/>
    </xf>
    <xf numFmtId="0" fontId="7" fillId="2" borderId="4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6"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49" fontId="41" fillId="0" borderId="62" xfId="1" applyNumberFormat="1" applyFont="1" applyBorder="1" applyAlignment="1" applyProtection="1">
      <alignment horizontal="left" vertical="center" wrapText="1" indent="1"/>
      <protection locked="0"/>
    </xf>
    <xf numFmtId="49" fontId="41" fillId="0" borderId="14" xfId="1" applyNumberFormat="1" applyFont="1" applyBorder="1" applyAlignment="1" applyProtection="1">
      <alignment horizontal="left" vertical="center" wrapText="1" indent="1"/>
      <protection locked="0"/>
    </xf>
    <xf numFmtId="49" fontId="41" fillId="0" borderId="63" xfId="1" applyNumberFormat="1" applyFont="1" applyBorder="1" applyAlignment="1" applyProtection="1">
      <alignment horizontal="left" vertical="center" wrapText="1" indent="1"/>
      <protection locked="0"/>
    </xf>
    <xf numFmtId="49" fontId="41" fillId="0" borderId="17" xfId="1" applyNumberFormat="1" applyFont="1" applyBorder="1" applyAlignment="1" applyProtection="1">
      <alignment horizontal="left" vertical="center" wrapText="1" indent="1"/>
      <protection locked="0"/>
    </xf>
    <xf numFmtId="49" fontId="41" fillId="0" borderId="0" xfId="1" applyNumberFormat="1" applyFont="1" applyAlignment="1" applyProtection="1">
      <alignment horizontal="left" vertical="center" wrapText="1" indent="1"/>
      <protection locked="0"/>
    </xf>
    <xf numFmtId="49" fontId="41" fillId="0" borderId="65" xfId="1" applyNumberFormat="1" applyFont="1" applyBorder="1" applyAlignment="1" applyProtection="1">
      <alignment horizontal="left" vertical="center" wrapText="1" indent="1"/>
      <protection locked="0"/>
    </xf>
    <xf numFmtId="49" fontId="41" fillId="0" borderId="42" xfId="1" applyNumberFormat="1" applyFont="1" applyBorder="1" applyAlignment="1" applyProtection="1">
      <alignment horizontal="left" vertical="center" wrapText="1" indent="1"/>
      <protection locked="0"/>
    </xf>
    <xf numFmtId="49" fontId="41" fillId="0" borderId="26" xfId="1" applyNumberFormat="1" applyFont="1" applyBorder="1" applyAlignment="1" applyProtection="1">
      <alignment horizontal="left" vertical="center" wrapText="1" indent="1"/>
      <protection locked="0"/>
    </xf>
    <xf numFmtId="49" fontId="41" fillId="0" borderId="73" xfId="1" applyNumberFormat="1" applyFont="1" applyBorder="1" applyAlignment="1" applyProtection="1">
      <alignment horizontal="left" vertical="center" wrapText="1" indent="1"/>
      <protection locked="0"/>
    </xf>
    <xf numFmtId="49" fontId="5" fillId="3" borderId="25" xfId="1" applyNumberFormat="1" applyFont="1" applyFill="1" applyBorder="1" applyAlignment="1">
      <alignment horizontal="center" vertical="center" shrinkToFit="1"/>
    </xf>
    <xf numFmtId="49" fontId="5" fillId="3" borderId="1" xfId="1" applyNumberFormat="1" applyFont="1" applyFill="1" applyBorder="1" applyAlignment="1">
      <alignment horizontal="center" vertical="center" shrinkToFit="1"/>
    </xf>
    <xf numFmtId="49" fontId="41" fillId="0" borderId="25" xfId="1" applyNumberFormat="1" applyFont="1" applyBorder="1" applyAlignment="1" applyProtection="1">
      <alignment horizontal="left" vertical="center" indent="1" shrinkToFit="1"/>
      <protection locked="0"/>
    </xf>
    <xf numFmtId="49" fontId="5" fillId="3" borderId="2" xfId="1" applyNumberFormat="1" applyFont="1" applyFill="1" applyBorder="1" applyAlignment="1">
      <alignment horizontal="center" vertical="center"/>
    </xf>
    <xf numFmtId="49" fontId="5" fillId="3" borderId="25" xfId="1" applyNumberFormat="1" applyFont="1" applyFill="1" applyBorder="1" applyAlignment="1">
      <alignment horizontal="center" vertical="center"/>
    </xf>
    <xf numFmtId="49" fontId="5" fillId="3" borderId="1" xfId="1" applyNumberFormat="1" applyFont="1" applyFill="1" applyBorder="1" applyAlignment="1">
      <alignment horizontal="center" vertical="center"/>
    </xf>
    <xf numFmtId="49" fontId="41" fillId="0" borderId="2" xfId="1" applyNumberFormat="1" applyFont="1" applyBorder="1" applyAlignment="1" applyProtection="1">
      <alignment horizontal="center" vertical="center" shrinkToFit="1"/>
      <protection locked="0"/>
    </xf>
    <xf numFmtId="49" fontId="41" fillId="0" borderId="25" xfId="1" applyNumberFormat="1" applyFont="1" applyBorder="1" applyAlignment="1" applyProtection="1">
      <alignment horizontal="center" vertical="center" shrinkToFit="1"/>
      <protection locked="0"/>
    </xf>
    <xf numFmtId="49" fontId="5" fillId="3" borderId="24" xfId="1" applyNumberFormat="1" applyFont="1" applyFill="1" applyBorder="1" applyAlignment="1">
      <alignment horizontal="center" vertical="center" shrinkToFit="1"/>
    </xf>
    <xf numFmtId="0" fontId="0" fillId="0" borderId="42"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49" fontId="41" fillId="0" borderId="24" xfId="1" applyNumberFormat="1" applyFont="1" applyBorder="1" applyAlignment="1" applyProtection="1">
      <alignment horizontal="center" vertical="center" shrinkToFit="1"/>
      <protection locked="0"/>
    </xf>
    <xf numFmtId="49" fontId="41" fillId="0" borderId="21" xfId="1" applyNumberFormat="1" applyFont="1" applyBorder="1" applyAlignment="1" applyProtection="1">
      <alignment horizontal="center" vertical="center" shrinkToFit="1"/>
      <protection locked="0"/>
    </xf>
    <xf numFmtId="49" fontId="44" fillId="0" borderId="25" xfId="1" applyNumberFormat="1" applyFont="1" applyBorder="1" applyAlignment="1">
      <alignment vertical="center" wrapText="1"/>
    </xf>
    <xf numFmtId="49" fontId="44" fillId="0" borderId="68" xfId="1" applyNumberFormat="1" applyFont="1" applyBorder="1" applyAlignment="1">
      <alignment vertical="center" wrapText="1"/>
    </xf>
    <xf numFmtId="0" fontId="60" fillId="8" borderId="70" xfId="1" applyFont="1" applyFill="1" applyBorder="1" applyAlignment="1">
      <alignment horizontal="left" vertical="center" indent="1" shrinkToFit="1"/>
    </xf>
    <xf numFmtId="0" fontId="62" fillId="8" borderId="72" xfId="0" applyFont="1" applyFill="1" applyBorder="1" applyAlignment="1">
      <alignment horizontal="left" vertical="center" indent="1" shrinkToFit="1"/>
    </xf>
    <xf numFmtId="0" fontId="62" fillId="8" borderId="83" xfId="0" applyFont="1" applyFill="1" applyBorder="1" applyAlignment="1">
      <alignment horizontal="left" vertical="center" indent="1" shrinkToFit="1"/>
    </xf>
    <xf numFmtId="0" fontId="10" fillId="2" borderId="61" xfId="1" applyFont="1" applyFill="1" applyBorder="1" applyAlignment="1">
      <alignment horizontal="center" vertical="center" wrapText="1"/>
    </xf>
    <xf numFmtId="0" fontId="10" fillId="2" borderId="64" xfId="1" applyFont="1" applyFill="1" applyBorder="1" applyAlignment="1">
      <alignment horizontal="center" vertical="center" wrapText="1"/>
    </xf>
    <xf numFmtId="0" fontId="10" fillId="2" borderId="69" xfId="1" applyFont="1" applyFill="1" applyBorder="1" applyAlignment="1">
      <alignment horizontal="center" vertical="center" wrapText="1"/>
    </xf>
    <xf numFmtId="0" fontId="40" fillId="2" borderId="14" xfId="1" applyFont="1" applyFill="1" applyBorder="1" applyAlignment="1">
      <alignment horizontal="center" vertical="center" wrapText="1"/>
    </xf>
    <xf numFmtId="0" fontId="40" fillId="2" borderId="15" xfId="1" applyFont="1" applyFill="1" applyBorder="1" applyAlignment="1">
      <alignment horizontal="center" vertical="center" wrapText="1"/>
    </xf>
    <xf numFmtId="0" fontId="40" fillId="2" borderId="0" xfId="1" applyFont="1" applyFill="1" applyAlignment="1">
      <alignment horizontal="center" vertical="center" wrapText="1"/>
    </xf>
    <xf numFmtId="0" fontId="40" fillId="2" borderId="16" xfId="1" applyFont="1" applyFill="1" applyBorder="1" applyAlignment="1">
      <alignment horizontal="center" vertical="center" wrapText="1"/>
    </xf>
    <xf numFmtId="0" fontId="40" fillId="2" borderId="26" xfId="1" applyFont="1" applyFill="1" applyBorder="1" applyAlignment="1">
      <alignment horizontal="center" vertical="center" wrapText="1"/>
    </xf>
    <xf numFmtId="0" fontId="40" fillId="2" borderId="27" xfId="1" applyFont="1" applyFill="1" applyBorder="1" applyAlignment="1">
      <alignment horizontal="center" vertical="center" wrapText="1"/>
    </xf>
    <xf numFmtId="49" fontId="5" fillId="2" borderId="14" xfId="1" applyNumberFormat="1" applyFont="1" applyFill="1" applyBorder="1" applyAlignment="1">
      <alignment horizontal="center" vertical="center" wrapText="1" shrinkToFit="1"/>
    </xf>
    <xf numFmtId="49" fontId="5" fillId="2" borderId="14" xfId="1" applyNumberFormat="1" applyFont="1" applyFill="1" applyBorder="1" applyAlignment="1">
      <alignment horizontal="center" vertical="center" shrinkToFit="1"/>
    </xf>
    <xf numFmtId="49" fontId="5" fillId="3" borderId="62" xfId="1" applyNumberFormat="1" applyFont="1" applyFill="1" applyBorder="1" applyAlignment="1">
      <alignment horizontal="center" vertical="center" shrinkToFit="1"/>
    </xf>
    <xf numFmtId="49" fontId="5" fillId="3" borderId="15" xfId="1" applyNumberFormat="1" applyFont="1" applyFill="1" applyBorder="1" applyAlignment="1">
      <alignment horizontal="center" vertical="center" shrinkToFit="1"/>
    </xf>
    <xf numFmtId="49" fontId="7" fillId="0" borderId="14" xfId="1" applyNumberFormat="1" applyFont="1" applyBorder="1" applyAlignment="1">
      <alignment horizontal="left" vertical="center" wrapText="1" indent="1"/>
    </xf>
    <xf numFmtId="49" fontId="7" fillId="0" borderId="84" xfId="1" applyNumberFormat="1" applyFont="1" applyBorder="1" applyAlignment="1">
      <alignment horizontal="left" vertical="center" wrapText="1" indent="1"/>
    </xf>
    <xf numFmtId="49" fontId="7" fillId="0" borderId="85" xfId="1" applyNumberFormat="1" applyFont="1" applyBorder="1" applyAlignment="1">
      <alignment horizontal="left" vertical="center" wrapText="1" indent="1"/>
    </xf>
    <xf numFmtId="49" fontId="7" fillId="0" borderId="14" xfId="1" applyNumberFormat="1" applyFont="1" applyBorder="1" applyAlignment="1">
      <alignment vertical="center"/>
    </xf>
    <xf numFmtId="0" fontId="0" fillId="0" borderId="18" xfId="0" applyBorder="1" applyAlignment="1">
      <alignment horizontal="center" vertical="center" shrinkToFit="1"/>
    </xf>
    <xf numFmtId="0" fontId="0" fillId="0" borderId="20" xfId="0" applyBorder="1" applyAlignment="1">
      <alignment horizontal="center" vertical="center" shrinkToFit="1"/>
    </xf>
    <xf numFmtId="0" fontId="73" fillId="0" borderId="25" xfId="0" applyFont="1" applyBorder="1" applyAlignment="1" applyProtection="1">
      <alignment horizontal="left" vertical="center" wrapText="1" shrinkToFit="1"/>
      <protection locked="0"/>
    </xf>
    <xf numFmtId="0" fontId="73" fillId="0" borderId="25" xfId="0" applyFont="1" applyBorder="1" applyAlignment="1" applyProtection="1">
      <alignment horizontal="left" vertical="center" shrinkToFit="1"/>
      <protection locked="0"/>
    </xf>
    <xf numFmtId="0" fontId="73" fillId="0" borderId="68" xfId="0" applyFont="1" applyBorder="1" applyAlignment="1" applyProtection="1">
      <alignment horizontal="left" vertical="center" shrinkToFit="1"/>
      <protection locked="0"/>
    </xf>
    <xf numFmtId="0" fontId="60" fillId="8" borderId="2" xfId="1" applyFont="1" applyFill="1" applyBorder="1" applyAlignment="1">
      <alignment horizontal="left" vertical="center" indent="1" shrinkToFit="1"/>
    </xf>
    <xf numFmtId="0" fontId="60" fillId="8" borderId="25" xfId="1" applyFont="1" applyFill="1" applyBorder="1" applyAlignment="1">
      <alignment horizontal="left" vertical="center" indent="1" shrinkToFit="1"/>
    </xf>
    <xf numFmtId="0" fontId="60" fillId="8" borderId="68" xfId="1" applyFont="1" applyFill="1" applyBorder="1" applyAlignment="1">
      <alignment horizontal="left" vertical="center" indent="1" shrinkToFit="1"/>
    </xf>
    <xf numFmtId="49" fontId="5" fillId="2" borderId="82" xfId="1" applyNumberFormat="1" applyFont="1" applyFill="1" applyBorder="1" applyAlignment="1">
      <alignment vertical="center" shrinkToFit="1"/>
    </xf>
    <xf numFmtId="49" fontId="5" fillId="2" borderId="71" xfId="1" applyNumberFormat="1" applyFont="1" applyFill="1" applyBorder="1" applyAlignment="1">
      <alignment vertical="center" shrinkToFit="1"/>
    </xf>
    <xf numFmtId="49" fontId="7" fillId="0" borderId="72" xfId="1" applyNumberFormat="1" applyFont="1" applyBorder="1" applyAlignment="1">
      <alignment vertical="center" shrinkToFit="1"/>
    </xf>
    <xf numFmtId="49" fontId="40" fillId="0" borderId="72" xfId="1" applyNumberFormat="1" applyFont="1" applyBorder="1" applyAlignment="1">
      <alignment vertical="center" wrapText="1" shrinkToFit="1"/>
    </xf>
    <xf numFmtId="49" fontId="40" fillId="0" borderId="72" xfId="1" applyNumberFormat="1" applyFont="1" applyBorder="1" applyAlignment="1">
      <alignment vertical="center" shrinkToFit="1"/>
    </xf>
    <xf numFmtId="49" fontId="40" fillId="0" borderId="83" xfId="1" applyNumberFormat="1" applyFont="1" applyBorder="1" applyAlignment="1">
      <alignment vertical="center" shrinkToFit="1"/>
    </xf>
    <xf numFmtId="49" fontId="5" fillId="2" borderId="40" xfId="1" applyNumberFormat="1" applyFont="1" applyFill="1" applyBorder="1" applyAlignment="1">
      <alignment horizontal="center" vertical="center" wrapText="1"/>
    </xf>
    <xf numFmtId="49" fontId="5" fillId="2" borderId="0" xfId="1" applyNumberFormat="1" applyFont="1" applyFill="1" applyAlignment="1">
      <alignment horizontal="center" vertical="center" wrapText="1"/>
    </xf>
    <xf numFmtId="49" fontId="5" fillId="2" borderId="16" xfId="1" applyNumberFormat="1" applyFont="1" applyFill="1" applyBorder="1" applyAlignment="1">
      <alignment horizontal="center" vertical="center" wrapText="1"/>
    </xf>
    <xf numFmtId="49" fontId="5" fillId="3" borderId="17" xfId="1" applyNumberFormat="1" applyFont="1" applyFill="1" applyBorder="1" applyAlignment="1">
      <alignment horizontal="center" vertical="center" shrinkToFit="1"/>
    </xf>
    <xf numFmtId="49" fontId="5" fillId="3" borderId="16" xfId="1" applyNumberFormat="1" applyFont="1" applyFill="1" applyBorder="1" applyAlignment="1">
      <alignment horizontal="center" vertical="center" shrinkToFit="1"/>
    </xf>
    <xf numFmtId="49" fontId="5" fillId="3" borderId="18" xfId="1" applyNumberFormat="1" applyFont="1" applyFill="1" applyBorder="1" applyAlignment="1">
      <alignment horizontal="center" vertical="center" shrinkToFit="1"/>
    </xf>
    <xf numFmtId="49" fontId="40" fillId="0" borderId="0" xfId="1" applyNumberFormat="1" applyFont="1" applyAlignment="1">
      <alignment vertical="center" shrinkToFit="1"/>
    </xf>
    <xf numFmtId="49" fontId="40" fillId="0" borderId="19" xfId="1" applyNumberFormat="1" applyFont="1" applyBorder="1" applyAlignment="1">
      <alignment vertical="center" shrinkToFit="1"/>
    </xf>
    <xf numFmtId="49" fontId="6" fillId="0" borderId="21" xfId="1" applyNumberFormat="1" applyFont="1" applyBorder="1" applyAlignment="1" applyProtection="1">
      <alignment horizontal="center" vertical="center" shrinkToFit="1"/>
      <protection locked="0"/>
    </xf>
    <xf numFmtId="49" fontId="5" fillId="3" borderId="0" xfId="1" applyNumberFormat="1" applyFont="1" applyFill="1" applyAlignment="1">
      <alignment horizontal="center" vertical="center" shrinkToFit="1"/>
    </xf>
    <xf numFmtId="49" fontId="6" fillId="0" borderId="23" xfId="1" applyNumberFormat="1" applyFont="1" applyBorder="1" applyAlignment="1" applyProtection="1">
      <alignment horizontal="left" vertical="center" indent="1" shrinkToFit="1"/>
      <protection locked="0"/>
    </xf>
    <xf numFmtId="49" fontId="6" fillId="0" borderId="80" xfId="1" applyNumberFormat="1" applyFont="1" applyBorder="1" applyAlignment="1" applyProtection="1">
      <alignment horizontal="left" vertical="center" indent="1" shrinkToFit="1"/>
      <protection locked="0"/>
    </xf>
    <xf numFmtId="49" fontId="41" fillId="0" borderId="19" xfId="1" applyNumberFormat="1" applyFont="1" applyBorder="1" applyAlignment="1" applyProtection="1">
      <alignment horizontal="left" vertical="center" indent="1" shrinkToFit="1"/>
      <protection locked="0"/>
    </xf>
    <xf numFmtId="49" fontId="41" fillId="0" borderId="66" xfId="1" applyNumberFormat="1" applyFont="1" applyBorder="1" applyAlignment="1" applyProtection="1">
      <alignment horizontal="left" vertical="center" indent="1" shrinkToFit="1"/>
      <protection locked="0"/>
    </xf>
    <xf numFmtId="49" fontId="6" fillId="0" borderId="21" xfId="1" applyNumberFormat="1" applyFont="1" applyBorder="1" applyAlignment="1">
      <alignment vertical="center" shrinkToFit="1"/>
    </xf>
    <xf numFmtId="49" fontId="6" fillId="0" borderId="67" xfId="1" applyNumberFormat="1" applyFont="1" applyBorder="1" applyAlignment="1">
      <alignment vertical="center" shrinkToFit="1"/>
    </xf>
    <xf numFmtId="0" fontId="41" fillId="0" borderId="17" xfId="1" applyFont="1" applyBorder="1" applyAlignment="1" applyProtection="1">
      <alignment horizontal="left" vertical="center" indent="1" shrinkToFit="1"/>
      <protection locked="0"/>
    </xf>
    <xf numFmtId="0" fontId="41" fillId="0" borderId="0" xfId="1" applyFont="1" applyAlignment="1" applyProtection="1">
      <alignment horizontal="left" vertical="center" indent="1" shrinkToFit="1"/>
      <protection locked="0"/>
    </xf>
    <xf numFmtId="0" fontId="41" fillId="0" borderId="65" xfId="1" applyFont="1" applyBorder="1" applyAlignment="1" applyProtection="1">
      <alignment horizontal="left" vertical="center" indent="1" shrinkToFit="1"/>
      <protection locked="0"/>
    </xf>
    <xf numFmtId="49" fontId="40" fillId="0" borderId="37" xfId="1" applyNumberFormat="1" applyFont="1" applyBorder="1" applyAlignment="1">
      <alignment vertical="center" shrinkToFit="1"/>
    </xf>
    <xf numFmtId="49" fontId="40" fillId="0" borderId="78" xfId="1" applyNumberFormat="1" applyFont="1" applyBorder="1" applyAlignment="1">
      <alignment vertical="center" shrinkToFit="1"/>
    </xf>
    <xf numFmtId="49" fontId="40" fillId="0" borderId="21" xfId="1" applyNumberFormat="1" applyFont="1" applyBorder="1" applyAlignment="1">
      <alignment vertical="center" shrinkToFit="1"/>
    </xf>
    <xf numFmtId="49" fontId="40" fillId="0" borderId="19" xfId="1" applyNumberFormat="1" applyFont="1" applyBorder="1" applyAlignment="1">
      <alignment horizontal="left" vertical="center" shrinkToFit="1"/>
    </xf>
    <xf numFmtId="0" fontId="5" fillId="2" borderId="79" xfId="1" applyFont="1" applyFill="1" applyBorder="1" applyAlignment="1">
      <alignment horizontal="center" vertical="center" shrinkToFit="1"/>
    </xf>
    <xf numFmtId="0" fontId="5" fillId="2" borderId="22" xfId="1" applyFont="1" applyFill="1" applyBorder="1" applyAlignment="1">
      <alignment horizontal="center" vertical="center" shrinkToFit="1"/>
    </xf>
    <xf numFmtId="0" fontId="5" fillId="2" borderId="35" xfId="1" applyFont="1" applyFill="1" applyBorder="1" applyAlignment="1">
      <alignment horizontal="center" vertical="center" shrinkToFit="1"/>
    </xf>
    <xf numFmtId="0" fontId="5" fillId="2" borderId="16" xfId="1" applyFont="1" applyFill="1" applyBorder="1" applyAlignment="1">
      <alignment horizontal="center" vertical="center" shrinkToFit="1"/>
    </xf>
    <xf numFmtId="0" fontId="5" fillId="2" borderId="76" xfId="1" applyFont="1" applyFill="1" applyBorder="1" applyAlignment="1">
      <alignment horizontal="center" vertical="center" shrinkToFit="1"/>
    </xf>
    <xf numFmtId="0" fontId="5" fillId="2" borderId="20" xfId="1" applyFont="1" applyFill="1" applyBorder="1" applyAlignment="1">
      <alignment horizontal="center" vertical="center" shrinkToFit="1"/>
    </xf>
    <xf numFmtId="0" fontId="5" fillId="3" borderId="24" xfId="1" applyFont="1" applyFill="1" applyBorder="1" applyAlignment="1">
      <alignment horizontal="center" vertical="center" shrinkToFit="1"/>
    </xf>
    <xf numFmtId="0" fontId="5" fillId="3" borderId="22" xfId="1" applyFont="1" applyFill="1" applyBorder="1" applyAlignment="1">
      <alignment horizontal="center" vertical="center" shrinkToFit="1"/>
    </xf>
    <xf numFmtId="0" fontId="5" fillId="3" borderId="17" xfId="1" applyFont="1" applyFill="1" applyBorder="1" applyAlignment="1">
      <alignment horizontal="center" vertical="center" shrinkToFit="1"/>
    </xf>
    <xf numFmtId="0" fontId="5" fillId="3" borderId="16" xfId="1" applyFont="1" applyFill="1" applyBorder="1" applyAlignment="1">
      <alignment horizontal="center" vertical="center" shrinkToFit="1"/>
    </xf>
    <xf numFmtId="0" fontId="5" fillId="3" borderId="18" xfId="1" applyFont="1" applyFill="1" applyBorder="1" applyAlignment="1">
      <alignment horizontal="center" vertical="center" shrinkToFit="1"/>
    </xf>
    <xf numFmtId="0" fontId="5" fillId="3" borderId="20" xfId="1" applyFont="1" applyFill="1" applyBorder="1" applyAlignment="1">
      <alignment horizontal="center" vertical="center" shrinkToFit="1"/>
    </xf>
    <xf numFmtId="49" fontId="40" fillId="0" borderId="21" xfId="1" applyNumberFormat="1" applyFont="1" applyBorder="1" applyAlignment="1">
      <alignment vertical="center"/>
    </xf>
    <xf numFmtId="49" fontId="40" fillId="0" borderId="89" xfId="1" applyNumberFormat="1" applyFont="1" applyBorder="1" applyAlignment="1">
      <alignment vertical="center"/>
    </xf>
    <xf numFmtId="0" fontId="0" fillId="0" borderId="21" xfId="0" applyBorder="1" applyAlignment="1">
      <alignment vertical="center" shrinkToFit="1"/>
    </xf>
    <xf numFmtId="49" fontId="40" fillId="0" borderId="21" xfId="1" applyNumberFormat="1" applyFont="1" applyBorder="1" applyAlignment="1">
      <alignment horizontal="right" vertical="center" shrinkToFit="1"/>
    </xf>
    <xf numFmtId="49" fontId="40" fillId="0" borderId="101" xfId="1" applyNumberFormat="1" applyFont="1" applyBorder="1" applyAlignment="1">
      <alignment vertical="center"/>
    </xf>
    <xf numFmtId="49" fontId="5" fillId="0" borderId="101" xfId="1" applyNumberFormat="1" applyFont="1" applyBorder="1" applyAlignment="1">
      <alignment vertical="center" shrinkToFit="1"/>
    </xf>
    <xf numFmtId="0" fontId="56" fillId="0" borderId="101" xfId="0" applyFont="1" applyBorder="1" applyAlignment="1">
      <alignment vertical="center" shrinkToFit="1"/>
    </xf>
    <xf numFmtId="0" fontId="56" fillId="0" borderId="103" xfId="0" applyFont="1" applyBorder="1" applyAlignment="1">
      <alignment vertical="center" shrinkToFit="1"/>
    </xf>
    <xf numFmtId="0" fontId="11" fillId="0" borderId="0" xfId="1" applyFont="1" applyAlignment="1">
      <alignment vertical="center" shrinkToFit="1"/>
    </xf>
    <xf numFmtId="49" fontId="5" fillId="3" borderId="2" xfId="1" applyNumberFormat="1" applyFont="1" applyFill="1" applyBorder="1" applyAlignment="1">
      <alignment horizontal="center" vertical="center" shrinkToFit="1"/>
    </xf>
    <xf numFmtId="0" fontId="41" fillId="0" borderId="17" xfId="1" applyFont="1" applyBorder="1" applyAlignment="1">
      <alignment vertical="center"/>
    </xf>
    <xf numFmtId="0" fontId="0" fillId="0" borderId="0" xfId="0" applyAlignment="1">
      <alignment vertical="center"/>
    </xf>
    <xf numFmtId="0" fontId="0" fillId="0" borderId="34" xfId="0" applyBorder="1" applyAlignment="1">
      <alignment vertical="center"/>
    </xf>
    <xf numFmtId="0" fontId="0" fillId="0" borderId="17" xfId="0" applyBorder="1" applyAlignment="1">
      <alignment vertical="center"/>
    </xf>
    <xf numFmtId="0" fontId="0" fillId="0" borderId="94" xfId="0" applyBorder="1" applyAlignment="1">
      <alignment vertical="center"/>
    </xf>
    <xf numFmtId="0" fontId="0" fillId="0" borderId="54" xfId="0" applyBorder="1" applyAlignment="1">
      <alignment vertical="center"/>
    </xf>
    <xf numFmtId="0" fontId="0" fillId="0" borderId="131" xfId="0" applyBorder="1" applyAlignment="1">
      <alignment vertical="center"/>
    </xf>
    <xf numFmtId="0" fontId="40" fillId="0" borderId="31" xfId="1" applyFont="1" applyBorder="1" applyAlignment="1">
      <alignment vertical="center" shrinkToFit="1"/>
    </xf>
    <xf numFmtId="0" fontId="5" fillId="0" borderId="31" xfId="1" applyFont="1" applyBorder="1" applyAlignment="1">
      <alignment vertical="center" shrinkToFit="1"/>
    </xf>
    <xf numFmtId="0" fontId="56" fillId="0" borderId="31" xfId="0" applyFont="1" applyBorder="1" applyAlignment="1">
      <alignment vertical="center" shrinkToFit="1"/>
    </xf>
    <xf numFmtId="0" fontId="56" fillId="0" borderId="143" xfId="0" applyFont="1" applyBorder="1" applyAlignment="1">
      <alignment vertical="center" shrinkToFit="1"/>
    </xf>
    <xf numFmtId="0" fontId="41" fillId="0" borderId="35" xfId="1" applyFont="1" applyBorder="1" applyAlignment="1">
      <alignment vertical="center"/>
    </xf>
    <xf numFmtId="0" fontId="0" fillId="0" borderId="142" xfId="0" applyBorder="1" applyAlignment="1">
      <alignment vertical="center"/>
    </xf>
    <xf numFmtId="0" fontId="5" fillId="0" borderId="0" xfId="1" applyFont="1" applyAlignment="1">
      <alignment vertical="center" shrinkToFit="1"/>
    </xf>
    <xf numFmtId="0" fontId="56" fillId="0" borderId="0" xfId="0" applyFont="1" applyAlignment="1">
      <alignment vertical="center" shrinkToFit="1"/>
    </xf>
    <xf numFmtId="0" fontId="56" fillId="0" borderId="65" xfId="0" applyFont="1" applyBorder="1" applyAlignment="1">
      <alignment vertical="center" shrinkToFit="1"/>
    </xf>
    <xf numFmtId="0" fontId="5" fillId="0" borderId="54" xfId="1" applyFont="1" applyBorder="1" applyAlignment="1">
      <alignment vertical="center" shrinkToFit="1"/>
    </xf>
    <xf numFmtId="0" fontId="57" fillId="0" borderId="54" xfId="0" applyFont="1" applyBorder="1" applyAlignment="1">
      <alignment vertical="center" shrinkToFit="1"/>
    </xf>
    <xf numFmtId="0" fontId="57" fillId="0" borderId="141" xfId="0" applyFont="1" applyBorder="1" applyAlignment="1">
      <alignment vertical="center" shrinkToFit="1"/>
    </xf>
    <xf numFmtId="49" fontId="41" fillId="0" borderId="17" xfId="1" applyNumberFormat="1" applyFont="1" applyBorder="1" applyAlignment="1" applyProtection="1">
      <alignment horizontal="left" vertical="center" indent="1"/>
      <protection locked="0"/>
    </xf>
    <xf numFmtId="49" fontId="41" fillId="0" borderId="0" xfId="1" applyNumberFormat="1" applyFont="1" applyAlignment="1" applyProtection="1">
      <alignment horizontal="left" vertical="center" indent="1"/>
      <protection locked="0"/>
    </xf>
    <xf numFmtId="49" fontId="41" fillId="0" borderId="65" xfId="1" applyNumberFormat="1" applyFont="1" applyBorder="1" applyAlignment="1" applyProtection="1">
      <alignment horizontal="left" vertical="center" indent="1"/>
      <protection locked="0"/>
    </xf>
    <xf numFmtId="49" fontId="41" fillId="0" borderId="19" xfId="1" applyNumberFormat="1" applyFont="1" applyBorder="1" applyAlignment="1" applyProtection="1">
      <alignment horizontal="left" vertical="center" indent="1"/>
      <protection locked="0"/>
    </xf>
    <xf numFmtId="49" fontId="41" fillId="0" borderId="66" xfId="1" applyNumberFormat="1" applyFont="1" applyBorder="1" applyAlignment="1" applyProtection="1">
      <alignment horizontal="left" vertical="center" indent="1"/>
      <protection locked="0"/>
    </xf>
    <xf numFmtId="49" fontId="5" fillId="2" borderId="37" xfId="1" applyNumberFormat="1" applyFont="1" applyFill="1" applyBorder="1" applyAlignment="1">
      <alignment horizontal="center" vertical="center" wrapText="1" shrinkToFit="1"/>
    </xf>
    <xf numFmtId="49" fontId="5" fillId="2" borderId="77" xfId="1" applyNumberFormat="1" applyFont="1" applyFill="1" applyBorder="1" applyAlignment="1">
      <alignment horizontal="center" vertical="center" wrapText="1" shrinkToFit="1"/>
    </xf>
    <xf numFmtId="49" fontId="5" fillId="3" borderId="38" xfId="1" applyNumberFormat="1" applyFont="1" applyFill="1" applyBorder="1" applyAlignment="1">
      <alignment horizontal="center" vertical="center" shrinkToFit="1"/>
    </xf>
    <xf numFmtId="49" fontId="5" fillId="3" borderId="77" xfId="1" applyNumberFormat="1" applyFont="1" applyFill="1" applyBorder="1" applyAlignment="1">
      <alignment horizontal="center" vertical="center" shrinkToFit="1"/>
    </xf>
    <xf numFmtId="49" fontId="7" fillId="0" borderId="38" xfId="1" applyNumberFormat="1" applyFont="1" applyBorder="1" applyAlignment="1">
      <alignment horizontal="left" vertical="center" indent="1" shrinkToFit="1"/>
    </xf>
    <xf numFmtId="49" fontId="7" fillId="0" borderId="37" xfId="1" applyNumberFormat="1" applyFont="1" applyBorder="1" applyAlignment="1">
      <alignment horizontal="left" vertical="center" indent="1" shrinkToFit="1"/>
    </xf>
    <xf numFmtId="49" fontId="7" fillId="0" borderId="78" xfId="1" applyNumberFormat="1" applyFont="1" applyBorder="1" applyAlignment="1">
      <alignment horizontal="left" vertical="center" indent="1" shrinkToFit="1"/>
    </xf>
    <xf numFmtId="49" fontId="40" fillId="2" borderId="39" xfId="1" applyNumberFormat="1" applyFont="1" applyFill="1" applyBorder="1" applyAlignment="1">
      <alignment horizontal="center" vertical="center" shrinkToFit="1"/>
    </xf>
    <xf numFmtId="49" fontId="40" fillId="2" borderId="40" xfId="1" applyNumberFormat="1" applyFont="1" applyFill="1" applyBorder="1" applyAlignment="1">
      <alignment horizontal="center" vertical="center" shrinkToFit="1"/>
    </xf>
    <xf numFmtId="49" fontId="40" fillId="2" borderId="41" xfId="1" applyNumberFormat="1" applyFont="1" applyFill="1" applyBorder="1" applyAlignment="1">
      <alignment horizontal="center" vertical="center" shrinkToFit="1"/>
    </xf>
    <xf numFmtId="0" fontId="5" fillId="2" borderId="79" xfId="1" applyFont="1" applyFill="1" applyBorder="1" applyAlignment="1">
      <alignment horizontal="center" vertical="center" wrapText="1" shrinkToFit="1"/>
    </xf>
    <xf numFmtId="0" fontId="5" fillId="2" borderId="22" xfId="1" applyFont="1" applyFill="1" applyBorder="1" applyAlignment="1">
      <alignment horizontal="center" vertical="center" wrapText="1" shrinkToFit="1"/>
    </xf>
    <xf numFmtId="0" fontId="5" fillId="2" borderId="35" xfId="1" applyFont="1" applyFill="1" applyBorder="1" applyAlignment="1">
      <alignment horizontal="center" vertical="center" wrapText="1" shrinkToFit="1"/>
    </xf>
    <xf numFmtId="0" fontId="5" fillId="2" borderId="16" xfId="1" applyFont="1" applyFill="1" applyBorder="1" applyAlignment="1">
      <alignment horizontal="center" vertical="center" wrapText="1" shrinkToFit="1"/>
    </xf>
    <xf numFmtId="0" fontId="5" fillId="2" borderId="76" xfId="1" applyFont="1" applyFill="1" applyBorder="1" applyAlignment="1">
      <alignment horizontal="center" vertical="center" wrapText="1" shrinkToFit="1"/>
    </xf>
    <xf numFmtId="0" fontId="5" fillId="2" borderId="20" xfId="1" applyFont="1" applyFill="1" applyBorder="1" applyAlignment="1">
      <alignment horizontal="center" vertical="center" wrapText="1" shrinkToFit="1"/>
    </xf>
    <xf numFmtId="0" fontId="40" fillId="0" borderId="0" xfId="1" applyFont="1" applyAlignment="1">
      <alignment vertical="center" shrinkToFit="1"/>
    </xf>
    <xf numFmtId="49" fontId="6" fillId="0" borderId="0" xfId="1" applyNumberFormat="1" applyFont="1" applyAlignment="1" applyProtection="1">
      <alignment horizontal="left" vertical="center" shrinkToFit="1"/>
      <protection locked="0"/>
    </xf>
    <xf numFmtId="49" fontId="40" fillId="0" borderId="21" xfId="1" applyNumberFormat="1" applyFont="1" applyBorder="1" applyAlignment="1">
      <alignment horizontal="left" vertical="center" shrinkToFit="1"/>
    </xf>
    <xf numFmtId="49" fontId="40" fillId="0" borderId="0" xfId="1" applyNumberFormat="1" applyFont="1" applyAlignment="1">
      <alignment horizontal="left" vertical="center" shrinkToFit="1"/>
    </xf>
    <xf numFmtId="49" fontId="5" fillId="0" borderId="0" xfId="1" applyNumberFormat="1" applyFont="1" applyAlignment="1">
      <alignment horizontal="left" vertical="center" shrinkToFit="1"/>
    </xf>
    <xf numFmtId="49" fontId="5" fillId="0" borderId="65" xfId="1" applyNumberFormat="1" applyFont="1" applyBorder="1" applyAlignment="1">
      <alignment horizontal="left" vertical="center" shrinkToFit="1"/>
    </xf>
    <xf numFmtId="49" fontId="5" fillId="0" borderId="19" xfId="1" applyNumberFormat="1" applyFont="1" applyBorder="1" applyAlignment="1">
      <alignment horizontal="left" vertical="center" shrinkToFit="1"/>
    </xf>
    <xf numFmtId="49" fontId="5" fillId="0" borderId="66" xfId="1" applyNumberFormat="1" applyFont="1" applyBorder="1" applyAlignment="1">
      <alignment horizontal="left" vertical="center" shrinkToFit="1"/>
    </xf>
    <xf numFmtId="49" fontId="5" fillId="0" borderId="0" xfId="1" applyNumberFormat="1" applyFont="1" applyAlignment="1">
      <alignment vertical="center"/>
    </xf>
    <xf numFmtId="49" fontId="5" fillId="0" borderId="65" xfId="1" applyNumberFormat="1" applyFont="1" applyBorder="1" applyAlignment="1">
      <alignment vertical="center"/>
    </xf>
    <xf numFmtId="49" fontId="41" fillId="0" borderId="0" xfId="1" applyNumberFormat="1" applyFont="1" applyAlignment="1" applyProtection="1">
      <alignment horizontal="center" vertical="center" shrinkToFit="1"/>
      <protection locked="0"/>
    </xf>
    <xf numFmtId="49" fontId="5" fillId="0" borderId="0" xfId="1" applyNumberFormat="1" applyFont="1" applyAlignment="1">
      <alignment vertical="center" shrinkToFit="1"/>
    </xf>
    <xf numFmtId="49" fontId="5" fillId="0" borderId="65" xfId="1" applyNumberFormat="1" applyFont="1" applyBorder="1" applyAlignment="1">
      <alignment vertical="center" shrinkToFit="1"/>
    </xf>
    <xf numFmtId="0" fontId="5" fillId="2" borderId="39" xfId="1" applyFont="1" applyFill="1" applyBorder="1" applyAlignment="1">
      <alignment horizontal="center" vertical="center"/>
    </xf>
    <xf numFmtId="0" fontId="5" fillId="2" borderId="40" xfId="1" applyFont="1" applyFill="1" applyBorder="1" applyAlignment="1">
      <alignment horizontal="center" vertical="center"/>
    </xf>
    <xf numFmtId="0" fontId="5" fillId="2" borderId="41" xfId="1" applyFont="1" applyFill="1" applyBorder="1" applyAlignment="1">
      <alignment horizontal="center" vertical="center"/>
    </xf>
    <xf numFmtId="0" fontId="11" fillId="3" borderId="157" xfId="1" applyFont="1" applyFill="1" applyBorder="1" applyAlignment="1">
      <alignment horizontal="center" vertical="center"/>
    </xf>
    <xf numFmtId="0" fontId="11" fillId="3" borderId="158" xfId="1" applyFont="1" applyFill="1" applyBorder="1" applyAlignment="1">
      <alignment horizontal="center" vertical="center"/>
    </xf>
    <xf numFmtId="0" fontId="11" fillId="3" borderId="159" xfId="1" applyFont="1" applyFill="1" applyBorder="1" applyAlignment="1">
      <alignment horizontal="center" vertical="center"/>
    </xf>
    <xf numFmtId="0" fontId="6" fillId="0" borderId="162" xfId="1" applyFont="1" applyBorder="1" applyAlignment="1" applyProtection="1">
      <alignment horizontal="center" vertical="center"/>
      <protection locked="0"/>
    </xf>
    <xf numFmtId="0" fontId="6" fillId="0" borderId="163" xfId="1" applyFont="1" applyBorder="1" applyAlignment="1" applyProtection="1">
      <alignment horizontal="center" vertical="center"/>
      <protection locked="0"/>
    </xf>
    <xf numFmtId="0" fontId="6" fillId="0" borderId="166" xfId="1" applyFont="1" applyBorder="1" applyAlignment="1" applyProtection="1">
      <alignment horizontal="center" vertical="center"/>
      <protection locked="0"/>
    </xf>
    <xf numFmtId="0" fontId="6" fillId="0" borderId="167" xfId="1" applyFont="1" applyBorder="1" applyAlignment="1" applyProtection="1">
      <alignment horizontal="center" vertical="center"/>
      <protection locked="0"/>
    </xf>
    <xf numFmtId="0" fontId="6" fillId="0" borderId="164" xfId="1" applyFont="1" applyBorder="1" applyAlignment="1" applyProtection="1">
      <alignment horizontal="center" vertical="center"/>
      <protection locked="0"/>
    </xf>
    <xf numFmtId="0" fontId="6" fillId="0" borderId="168" xfId="1" applyFont="1" applyBorder="1" applyAlignment="1" applyProtection="1">
      <alignment horizontal="center" vertical="center"/>
      <protection locked="0"/>
    </xf>
    <xf numFmtId="0" fontId="6" fillId="11" borderId="230" xfId="1" applyFont="1" applyFill="1" applyBorder="1" applyAlignment="1" applyProtection="1">
      <alignment horizontal="center" vertical="center"/>
      <protection locked="0"/>
    </xf>
    <xf numFmtId="0" fontId="6" fillId="11" borderId="231" xfId="1" applyFont="1" applyFill="1" applyBorder="1" applyAlignment="1" applyProtection="1">
      <alignment horizontal="center" vertical="center"/>
      <protection locked="0"/>
    </xf>
    <xf numFmtId="0" fontId="6" fillId="11" borderId="233" xfId="1" applyFont="1" applyFill="1" applyBorder="1" applyAlignment="1" applyProtection="1">
      <alignment horizontal="center" vertical="center"/>
      <protection locked="0"/>
    </xf>
    <xf numFmtId="0" fontId="6" fillId="11" borderId="234" xfId="1" applyFont="1" applyFill="1" applyBorder="1" applyAlignment="1" applyProtection="1">
      <alignment horizontal="center" vertical="center"/>
      <protection locked="0"/>
    </xf>
    <xf numFmtId="0" fontId="6" fillId="11" borderId="232" xfId="1" applyFont="1" applyFill="1" applyBorder="1" applyAlignment="1" applyProtection="1">
      <alignment horizontal="center" vertical="center"/>
      <protection locked="0"/>
    </xf>
    <xf numFmtId="0" fontId="6" fillId="11" borderId="235" xfId="1" applyFont="1" applyFill="1" applyBorder="1" applyAlignment="1" applyProtection="1">
      <alignment horizontal="center" vertical="center"/>
      <protection locked="0"/>
    </xf>
    <xf numFmtId="0" fontId="11" fillId="2" borderId="154" xfId="1" applyFont="1" applyFill="1" applyBorder="1" applyAlignment="1">
      <alignment horizontal="center" vertical="center"/>
    </xf>
    <xf numFmtId="0" fontId="11" fillId="2" borderId="155" xfId="1" applyFont="1" applyFill="1" applyBorder="1" applyAlignment="1">
      <alignment horizontal="center" vertical="center"/>
    </xf>
    <xf numFmtId="0" fontId="11" fillId="2" borderId="156" xfId="1" applyFont="1" applyFill="1" applyBorder="1" applyAlignment="1">
      <alignment horizontal="center" vertical="center"/>
    </xf>
    <xf numFmtId="0" fontId="6" fillId="0" borderId="0" xfId="1"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161" xfId="0" applyBorder="1" applyAlignment="1" applyProtection="1">
      <alignment horizontal="center" vertical="center" shrinkToFit="1"/>
      <protection locked="0"/>
    </xf>
    <xf numFmtId="0" fontId="6" fillId="0" borderId="160" xfId="1" applyFont="1" applyBorder="1" applyAlignment="1" applyProtection="1">
      <alignment horizontal="center" vertical="center"/>
      <protection locked="0"/>
    </xf>
    <xf numFmtId="0" fontId="0" fillId="0" borderId="160" xfId="0" applyBorder="1" applyAlignment="1" applyProtection="1">
      <alignment vertical="center"/>
      <protection locked="0"/>
    </xf>
    <xf numFmtId="0" fontId="40" fillId="0" borderId="0" xfId="1" applyFont="1" applyAlignment="1">
      <alignment vertical="center"/>
    </xf>
    <xf numFmtId="0" fontId="0" fillId="0" borderId="161" xfId="0" applyBorder="1" applyAlignment="1">
      <alignment vertical="center"/>
    </xf>
    <xf numFmtId="0" fontId="5" fillId="0" borderId="154" xfId="1" applyFont="1" applyBorder="1" applyAlignment="1">
      <alignment vertical="center"/>
    </xf>
    <xf numFmtId="0" fontId="0" fillId="0" borderId="155" xfId="0" applyBorder="1" applyAlignment="1">
      <alignment vertical="center"/>
    </xf>
    <xf numFmtId="0" fontId="0" fillId="0" borderId="156" xfId="0" applyBorder="1" applyAlignment="1">
      <alignment vertical="center"/>
    </xf>
    <xf numFmtId="0" fontId="0" fillId="0" borderId="148" xfId="0" applyBorder="1" applyAlignment="1" applyProtection="1">
      <alignment vertical="center"/>
      <protection locked="0"/>
    </xf>
    <xf numFmtId="0" fontId="0" fillId="0" borderId="149" xfId="0" applyBorder="1" applyAlignment="1">
      <alignment vertical="center"/>
    </xf>
    <xf numFmtId="0" fontId="0" fillId="0" borderId="165" xfId="0" applyBorder="1" applyAlignment="1">
      <alignment vertical="center"/>
    </xf>
    <xf numFmtId="0" fontId="7" fillId="0" borderId="160" xfId="1" applyFont="1" applyBorder="1" applyAlignment="1">
      <alignment vertical="center"/>
    </xf>
    <xf numFmtId="0" fontId="0" fillId="0" borderId="148" xfId="0" applyBorder="1" applyAlignment="1">
      <alignment vertical="center"/>
    </xf>
    <xf numFmtId="0" fontId="6" fillId="0" borderId="169" xfId="1" applyFont="1" applyBorder="1" applyAlignment="1" applyProtection="1">
      <alignment horizontal="center" vertical="center"/>
      <protection locked="0"/>
    </xf>
    <xf numFmtId="0" fontId="6" fillId="0" borderId="170" xfId="1" applyFont="1" applyBorder="1" applyAlignment="1" applyProtection="1">
      <alignment horizontal="center" vertical="center"/>
      <protection locked="0"/>
    </xf>
    <xf numFmtId="0" fontId="6" fillId="0" borderId="17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172" xfId="1" applyFont="1" applyBorder="1" applyAlignment="1" applyProtection="1">
      <alignment horizontal="center" vertical="center"/>
      <protection locked="0"/>
    </xf>
    <xf numFmtId="0" fontId="6" fillId="0" borderId="148" xfId="1" applyFont="1" applyBorder="1" applyAlignment="1" applyProtection="1">
      <alignment horizontal="center" vertical="center"/>
      <protection locked="0"/>
    </xf>
    <xf numFmtId="0" fontId="6" fillId="0" borderId="149" xfId="1" applyFont="1" applyBorder="1" applyAlignment="1" applyProtection="1">
      <alignment horizontal="center" vertical="center"/>
      <protection locked="0"/>
    </xf>
    <xf numFmtId="0" fontId="6" fillId="0" borderId="173" xfId="1" applyFont="1" applyBorder="1" applyAlignment="1" applyProtection="1">
      <alignment horizontal="center" vertical="center"/>
      <protection locked="0"/>
    </xf>
    <xf numFmtId="0" fontId="7" fillId="0" borderId="0" xfId="1" applyFont="1" applyAlignment="1">
      <alignment vertical="center"/>
    </xf>
    <xf numFmtId="0" fontId="61" fillId="0" borderId="0" xfId="0" applyFont="1" applyAlignment="1" applyProtection="1">
      <alignment horizontal="center" vertical="center" shrinkToFit="1"/>
      <protection locked="0"/>
    </xf>
    <xf numFmtId="0" fontId="61" fillId="0" borderId="161" xfId="0" applyFont="1" applyBorder="1" applyAlignment="1" applyProtection="1">
      <alignment horizontal="center" vertical="center" shrinkToFit="1"/>
      <protection locked="0"/>
    </xf>
    <xf numFmtId="0" fontId="61" fillId="0" borderId="149" xfId="0" applyFont="1" applyBorder="1" applyAlignment="1" applyProtection="1">
      <alignment horizontal="center" vertical="center" shrinkToFit="1"/>
      <protection locked="0"/>
    </xf>
    <xf numFmtId="0" fontId="61" fillId="0" borderId="165" xfId="0" applyFont="1" applyBorder="1" applyAlignment="1" applyProtection="1">
      <alignment horizontal="center" vertical="center" shrinkToFit="1"/>
      <protection locked="0"/>
    </xf>
    <xf numFmtId="0" fontId="5" fillId="0" borderId="24" xfId="1" applyFont="1" applyBorder="1" applyAlignment="1" applyProtection="1">
      <alignment horizontal="center" vertical="center"/>
      <protection locked="0"/>
    </xf>
    <xf numFmtId="0" fontId="5" fillId="0" borderId="21" xfId="1" applyFont="1" applyBorder="1" applyAlignment="1" applyProtection="1">
      <alignment horizontal="center" vertical="center"/>
      <protection locked="0"/>
    </xf>
    <xf numFmtId="0" fontId="5" fillId="0" borderId="22" xfId="1" applyFont="1" applyBorder="1" applyAlignment="1" applyProtection="1">
      <alignment horizontal="center" vertical="center"/>
      <protection locked="0"/>
    </xf>
    <xf numFmtId="0" fontId="5" fillId="0" borderId="17" xfId="1" applyFont="1" applyBorder="1" applyAlignment="1" applyProtection="1">
      <alignment horizontal="center" vertical="center"/>
      <protection locked="0"/>
    </xf>
    <xf numFmtId="0" fontId="5" fillId="0" borderId="0" xfId="1" applyFont="1" applyAlignment="1" applyProtection="1">
      <alignment horizontal="center" vertical="center"/>
      <protection locked="0"/>
    </xf>
    <xf numFmtId="0" fontId="5" fillId="0" borderId="16" xfId="1" applyFont="1" applyBorder="1" applyAlignment="1" applyProtection="1">
      <alignment horizontal="center" vertical="center"/>
      <protection locked="0"/>
    </xf>
    <xf numFmtId="0" fontId="5" fillId="0" borderId="18" xfId="1" applyFont="1" applyBorder="1" applyAlignment="1" applyProtection="1">
      <alignment horizontal="center" vertical="center"/>
      <protection locked="0"/>
    </xf>
    <xf numFmtId="0" fontId="5" fillId="0" borderId="19" xfId="1" applyFont="1" applyBorder="1" applyAlignment="1" applyProtection="1">
      <alignment horizontal="center" vertical="center"/>
      <protection locked="0"/>
    </xf>
    <xf numFmtId="0" fontId="5" fillId="0" borderId="20" xfId="1" applyFont="1" applyBorder="1" applyAlignment="1" applyProtection="1">
      <alignment horizontal="center" vertical="center"/>
      <protection locked="0"/>
    </xf>
    <xf numFmtId="49" fontId="41" fillId="0" borderId="24" xfId="1" applyNumberFormat="1" applyFont="1" applyBorder="1" applyAlignment="1" applyProtection="1">
      <alignment horizontal="center" vertical="top" wrapText="1"/>
      <protection locked="0"/>
    </xf>
    <xf numFmtId="49" fontId="41" fillId="0" borderId="21" xfId="1" applyNumberFormat="1" applyFont="1" applyBorder="1" applyAlignment="1" applyProtection="1">
      <alignment horizontal="center" vertical="top" wrapText="1"/>
      <protection locked="0"/>
    </xf>
    <xf numFmtId="49" fontId="41" fillId="0" borderId="22" xfId="1" applyNumberFormat="1" applyFont="1" applyBorder="1" applyAlignment="1" applyProtection="1">
      <alignment horizontal="center" vertical="top" wrapText="1"/>
      <protection locked="0"/>
    </xf>
    <xf numFmtId="49" fontId="41" fillId="0" borderId="17" xfId="1" applyNumberFormat="1" applyFont="1" applyBorder="1" applyAlignment="1" applyProtection="1">
      <alignment horizontal="center" vertical="top" wrapText="1"/>
      <protection locked="0"/>
    </xf>
    <xf numFmtId="49" fontId="41" fillId="0" borderId="0" xfId="1" applyNumberFormat="1" applyFont="1" applyAlignment="1" applyProtection="1">
      <alignment horizontal="center" vertical="top" wrapText="1"/>
      <protection locked="0"/>
    </xf>
    <xf numFmtId="49" fontId="41" fillId="0" borderId="16" xfId="1" applyNumberFormat="1" applyFont="1" applyBorder="1" applyAlignment="1" applyProtection="1">
      <alignment horizontal="center" vertical="top" wrapText="1"/>
      <protection locked="0"/>
    </xf>
    <xf numFmtId="49" fontId="41" fillId="0" borderId="18" xfId="1" applyNumberFormat="1" applyFont="1" applyBorder="1" applyAlignment="1" applyProtection="1">
      <alignment horizontal="center" vertical="top" wrapText="1"/>
      <protection locked="0"/>
    </xf>
    <xf numFmtId="49" fontId="41" fillId="0" borderId="19" xfId="1" applyNumberFormat="1" applyFont="1" applyBorder="1" applyAlignment="1" applyProtection="1">
      <alignment horizontal="center" vertical="top" wrapText="1"/>
      <protection locked="0"/>
    </xf>
    <xf numFmtId="49" fontId="41" fillId="0" borderId="20" xfId="1" applyNumberFormat="1" applyFont="1" applyBorder="1" applyAlignment="1" applyProtection="1">
      <alignment horizontal="center" vertical="top" wrapText="1"/>
      <protection locked="0"/>
    </xf>
    <xf numFmtId="0" fontId="11" fillId="2" borderId="151" xfId="1" applyFont="1" applyFill="1" applyBorder="1" applyAlignment="1">
      <alignment horizontal="center" vertical="center"/>
    </xf>
    <xf numFmtId="0" fontId="11" fillId="2" borderId="152" xfId="1" applyFont="1" applyFill="1" applyBorder="1" applyAlignment="1">
      <alignment horizontal="center" vertical="center"/>
    </xf>
    <xf numFmtId="0" fontId="11" fillId="2" borderId="153" xfId="1" applyFont="1" applyFill="1" applyBorder="1" applyAlignment="1">
      <alignment horizontal="center" vertical="center"/>
    </xf>
    <xf numFmtId="0" fontId="5" fillId="3" borderId="151" xfId="1" applyFont="1" applyFill="1" applyBorder="1" applyAlignment="1">
      <alignment horizontal="center" vertical="center"/>
    </xf>
    <xf numFmtId="0" fontId="5" fillId="3" borderId="152" xfId="1" applyFont="1" applyFill="1" applyBorder="1" applyAlignment="1">
      <alignment horizontal="center" vertical="center"/>
    </xf>
    <xf numFmtId="0" fontId="5" fillId="3" borderId="153" xfId="1" applyFont="1" applyFill="1" applyBorder="1" applyAlignment="1">
      <alignment horizontal="center" vertical="center"/>
    </xf>
    <xf numFmtId="0" fontId="11" fillId="2" borderId="2" xfId="1" applyFont="1" applyFill="1" applyBorder="1" applyAlignment="1">
      <alignment horizontal="center" vertical="center"/>
    </xf>
    <xf numFmtId="0" fontId="11" fillId="2" borderId="25" xfId="1" applyFont="1" applyFill="1" applyBorder="1" applyAlignment="1">
      <alignment horizontal="center" vertical="center"/>
    </xf>
    <xf numFmtId="0" fontId="11" fillId="2" borderId="1"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1" xfId="1" applyFont="1" applyFill="1" applyBorder="1" applyAlignment="1">
      <alignment horizontal="center" vertical="center"/>
    </xf>
    <xf numFmtId="0" fontId="41" fillId="0" borderId="1" xfId="1" applyFont="1" applyBorder="1" applyAlignment="1" applyProtection="1">
      <alignment horizontal="center" vertical="center" shrinkToFit="1"/>
      <protection locked="0"/>
    </xf>
    <xf numFmtId="49" fontId="41" fillId="0" borderId="2" xfId="1" applyNumberFormat="1" applyFont="1" applyBorder="1" applyAlignment="1" applyProtection="1">
      <alignment horizontal="center" vertical="center"/>
      <protection locked="0"/>
    </xf>
    <xf numFmtId="49" fontId="41" fillId="0" borderId="25" xfId="1" applyNumberFormat="1" applyFont="1" applyBorder="1" applyAlignment="1" applyProtection="1">
      <alignment horizontal="center" vertical="center"/>
      <protection locked="0"/>
    </xf>
    <xf numFmtId="49" fontId="41" fillId="0" borderId="1" xfId="1" applyNumberFormat="1" applyFont="1" applyBorder="1" applyAlignment="1" applyProtection="1">
      <alignment horizontal="center" vertical="center"/>
      <protection locked="0"/>
    </xf>
    <xf numFmtId="0" fontId="41" fillId="0" borderId="2" xfId="1" applyFont="1" applyBorder="1" applyAlignment="1" applyProtection="1">
      <alignment horizontal="center" vertical="center"/>
      <protection locked="0"/>
    </xf>
    <xf numFmtId="0" fontId="41" fillId="0" borderId="25" xfId="1" applyFont="1" applyBorder="1" applyAlignment="1" applyProtection="1">
      <alignment horizontal="center" vertical="center"/>
      <protection locked="0"/>
    </xf>
    <xf numFmtId="0" fontId="41" fillId="0" borderId="1" xfId="1" applyFont="1" applyBorder="1" applyAlignment="1" applyProtection="1">
      <alignment horizontal="center" vertical="center"/>
      <protection locked="0"/>
    </xf>
    <xf numFmtId="49" fontId="5" fillId="2" borderId="26" xfId="1" applyNumberFormat="1" applyFont="1" applyFill="1" applyBorder="1" applyAlignment="1">
      <alignment horizontal="center" vertical="center" wrapText="1" shrinkToFit="1"/>
    </xf>
    <xf numFmtId="49" fontId="5" fillId="2" borderId="26" xfId="1" applyNumberFormat="1" applyFont="1" applyFill="1" applyBorder="1" applyAlignment="1">
      <alignment horizontal="center" vertical="center" shrinkToFit="1"/>
    </xf>
    <xf numFmtId="49" fontId="5" fillId="2" borderId="27" xfId="1" applyNumberFormat="1" applyFont="1" applyFill="1" applyBorder="1" applyAlignment="1">
      <alignment horizontal="center" vertical="center" shrinkToFit="1"/>
    </xf>
    <xf numFmtId="49" fontId="5" fillId="3" borderId="70" xfId="1" applyNumberFormat="1" applyFont="1" applyFill="1" applyBorder="1" applyAlignment="1">
      <alignment horizontal="center" vertical="center" shrinkToFit="1"/>
    </xf>
    <xf numFmtId="49" fontId="5" fillId="3" borderId="71" xfId="1" applyNumberFormat="1" applyFont="1" applyFill="1" applyBorder="1" applyAlignment="1">
      <alignment horizontal="center" vertical="center" shrinkToFit="1"/>
    </xf>
    <xf numFmtId="49" fontId="7" fillId="0" borderId="26" xfId="1" applyNumberFormat="1" applyFont="1" applyBorder="1" applyAlignment="1">
      <alignment horizontal="left" vertical="center" wrapText="1" indent="1"/>
    </xf>
    <xf numFmtId="49" fontId="7" fillId="0" borderId="26" xfId="1" applyNumberFormat="1" applyFont="1" applyBorder="1" applyAlignment="1">
      <alignment vertical="center"/>
    </xf>
    <xf numFmtId="0" fontId="41" fillId="0" borderId="2" xfId="1" applyFont="1" applyBorder="1" applyAlignment="1" applyProtection="1">
      <alignment horizontal="left" vertical="center" indent="1" shrinkToFit="1"/>
      <protection locked="0"/>
    </xf>
    <xf numFmtId="0" fontId="41" fillId="0" borderId="25" xfId="1" applyFont="1" applyBorder="1" applyAlignment="1" applyProtection="1">
      <alignment horizontal="left" vertical="center" indent="1" shrinkToFit="1"/>
      <protection locked="0"/>
    </xf>
    <xf numFmtId="49" fontId="41" fillId="0" borderId="2" xfId="1" applyNumberFormat="1" applyFont="1" applyBorder="1" applyAlignment="1" applyProtection="1">
      <alignment horizontal="left" vertical="center" indent="1" shrinkToFit="1"/>
      <protection locked="0"/>
    </xf>
    <xf numFmtId="49" fontId="41" fillId="0" borderId="1" xfId="1" applyNumberFormat="1" applyFont="1" applyBorder="1" applyAlignment="1" applyProtection="1">
      <alignment horizontal="left" vertical="center" indent="1" shrinkToFit="1"/>
      <protection locked="0"/>
    </xf>
    <xf numFmtId="0" fontId="0" fillId="0" borderId="19" xfId="0" applyBorder="1" applyAlignment="1">
      <alignment horizontal="center" vertical="center" shrinkToFit="1"/>
    </xf>
    <xf numFmtId="0" fontId="0" fillId="0" borderId="25" xfId="0" applyBorder="1" applyAlignment="1" applyProtection="1">
      <alignment horizontal="center" vertical="center" shrinkToFit="1"/>
      <protection locked="0"/>
    </xf>
    <xf numFmtId="0" fontId="0" fillId="0" borderId="68" xfId="0" applyBorder="1" applyAlignment="1" applyProtection="1">
      <alignment horizontal="center" vertical="center" shrinkToFit="1"/>
      <protection locked="0"/>
    </xf>
    <xf numFmtId="0" fontId="40" fillId="2" borderId="57" xfId="1" applyFont="1" applyFill="1" applyBorder="1" applyAlignment="1">
      <alignment vertical="center" shrinkToFit="1"/>
    </xf>
    <xf numFmtId="0" fontId="40" fillId="2" borderId="58" xfId="1" applyFont="1" applyFill="1" applyBorder="1" applyAlignment="1">
      <alignment vertical="center" shrinkToFit="1"/>
    </xf>
    <xf numFmtId="49" fontId="38" fillId="0" borderId="59" xfId="1" applyNumberFormat="1" applyFont="1" applyBorder="1" applyAlignment="1" applyProtection="1">
      <alignment horizontal="left" vertical="center" indent="1" shrinkToFit="1"/>
      <protection locked="0"/>
    </xf>
    <xf numFmtId="49" fontId="38" fillId="0" borderId="57" xfId="1" applyNumberFormat="1" applyFont="1" applyBorder="1" applyAlignment="1" applyProtection="1">
      <alignment horizontal="left" vertical="center" indent="1" shrinkToFit="1"/>
      <protection locked="0"/>
    </xf>
    <xf numFmtId="49" fontId="38" fillId="0" borderId="60" xfId="1" applyNumberFormat="1" applyFont="1" applyBorder="1" applyAlignment="1" applyProtection="1">
      <alignment horizontal="left" vertical="center" indent="1" shrinkToFit="1"/>
      <protection locked="0"/>
    </xf>
    <xf numFmtId="0" fontId="40" fillId="2" borderId="86" xfId="1" applyFont="1" applyFill="1" applyBorder="1" applyAlignment="1">
      <alignment horizontal="center" vertical="center" wrapText="1"/>
    </xf>
    <xf numFmtId="0" fontId="40" fillId="2" borderId="35" xfId="1" applyFont="1" applyFill="1" applyBorder="1" applyAlignment="1">
      <alignment horizontal="center" vertical="center" wrapText="1"/>
    </xf>
    <xf numFmtId="0" fontId="40" fillId="2" borderId="91" xfId="1" applyFont="1" applyFill="1" applyBorder="1" applyAlignment="1">
      <alignment horizontal="center" vertical="center" wrapText="1"/>
    </xf>
    <xf numFmtId="49" fontId="5" fillId="3" borderId="14" xfId="1" applyNumberFormat="1" applyFont="1" applyFill="1" applyBorder="1" applyAlignment="1">
      <alignment horizontal="center" vertical="center" shrinkToFit="1"/>
    </xf>
    <xf numFmtId="49" fontId="6" fillId="0" borderId="14" xfId="1" applyNumberFormat="1" applyFont="1" applyBorder="1" applyAlignment="1" applyProtection="1">
      <alignment horizontal="center" vertical="center" shrinkToFit="1"/>
      <protection locked="0"/>
    </xf>
    <xf numFmtId="49" fontId="6" fillId="0" borderId="14" xfId="1" applyNumberFormat="1" applyFont="1" applyBorder="1" applyAlignment="1">
      <alignment vertical="center" shrinkToFit="1"/>
    </xf>
    <xf numFmtId="49" fontId="6" fillId="0" borderId="63" xfId="1" applyNumberFormat="1" applyFont="1" applyBorder="1" applyAlignment="1">
      <alignment vertical="center" shrinkToFit="1"/>
    </xf>
    <xf numFmtId="0" fontId="41" fillId="0" borderId="18" xfId="1" applyFont="1" applyBorder="1" applyAlignment="1" applyProtection="1">
      <alignment horizontal="left" vertical="center" indent="1" shrinkToFit="1"/>
      <protection locked="0"/>
    </xf>
    <xf numFmtId="0" fontId="7" fillId="0" borderId="24" xfId="1" applyFont="1" applyBorder="1" applyAlignment="1" applyProtection="1">
      <alignment horizontal="center" vertical="top" wrapText="1"/>
      <protection locked="0"/>
    </xf>
    <xf numFmtId="0" fontId="7" fillId="0" borderId="21" xfId="1" applyFont="1" applyBorder="1" applyAlignment="1" applyProtection="1">
      <alignment horizontal="center" vertical="top" wrapText="1"/>
      <protection locked="0"/>
    </xf>
    <xf numFmtId="0" fontId="7" fillId="0" borderId="67" xfId="1" applyFont="1" applyBorder="1" applyAlignment="1" applyProtection="1">
      <alignment horizontal="center" vertical="top" wrapText="1"/>
      <protection locked="0"/>
    </xf>
    <xf numFmtId="0" fontId="7" fillId="0" borderId="17" xfId="1" applyFont="1" applyBorder="1" applyAlignment="1" applyProtection="1">
      <alignment horizontal="center" vertical="top" wrapText="1"/>
      <protection locked="0"/>
    </xf>
    <xf numFmtId="0" fontId="7" fillId="0" borderId="0" xfId="1" applyFont="1" applyAlignment="1" applyProtection="1">
      <alignment horizontal="center" vertical="top" wrapText="1"/>
      <protection locked="0"/>
    </xf>
    <xf numFmtId="0" fontId="7" fillId="0" borderId="65" xfId="1" applyFont="1" applyBorder="1" applyAlignment="1" applyProtection="1">
      <alignment horizontal="center" vertical="top" wrapText="1"/>
      <protection locked="0"/>
    </xf>
    <xf numFmtId="0" fontId="7" fillId="0" borderId="18" xfId="1" applyFont="1" applyBorder="1" applyAlignment="1" applyProtection="1">
      <alignment horizontal="center" vertical="top" wrapText="1"/>
      <protection locked="0"/>
    </xf>
    <xf numFmtId="0" fontId="7" fillId="0" borderId="19" xfId="1" applyFont="1" applyBorder="1" applyAlignment="1" applyProtection="1">
      <alignment horizontal="center" vertical="top" wrapText="1"/>
      <protection locked="0"/>
    </xf>
    <xf numFmtId="0" fontId="7" fillId="0" borderId="66" xfId="1" applyFont="1" applyBorder="1" applyAlignment="1" applyProtection="1">
      <alignment horizontal="center" vertical="top" wrapText="1"/>
      <protection locked="0"/>
    </xf>
    <xf numFmtId="49" fontId="5" fillId="3" borderId="24" xfId="1" applyNumberFormat="1" applyFont="1" applyFill="1" applyBorder="1" applyAlignment="1">
      <alignment horizontal="center" vertical="center"/>
    </xf>
    <xf numFmtId="49" fontId="5" fillId="3" borderId="21" xfId="1" applyNumberFormat="1" applyFont="1" applyFill="1" applyBorder="1" applyAlignment="1">
      <alignment horizontal="center" vertical="center"/>
    </xf>
    <xf numFmtId="49" fontId="5" fillId="3" borderId="22" xfId="1" applyNumberFormat="1" applyFont="1" applyFill="1" applyBorder="1" applyAlignment="1">
      <alignment horizontal="center" vertical="center"/>
    </xf>
    <xf numFmtId="0" fontId="9" fillId="0" borderId="0" xfId="1" applyFont="1" applyAlignment="1">
      <alignment horizontal="center" vertical="center"/>
    </xf>
    <xf numFmtId="186" fontId="38" fillId="0" borderId="59" xfId="1" applyNumberFormat="1" applyFont="1" applyBorder="1" applyAlignment="1" applyProtection="1">
      <alignment horizontal="left" vertical="center" indent="1" shrinkToFit="1"/>
      <protection locked="0"/>
    </xf>
    <xf numFmtId="186" fontId="38" fillId="0" borderId="57" xfId="1" applyNumberFormat="1" applyFont="1" applyBorder="1" applyAlignment="1" applyProtection="1">
      <alignment horizontal="left" vertical="center" indent="1" shrinkToFit="1"/>
      <protection locked="0"/>
    </xf>
    <xf numFmtId="186" fontId="38" fillId="0" borderId="60" xfId="1" applyNumberFormat="1" applyFont="1" applyBorder="1" applyAlignment="1" applyProtection="1">
      <alignment horizontal="left" vertical="center" indent="1" shrinkToFit="1"/>
      <protection locked="0"/>
    </xf>
    <xf numFmtId="0" fontId="40" fillId="2" borderId="25" xfId="1" applyFont="1" applyFill="1" applyBorder="1" applyAlignment="1">
      <alignment vertical="center" shrinkToFit="1"/>
    </xf>
    <xf numFmtId="0" fontId="40" fillId="2" borderId="1" xfId="1" applyFont="1" applyFill="1" applyBorder="1" applyAlignment="1">
      <alignment vertical="center" shrinkToFit="1"/>
    </xf>
    <xf numFmtId="0" fontId="38" fillId="0" borderId="2" xfId="1" applyFont="1" applyBorder="1" applyAlignment="1" applyProtection="1">
      <alignment horizontal="left" vertical="center" indent="1" shrinkToFit="1"/>
      <protection locked="0"/>
    </xf>
    <xf numFmtId="0" fontId="38" fillId="0" borderId="25" xfId="1" applyFont="1" applyBorder="1" applyAlignment="1" applyProtection="1">
      <alignment horizontal="left" vertical="center" indent="1" shrinkToFit="1"/>
      <protection locked="0"/>
    </xf>
    <xf numFmtId="0" fontId="38" fillId="0" borderId="1" xfId="1" applyFont="1" applyBorder="1" applyAlignment="1" applyProtection="1">
      <alignment horizontal="left" vertical="center" indent="1" shrinkToFit="1"/>
      <protection locked="0"/>
    </xf>
    <xf numFmtId="0" fontId="42" fillId="0" borderId="57" xfId="1" applyFont="1" applyBorder="1" applyAlignment="1">
      <alignment vertical="center"/>
    </xf>
    <xf numFmtId="0" fontId="42" fillId="0" borderId="60" xfId="1" applyFont="1" applyBorder="1" applyAlignment="1">
      <alignment vertical="center"/>
    </xf>
    <xf numFmtId="0" fontId="6" fillId="0" borderId="24"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40" fillId="0" borderId="18" xfId="0" applyFont="1" applyBorder="1" applyAlignment="1">
      <alignment vertical="center"/>
    </xf>
    <xf numFmtId="0" fontId="40" fillId="0" borderId="19" xfId="0" applyFont="1" applyBorder="1" applyAlignment="1">
      <alignment vertical="center"/>
    </xf>
    <xf numFmtId="0" fontId="40" fillId="0" borderId="20" xfId="0" applyFont="1" applyBorder="1" applyAlignment="1">
      <alignment vertical="center"/>
    </xf>
    <xf numFmtId="0" fontId="7" fillId="2" borderId="61" xfId="0" applyFont="1" applyFill="1" applyBorder="1" applyAlignment="1">
      <alignment horizontal="center" vertical="center"/>
    </xf>
    <xf numFmtId="0" fontId="7" fillId="2" borderId="64" xfId="0" applyFont="1" applyFill="1" applyBorder="1" applyAlignment="1">
      <alignment horizontal="center" vertical="center"/>
    </xf>
    <xf numFmtId="0" fontId="7" fillId="2" borderId="69" xfId="0" applyFont="1" applyFill="1" applyBorder="1" applyAlignment="1">
      <alignment horizontal="center" vertical="center"/>
    </xf>
    <xf numFmtId="49" fontId="40" fillId="2" borderId="87" xfId="1" applyNumberFormat="1" applyFont="1" applyFill="1" applyBorder="1" applyAlignment="1">
      <alignment horizontal="center" vertical="center" shrinkToFit="1"/>
    </xf>
    <xf numFmtId="49" fontId="40" fillId="2" borderId="34" xfId="1" applyNumberFormat="1" applyFont="1" applyFill="1" applyBorder="1" applyAlignment="1">
      <alignment horizontal="center" vertical="center" shrinkToFit="1"/>
    </xf>
    <xf numFmtId="49" fontId="40" fillId="2" borderId="36" xfId="1" applyNumberFormat="1" applyFont="1" applyFill="1" applyBorder="1" applyAlignment="1">
      <alignment horizontal="center" vertical="center" shrinkToFit="1"/>
    </xf>
    <xf numFmtId="0" fontId="5" fillId="2" borderId="86" xfId="1" applyFont="1" applyFill="1" applyBorder="1" applyAlignment="1">
      <alignment horizontal="center" vertical="center" wrapText="1"/>
    </xf>
    <xf numFmtId="0" fontId="5" fillId="2" borderId="15" xfId="1" applyFont="1" applyFill="1" applyBorder="1" applyAlignment="1">
      <alignment horizontal="center" vertical="center" wrapText="1"/>
    </xf>
    <xf numFmtId="0" fontId="5" fillId="2" borderId="35"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76" xfId="1" applyFont="1" applyFill="1" applyBorder="1" applyAlignment="1">
      <alignment horizontal="center" vertical="center" wrapText="1"/>
    </xf>
    <xf numFmtId="0" fontId="5" fillId="2" borderId="20" xfId="1" applyFont="1" applyFill="1" applyBorder="1" applyAlignment="1">
      <alignment horizontal="center" vertical="center" wrapText="1"/>
    </xf>
    <xf numFmtId="0" fontId="5" fillId="3" borderId="14" xfId="1" applyFont="1" applyFill="1" applyBorder="1" applyAlignment="1">
      <alignment horizontal="center" vertical="center" shrinkToFit="1"/>
    </xf>
    <xf numFmtId="0" fontId="5" fillId="3" borderId="15" xfId="1" applyFont="1" applyFill="1" applyBorder="1" applyAlignment="1">
      <alignment horizontal="center" vertical="center" shrinkToFit="1"/>
    </xf>
    <xf numFmtId="0" fontId="5" fillId="3" borderId="0" xfId="1" applyFont="1" applyFill="1" applyAlignment="1">
      <alignment horizontal="center" vertical="center" shrinkToFit="1"/>
    </xf>
    <xf numFmtId="0" fontId="5" fillId="3" borderId="19" xfId="1" applyFont="1" applyFill="1" applyBorder="1" applyAlignment="1">
      <alignment horizontal="center" vertical="center" shrinkToFit="1"/>
    </xf>
    <xf numFmtId="49" fontId="40" fillId="0" borderId="14" xfId="1" applyNumberFormat="1" applyFont="1" applyBorder="1" applyAlignment="1">
      <alignment vertical="center" shrinkToFit="1"/>
    </xf>
    <xf numFmtId="0" fontId="5" fillId="0" borderId="14" xfId="0" applyFont="1" applyBorder="1" applyAlignment="1">
      <alignment vertical="center"/>
    </xf>
    <xf numFmtId="0" fontId="5" fillId="0" borderId="63" xfId="0" applyFont="1" applyBorder="1" applyAlignment="1">
      <alignment vertical="center"/>
    </xf>
    <xf numFmtId="49" fontId="6" fillId="0" borderId="19" xfId="1" applyNumberFormat="1" applyFont="1" applyBorder="1" applyAlignment="1" applyProtection="1">
      <alignment horizontal="left" vertical="center" shrinkToFit="1"/>
      <protection locked="0"/>
    </xf>
    <xf numFmtId="0" fontId="5" fillId="2" borderId="89" xfId="1" applyFont="1" applyFill="1" applyBorder="1" applyAlignment="1">
      <alignment horizontal="center" vertical="center"/>
    </xf>
    <xf numFmtId="0" fontId="5" fillId="2" borderId="34" xfId="1" applyFont="1" applyFill="1" applyBorder="1" applyAlignment="1">
      <alignment horizontal="center" vertical="center"/>
    </xf>
    <xf numFmtId="0" fontId="5" fillId="2" borderId="36" xfId="1" applyFont="1" applyFill="1" applyBorder="1" applyAlignment="1">
      <alignment horizontal="center" vertical="center"/>
    </xf>
    <xf numFmtId="49" fontId="40" fillId="0" borderId="31" xfId="1" applyNumberFormat="1" applyFont="1" applyBorder="1" applyAlignment="1">
      <alignment vertical="center" shrinkToFit="1"/>
    </xf>
    <xf numFmtId="0" fontId="0" fillId="0" borderId="31" xfId="0" applyBorder="1" applyAlignment="1">
      <alignment vertical="center" shrinkToFit="1"/>
    </xf>
    <xf numFmtId="0" fontId="0" fillId="0" borderId="32" xfId="0" applyBorder="1" applyAlignment="1">
      <alignment vertical="center" shrinkToFit="1"/>
    </xf>
    <xf numFmtId="0" fontId="0" fillId="0" borderId="19" xfId="0" applyBorder="1" applyAlignment="1">
      <alignment vertical="center" shrinkToFit="1"/>
    </xf>
    <xf numFmtId="49" fontId="5" fillId="0" borderId="19" xfId="1" applyNumberFormat="1" applyFont="1" applyBorder="1" applyAlignment="1">
      <alignment vertical="center" shrinkToFit="1"/>
    </xf>
    <xf numFmtId="0" fontId="56" fillId="0" borderId="19" xfId="0" applyFont="1" applyBorder="1" applyAlignment="1">
      <alignment vertical="center" shrinkToFit="1"/>
    </xf>
    <xf numFmtId="0" fontId="56" fillId="0" borderId="66" xfId="0" applyFont="1" applyBorder="1" applyAlignment="1">
      <alignment vertical="center" shrinkToFit="1"/>
    </xf>
    <xf numFmtId="49" fontId="40" fillId="0" borderId="31" xfId="1" applyNumberFormat="1" applyFont="1" applyBorder="1" applyAlignment="1">
      <alignment horizontal="right" vertical="center" shrinkToFit="1"/>
    </xf>
    <xf numFmtId="49" fontId="41" fillId="0" borderId="31" xfId="1" applyNumberFormat="1" applyFont="1" applyBorder="1" applyAlignment="1" applyProtection="1">
      <alignment horizontal="center" vertical="center" shrinkToFit="1"/>
      <protection locked="0"/>
    </xf>
    <xf numFmtId="49" fontId="40" fillId="0" borderId="17" xfId="1" applyNumberFormat="1" applyFont="1" applyBorder="1" applyAlignment="1">
      <alignment horizontal="center" vertical="center"/>
    </xf>
    <xf numFmtId="49" fontId="5" fillId="0" borderId="31" xfId="1" applyNumberFormat="1" applyFont="1" applyBorder="1" applyAlignment="1">
      <alignment vertical="center" shrinkToFit="1"/>
    </xf>
    <xf numFmtId="0" fontId="40" fillId="0" borderId="35" xfId="1" applyFont="1" applyBorder="1" applyAlignment="1">
      <alignment vertical="center"/>
    </xf>
    <xf numFmtId="49" fontId="5" fillId="2" borderId="34" xfId="1" applyNumberFormat="1" applyFont="1" applyFill="1" applyBorder="1" applyAlignment="1">
      <alignment horizontal="center" vertical="center" wrapText="1"/>
    </xf>
    <xf numFmtId="49" fontId="5" fillId="2" borderId="76" xfId="1" applyNumberFormat="1" applyFont="1" applyFill="1" applyBorder="1" applyAlignment="1">
      <alignment horizontal="left" vertical="center" wrapText="1"/>
    </xf>
    <xf numFmtId="49" fontId="5" fillId="2" borderId="20" xfId="1" applyNumberFormat="1" applyFont="1" applyFill="1" applyBorder="1" applyAlignment="1">
      <alignment horizontal="left" vertical="center" wrapText="1"/>
    </xf>
    <xf numFmtId="49" fontId="5" fillId="2" borderId="90" xfId="1" applyNumberFormat="1" applyFont="1" applyFill="1" applyBorder="1" applyAlignment="1">
      <alignment horizontal="left" vertical="center" wrapText="1"/>
    </xf>
    <xf numFmtId="49" fontId="5" fillId="2" borderId="1" xfId="1" applyNumberFormat="1" applyFont="1" applyFill="1" applyBorder="1" applyAlignment="1">
      <alignment horizontal="left" vertical="center" wrapText="1"/>
    </xf>
    <xf numFmtId="49" fontId="5" fillId="2" borderId="79" xfId="1" applyNumberFormat="1" applyFont="1" applyFill="1" applyBorder="1" applyAlignment="1">
      <alignment horizontal="left" vertical="center" wrapText="1"/>
    </xf>
    <xf numFmtId="49" fontId="5" fillId="2" borderId="22" xfId="1" applyNumberFormat="1" applyFont="1" applyFill="1" applyBorder="1" applyAlignment="1">
      <alignment horizontal="left" vertical="center" wrapText="1"/>
    </xf>
    <xf numFmtId="49" fontId="40" fillId="0" borderId="65" xfId="1" applyNumberFormat="1" applyFont="1" applyBorder="1" applyAlignment="1">
      <alignment vertical="center" shrinkToFit="1"/>
    </xf>
    <xf numFmtId="49" fontId="6" fillId="0" borderId="0" xfId="1" applyNumberFormat="1" applyFont="1" applyAlignment="1" applyProtection="1">
      <alignment horizontal="center" vertical="center" shrinkToFit="1"/>
      <protection locked="0"/>
    </xf>
    <xf numFmtId="49" fontId="6" fillId="0" borderId="28" xfId="1" applyNumberFormat="1" applyFont="1" applyBorder="1" applyAlignment="1" applyProtection="1">
      <alignment horizontal="left" vertical="center" indent="1" shrinkToFit="1"/>
      <protection locked="0"/>
    </xf>
    <xf numFmtId="49" fontId="41" fillId="0" borderId="68" xfId="1" applyNumberFormat="1" applyFont="1" applyBorder="1" applyAlignment="1" applyProtection="1">
      <alignment horizontal="left" vertical="center" indent="1" shrinkToFit="1"/>
      <protection locked="0"/>
    </xf>
    <xf numFmtId="49" fontId="5" fillId="2" borderId="93" xfId="1" applyNumberFormat="1" applyFont="1" applyFill="1" applyBorder="1" applyAlignment="1">
      <alignment horizontal="center" vertical="center" wrapText="1"/>
    </xf>
    <xf numFmtId="49" fontId="5" fillId="2" borderId="53" xfId="1" applyNumberFormat="1" applyFont="1" applyFill="1" applyBorder="1" applyAlignment="1">
      <alignment horizontal="center" vertical="center" wrapText="1"/>
    </xf>
    <xf numFmtId="49" fontId="5" fillId="3" borderId="53" xfId="1" applyNumberFormat="1" applyFont="1" applyFill="1" applyBorder="1" applyAlignment="1">
      <alignment horizontal="center" vertical="center" shrinkToFit="1"/>
    </xf>
    <xf numFmtId="49" fontId="41" fillId="0" borderId="70" xfId="1" applyNumberFormat="1" applyFont="1" applyBorder="1" applyAlignment="1" applyProtection="1">
      <alignment horizontal="left" vertical="center" indent="1" shrinkToFit="1"/>
      <protection locked="0"/>
    </xf>
    <xf numFmtId="49" fontId="41" fillId="0" borderId="72" xfId="1" applyNumberFormat="1" applyFont="1" applyBorder="1" applyAlignment="1" applyProtection="1">
      <alignment horizontal="left" vertical="center" indent="1" shrinkToFit="1"/>
      <protection locked="0"/>
    </xf>
    <xf numFmtId="49" fontId="41" fillId="0" borderId="83" xfId="1" applyNumberFormat="1" applyFont="1" applyBorder="1" applyAlignment="1" applyProtection="1">
      <alignment horizontal="left" vertical="center" indent="1" shrinkToFit="1"/>
      <protection locked="0"/>
    </xf>
    <xf numFmtId="49" fontId="41" fillId="0" borderId="68" xfId="1" applyNumberFormat="1" applyFont="1" applyBorder="1" applyAlignment="1" applyProtection="1">
      <alignment horizontal="center" vertical="center" shrinkToFit="1"/>
      <protection locked="0"/>
    </xf>
    <xf numFmtId="0" fontId="7" fillId="8" borderId="2" xfId="1" applyFont="1" applyFill="1" applyBorder="1" applyAlignment="1">
      <alignment horizontal="left" vertical="center" indent="1" shrinkToFit="1"/>
    </xf>
    <xf numFmtId="0" fontId="7" fillId="8" borderId="25" xfId="1" applyFont="1" applyFill="1" applyBorder="1" applyAlignment="1">
      <alignment horizontal="left" vertical="center" indent="1" shrinkToFit="1"/>
    </xf>
    <xf numFmtId="0" fontId="7" fillId="8" borderId="68" xfId="1" applyFont="1" applyFill="1" applyBorder="1" applyAlignment="1">
      <alignment horizontal="left" vertical="center" indent="1" shrinkToFit="1"/>
    </xf>
    <xf numFmtId="0" fontId="3" fillId="3" borderId="113" xfId="0" applyFont="1" applyFill="1" applyBorder="1" applyAlignment="1">
      <alignment horizontal="center" vertical="center" shrinkToFit="1"/>
    </xf>
    <xf numFmtId="189" fontId="12" fillId="0" borderId="236" xfId="0" applyNumberFormat="1" applyFont="1" applyBorder="1" applyAlignment="1">
      <alignment horizontal="center" vertical="center"/>
    </xf>
    <xf numFmtId="189" fontId="12" fillId="0" borderId="237" xfId="0" applyNumberFormat="1" applyFont="1" applyBorder="1" applyAlignment="1">
      <alignment horizontal="center" vertical="center"/>
    </xf>
    <xf numFmtId="0" fontId="7" fillId="2" borderId="121" xfId="1" applyFont="1" applyFill="1" applyBorder="1" applyAlignment="1">
      <alignment horizontal="center" vertical="center" wrapText="1" shrinkToFit="1"/>
    </xf>
    <xf numFmtId="0" fontId="7" fillId="2" borderId="121" xfId="1" applyFont="1" applyFill="1" applyBorder="1" applyAlignment="1">
      <alignment horizontal="center" vertical="center" shrinkToFit="1"/>
    </xf>
    <xf numFmtId="0" fontId="7" fillId="2" borderId="98" xfId="1" applyFont="1" applyFill="1" applyBorder="1" applyAlignment="1">
      <alignment horizontal="center" vertical="center" shrinkToFit="1"/>
    </xf>
    <xf numFmtId="0" fontId="7" fillId="2" borderId="124" xfId="1" applyFont="1" applyFill="1" applyBorder="1" applyAlignment="1">
      <alignment horizontal="center" vertical="center" shrinkToFit="1"/>
    </xf>
    <xf numFmtId="0" fontId="7" fillId="3" borderId="113" xfId="1" applyFont="1" applyFill="1" applyBorder="1" applyAlignment="1">
      <alignment horizontal="center" vertical="center" shrinkToFit="1"/>
    </xf>
    <xf numFmtId="0" fontId="7" fillId="3" borderId="114" xfId="1" applyFont="1" applyFill="1" applyBorder="1" applyAlignment="1">
      <alignment horizontal="center" vertical="center" shrinkToFit="1"/>
    </xf>
    <xf numFmtId="0" fontId="7" fillId="0" borderId="99" xfId="1" applyFont="1" applyBorder="1" applyAlignment="1">
      <alignment horizontal="center" vertical="center" shrinkToFit="1"/>
    </xf>
    <xf numFmtId="0" fontId="7" fillId="0" borderId="126" xfId="1" applyFont="1" applyBorder="1" applyAlignment="1">
      <alignment horizontal="center" vertical="center" shrinkToFit="1"/>
    </xf>
    <xf numFmtId="0" fontId="7" fillId="0" borderId="21" xfId="1" applyFont="1" applyBorder="1" applyAlignment="1">
      <alignment horizontal="left" vertical="center" shrinkToFit="1"/>
    </xf>
    <xf numFmtId="0" fontId="41" fillId="0" borderId="24" xfId="1" applyFont="1" applyBorder="1" applyAlignment="1">
      <alignment horizontal="center" vertical="center" shrinkToFit="1"/>
    </xf>
    <xf numFmtId="0" fontId="41" fillId="0" borderId="21" xfId="1" applyFont="1" applyBorder="1" applyAlignment="1">
      <alignment horizontal="center" vertical="center" shrinkToFit="1"/>
    </xf>
    <xf numFmtId="0" fontId="41" fillId="0" borderId="67" xfId="1" applyFont="1" applyBorder="1" applyAlignment="1">
      <alignment horizontal="center" vertical="center" shrinkToFit="1"/>
    </xf>
    <xf numFmtId="0" fontId="41" fillId="0" borderId="18" xfId="1" applyFont="1" applyBorder="1" applyAlignment="1">
      <alignment horizontal="center" vertical="center" shrinkToFit="1"/>
    </xf>
    <xf numFmtId="0" fontId="41" fillId="0" borderId="19" xfId="1" applyFont="1" applyBorder="1" applyAlignment="1">
      <alignment horizontal="center" vertical="center" shrinkToFit="1"/>
    </xf>
    <xf numFmtId="0" fontId="41" fillId="0" borderId="66" xfId="1" applyFont="1" applyBorder="1" applyAlignment="1">
      <alignment horizontal="center" vertical="center" shrinkToFit="1"/>
    </xf>
    <xf numFmtId="0" fontId="7" fillId="0" borderId="19" xfId="1" applyFont="1" applyBorder="1" applyAlignment="1">
      <alignment horizontal="left" vertical="center" shrinkToFit="1"/>
    </xf>
    <xf numFmtId="0" fontId="7" fillId="0" borderId="124" xfId="1" applyFont="1" applyBorder="1" applyAlignment="1">
      <alignment horizontal="center" vertical="center" shrinkToFit="1"/>
    </xf>
    <xf numFmtId="0" fontId="7" fillId="0" borderId="22" xfId="1" applyFont="1" applyBorder="1" applyAlignment="1">
      <alignment horizontal="left" vertical="center" shrinkToFit="1"/>
    </xf>
    <xf numFmtId="0" fontId="41" fillId="0" borderId="42" xfId="1" applyFont="1" applyBorder="1" applyAlignment="1">
      <alignment horizontal="center" vertical="center" shrinkToFit="1"/>
    </xf>
    <xf numFmtId="0" fontId="41" fillId="0" borderId="26" xfId="1" applyFont="1" applyBorder="1" applyAlignment="1">
      <alignment horizontal="center" vertical="center" shrinkToFit="1"/>
    </xf>
    <xf numFmtId="0" fontId="41" fillId="0" borderId="73" xfId="1" applyFont="1" applyBorder="1" applyAlignment="1">
      <alignment horizontal="center" vertical="center" shrinkToFit="1"/>
    </xf>
    <xf numFmtId="0" fontId="7" fillId="0" borderId="26" xfId="1" applyFont="1" applyBorder="1" applyAlignment="1">
      <alignment horizontal="left" vertical="center" shrinkToFit="1"/>
    </xf>
    <xf numFmtId="0" fontId="7" fillId="0" borderId="27" xfId="1" applyFont="1" applyBorder="1" applyAlignment="1">
      <alignment horizontal="left" vertical="center" shrinkToFit="1"/>
    </xf>
    <xf numFmtId="0" fontId="13" fillId="0" borderId="14" xfId="0" applyFont="1" applyBorder="1" applyAlignment="1">
      <alignment vertical="center" shrinkToFit="1"/>
    </xf>
    <xf numFmtId="0" fontId="7" fillId="3" borderId="62" xfId="1" applyFont="1" applyFill="1" applyBorder="1" applyAlignment="1">
      <alignment horizontal="center" vertical="center" shrinkToFit="1"/>
    </xf>
    <xf numFmtId="0" fontId="7" fillId="3" borderId="14" xfId="1" applyFont="1" applyFill="1" applyBorder="1" applyAlignment="1">
      <alignment horizontal="center" vertical="center" shrinkToFit="1"/>
    </xf>
    <xf numFmtId="0" fontId="7" fillId="3" borderId="15" xfId="1" applyFont="1" applyFill="1" applyBorder="1" applyAlignment="1">
      <alignment horizontal="center" vertical="center" shrinkToFit="1"/>
    </xf>
    <xf numFmtId="0" fontId="7" fillId="3" borderId="18" xfId="1" applyFont="1" applyFill="1" applyBorder="1" applyAlignment="1">
      <alignment horizontal="center" vertical="center" shrinkToFit="1"/>
    </xf>
    <xf numFmtId="0" fontId="7" fillId="3" borderId="19" xfId="1" applyFont="1" applyFill="1" applyBorder="1" applyAlignment="1">
      <alignment horizontal="center" vertical="center" shrinkToFit="1"/>
    </xf>
    <xf numFmtId="0" fontId="7" fillId="3" borderId="20" xfId="1" applyFont="1" applyFill="1" applyBorder="1" applyAlignment="1">
      <alignment horizontal="center" vertical="center" shrinkToFit="1"/>
    </xf>
    <xf numFmtId="0" fontId="7" fillId="3" borderId="63" xfId="1" applyFont="1" applyFill="1" applyBorder="1" applyAlignment="1">
      <alignment horizontal="center" vertical="center" shrinkToFit="1"/>
    </xf>
    <xf numFmtId="0" fontId="7" fillId="3" borderId="66" xfId="1" applyFont="1" applyFill="1" applyBorder="1" applyAlignment="1">
      <alignment horizontal="center" vertical="center" shrinkToFit="1"/>
    </xf>
    <xf numFmtId="0" fontId="7" fillId="0" borderId="22" xfId="1" applyFont="1" applyBorder="1" applyAlignment="1">
      <alignment horizontal="center" vertical="center" shrinkToFit="1"/>
    </xf>
    <xf numFmtId="0" fontId="7" fillId="0" borderId="20" xfId="1" applyFont="1" applyBorder="1" applyAlignment="1">
      <alignment horizontal="center" vertical="center" shrinkToFit="1"/>
    </xf>
    <xf numFmtId="0" fontId="41" fillId="0" borderId="22" xfId="1" applyFont="1" applyBorder="1" applyAlignment="1">
      <alignment horizontal="center" vertical="center" shrinkToFit="1"/>
    </xf>
    <xf numFmtId="0" fontId="41" fillId="0" borderId="20" xfId="1" applyFont="1" applyBorder="1" applyAlignment="1">
      <alignment horizontal="center" vertical="center" shrinkToFit="1"/>
    </xf>
    <xf numFmtId="0" fontId="13" fillId="0" borderId="0" xfId="0" applyFont="1" applyAlignment="1">
      <alignment vertical="center" shrinkToFit="1"/>
    </xf>
    <xf numFmtId="0" fontId="3" fillId="0" borderId="14" xfId="0" applyFont="1" applyBorder="1" applyAlignment="1">
      <alignment horizontal="right" shrinkToFit="1"/>
    </xf>
    <xf numFmtId="0" fontId="3" fillId="0" borderId="0" xfId="0" applyFont="1" applyAlignment="1">
      <alignment horizontal="right" shrinkToFit="1"/>
    </xf>
    <xf numFmtId="0" fontId="7" fillId="0" borderId="20" xfId="1" applyFont="1" applyBorder="1" applyAlignment="1">
      <alignment horizontal="left" vertical="center" shrinkToFit="1"/>
    </xf>
    <xf numFmtId="0" fontId="0" fillId="0" borderId="19" xfId="0" applyBorder="1" applyAlignment="1">
      <alignment horizontal="left" vertical="center" shrinkToFit="1"/>
    </xf>
    <xf numFmtId="0" fontId="0" fillId="0" borderId="20" xfId="0" applyBorder="1" applyAlignment="1">
      <alignment horizontal="left" vertical="center" shrinkToFit="1"/>
    </xf>
    <xf numFmtId="0" fontId="41" fillId="0" borderId="75" xfId="1" applyFont="1" applyBorder="1" applyAlignment="1">
      <alignment horizontal="center" vertical="center" shrinkToFit="1"/>
    </xf>
    <xf numFmtId="49" fontId="41" fillId="0" borderId="75" xfId="52" applyNumberFormat="1" applyFont="1" applyFill="1" applyBorder="1" applyAlignment="1">
      <alignment horizontal="center" vertical="center" shrinkToFit="1"/>
    </xf>
    <xf numFmtId="49" fontId="41" fillId="0" borderId="227" xfId="52" applyNumberFormat="1" applyFont="1" applyFill="1" applyBorder="1" applyAlignment="1">
      <alignment horizontal="center" vertical="center" shrinkToFit="1"/>
    </xf>
    <xf numFmtId="0" fontId="41" fillId="0" borderId="0" xfId="1" applyFont="1" applyAlignment="1">
      <alignment horizontal="center" vertical="center" shrinkToFit="1"/>
    </xf>
    <xf numFmtId="0" fontId="7" fillId="2" borderId="59" xfId="1" applyFont="1" applyFill="1" applyBorder="1" applyAlignment="1">
      <alignment horizontal="center" vertical="center" shrinkToFit="1"/>
    </xf>
    <xf numFmtId="0" fontId="7" fillId="2" borderId="57" xfId="1" applyFont="1" applyFill="1" applyBorder="1" applyAlignment="1">
      <alignment horizontal="center" vertical="center" shrinkToFit="1"/>
    </xf>
    <xf numFmtId="0" fontId="7" fillId="2" borderId="58" xfId="1" applyFont="1" applyFill="1" applyBorder="1" applyAlignment="1">
      <alignment horizontal="center" vertical="center" shrinkToFit="1"/>
    </xf>
    <xf numFmtId="0" fontId="41" fillId="0" borderId="118" xfId="1" applyFont="1" applyBorder="1" applyAlignment="1">
      <alignment horizontal="center" vertical="center" shrinkToFit="1"/>
    </xf>
    <xf numFmtId="0" fontId="41" fillId="0" borderId="119" xfId="1" applyFont="1" applyBorder="1" applyAlignment="1">
      <alignment horizontal="center" vertical="center" shrinkToFit="1"/>
    </xf>
    <xf numFmtId="0" fontId="7" fillId="0" borderId="0" xfId="1" applyFont="1" applyAlignment="1">
      <alignment horizontal="center" vertical="center"/>
    </xf>
    <xf numFmtId="0" fontId="5" fillId="0" borderId="0" xfId="0" applyFont="1" applyAlignment="1">
      <alignment horizontal="left" vertical="center" shrinkToFit="1"/>
    </xf>
    <xf numFmtId="0" fontId="63" fillId="0" borderId="0" xfId="0" applyFont="1" applyAlignment="1">
      <alignment horizontal="left" vertical="center" shrinkToFit="1"/>
    </xf>
    <xf numFmtId="0" fontId="7" fillId="0" borderId="99" xfId="1" applyFont="1" applyBorder="1" applyAlignment="1">
      <alignment horizontal="center" vertical="center"/>
    </xf>
    <xf numFmtId="0" fontId="7" fillId="0" borderId="124" xfId="1" applyFont="1" applyBorder="1" applyAlignment="1">
      <alignment horizontal="center" vertical="center"/>
    </xf>
    <xf numFmtId="0" fontId="41" fillId="0" borderId="27" xfId="1" applyFont="1" applyBorder="1" applyAlignment="1">
      <alignment horizontal="center" vertical="center" shrinkToFit="1"/>
    </xf>
    <xf numFmtId="0" fontId="41" fillId="0" borderId="24" xfId="1" applyFont="1" applyBorder="1" applyAlignment="1">
      <alignment horizontal="center" vertical="center"/>
    </xf>
    <xf numFmtId="0" fontId="41" fillId="0" borderId="21" xfId="1" applyFont="1" applyBorder="1" applyAlignment="1">
      <alignment horizontal="center" vertical="center"/>
    </xf>
    <xf numFmtId="0" fontId="41" fillId="0" borderId="67" xfId="1" applyFont="1" applyBorder="1" applyAlignment="1">
      <alignment horizontal="center" vertical="center"/>
    </xf>
    <xf numFmtId="0" fontId="41" fillId="0" borderId="42" xfId="1" applyFont="1" applyBorder="1" applyAlignment="1">
      <alignment horizontal="center" vertical="center"/>
    </xf>
    <xf numFmtId="0" fontId="41" fillId="0" borderId="26" xfId="1" applyFont="1" applyBorder="1" applyAlignment="1">
      <alignment horizontal="center" vertical="center"/>
    </xf>
    <xf numFmtId="0" fontId="41" fillId="0" borderId="73" xfId="1" applyFont="1" applyBorder="1" applyAlignment="1">
      <alignment horizontal="center" vertical="center"/>
    </xf>
    <xf numFmtId="0" fontId="41" fillId="0" borderId="18" xfId="1" applyFont="1" applyBorder="1" applyAlignment="1">
      <alignment horizontal="center" vertical="center"/>
    </xf>
    <xf numFmtId="0" fontId="41" fillId="0" borderId="19" xfId="1" applyFont="1" applyBorder="1" applyAlignment="1">
      <alignment horizontal="center" vertical="center"/>
    </xf>
    <xf numFmtId="0" fontId="41" fillId="0" borderId="66" xfId="1" applyFont="1" applyBorder="1" applyAlignment="1">
      <alignment horizontal="center" vertical="center"/>
    </xf>
    <xf numFmtId="0" fontId="7" fillId="0" borderId="126" xfId="1" applyFont="1" applyBorder="1" applyAlignment="1">
      <alignment horizontal="center" vertical="center"/>
    </xf>
    <xf numFmtId="0" fontId="9" fillId="0" borderId="0" xfId="1" applyFont="1" applyAlignment="1">
      <alignment horizontal="right" vertical="center" shrinkToFit="1"/>
    </xf>
    <xf numFmtId="0" fontId="9" fillId="0" borderId="0" xfId="1" applyFont="1" applyAlignment="1">
      <alignment horizontal="center" vertical="center" shrinkToFit="1"/>
    </xf>
    <xf numFmtId="0" fontId="9" fillId="0" borderId="0" xfId="1" applyFont="1" applyAlignment="1">
      <alignment vertical="center" shrinkToFit="1"/>
    </xf>
    <xf numFmtId="0" fontId="3" fillId="2" borderId="43"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2" borderId="13" xfId="0" applyFont="1" applyFill="1" applyBorder="1" applyAlignment="1">
      <alignment horizontal="center" vertical="center" shrinkToFit="1"/>
    </xf>
    <xf numFmtId="0" fontId="3" fillId="2" borderId="0" xfId="0" applyFont="1" applyFill="1" applyAlignment="1">
      <alignment horizontal="center" vertical="center" shrinkToFit="1"/>
    </xf>
    <xf numFmtId="0" fontId="3" fillId="2" borderId="44" xfId="0" applyFont="1" applyFill="1" applyBorder="1" applyAlignment="1">
      <alignment horizontal="center" vertical="center" shrinkToFit="1"/>
    </xf>
    <xf numFmtId="0" fontId="3" fillId="2" borderId="26" xfId="0" applyFont="1" applyFill="1" applyBorder="1" applyAlignment="1">
      <alignment horizontal="center" vertical="center" shrinkToFit="1"/>
    </xf>
    <xf numFmtId="0" fontId="2" fillId="3" borderId="38"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77" xfId="0" applyFont="1" applyFill="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vertical="center"/>
    </xf>
    <xf numFmtId="0" fontId="3" fillId="0" borderId="94" xfId="0" applyFont="1" applyBorder="1" applyAlignment="1">
      <alignment horizontal="center" vertical="center"/>
    </xf>
    <xf numFmtId="0" fontId="3" fillId="0" borderId="54" xfId="0" applyFont="1" applyBorder="1" applyAlignment="1">
      <alignment horizontal="center" vertical="center"/>
    </xf>
    <xf numFmtId="0" fontId="3" fillId="0" borderId="23" xfId="0" applyFont="1" applyBorder="1" applyAlignment="1">
      <alignment vertical="center" shrinkToFit="1"/>
    </xf>
    <xf numFmtId="0" fontId="3" fillId="0" borderId="29" xfId="0" applyFont="1" applyBorder="1" applyAlignment="1">
      <alignment vertical="center" shrinkToFit="1"/>
    </xf>
    <xf numFmtId="0" fontId="3" fillId="0" borderId="23" xfId="0" applyFont="1" applyBorder="1" applyAlignment="1">
      <alignment horizontal="left" vertical="center" shrinkToFit="1"/>
    </xf>
    <xf numFmtId="0" fontId="3" fillId="0" borderId="80" xfId="0" applyFont="1" applyBorder="1" applyAlignment="1">
      <alignment horizontal="left" vertical="center" shrinkToFit="1"/>
    </xf>
    <xf numFmtId="0" fontId="3" fillId="0" borderId="49" xfId="0" applyFont="1" applyBorder="1" applyAlignment="1">
      <alignment vertical="center" shrinkToFit="1"/>
    </xf>
    <xf numFmtId="0" fontId="3" fillId="0" borderId="95" xfId="0" applyFont="1" applyBorder="1" applyAlignment="1">
      <alignment vertical="center" shrinkToFit="1"/>
    </xf>
    <xf numFmtId="0" fontId="3" fillId="0" borderId="49" xfId="0" applyFont="1" applyBorder="1" applyAlignment="1">
      <alignment horizontal="left" vertical="center" shrinkToFit="1"/>
    </xf>
    <xf numFmtId="0" fontId="3" fillId="0" borderId="50" xfId="0" applyFont="1" applyBorder="1" applyAlignment="1">
      <alignment horizontal="left" vertical="center" shrinkToFit="1"/>
    </xf>
    <xf numFmtId="49" fontId="3" fillId="2" borderId="104" xfId="0" applyNumberFormat="1" applyFont="1" applyFill="1" applyBorder="1" applyAlignment="1">
      <alignment horizontal="center" vertical="center" shrinkToFit="1"/>
    </xf>
    <xf numFmtId="49" fontId="3" fillId="2" borderId="106" xfId="0" applyNumberFormat="1" applyFont="1" applyFill="1" applyBorder="1" applyAlignment="1">
      <alignment horizontal="center" vertical="center" shrinkToFit="1"/>
    </xf>
    <xf numFmtId="49" fontId="2" fillId="2" borderId="105" xfId="0" applyNumberFormat="1" applyFont="1" applyFill="1" applyBorder="1" applyAlignment="1">
      <alignment horizontal="left" vertical="center" shrinkToFit="1"/>
    </xf>
    <xf numFmtId="49" fontId="2" fillId="2" borderId="3" xfId="0" applyNumberFormat="1" applyFont="1" applyFill="1" applyBorder="1" applyAlignment="1">
      <alignment horizontal="left" vertical="center" shrinkToFit="1"/>
    </xf>
    <xf numFmtId="49" fontId="2" fillId="2" borderId="7" xfId="0" applyNumberFormat="1" applyFont="1" applyFill="1" applyBorder="1" applyAlignment="1">
      <alignment horizontal="left" vertical="center" shrinkToFit="1"/>
    </xf>
    <xf numFmtId="0" fontId="2" fillId="3" borderId="108" xfId="0" applyFont="1" applyFill="1" applyBorder="1" applyAlignment="1">
      <alignment horizontal="center" vertical="center" shrinkToFit="1"/>
    </xf>
    <xf numFmtId="0" fontId="2" fillId="3" borderId="109" xfId="0" applyFont="1" applyFill="1" applyBorder="1" applyAlignment="1">
      <alignment horizontal="center" vertical="center" shrinkToFit="1"/>
    </xf>
    <xf numFmtId="0" fontId="2" fillId="3" borderId="110" xfId="0" applyFont="1" applyFill="1" applyBorder="1" applyAlignment="1">
      <alignment horizontal="center" vertical="center" shrinkToFit="1"/>
    </xf>
    <xf numFmtId="187" fontId="12" fillId="0" borderId="108" xfId="0" applyNumberFormat="1" applyFont="1" applyBorder="1" applyAlignment="1">
      <alignment horizontal="center" vertical="center" shrinkToFit="1"/>
    </xf>
    <xf numFmtId="187" fontId="12" fillId="0" borderId="109" xfId="0" applyNumberFormat="1" applyFont="1" applyBorder="1" applyAlignment="1">
      <alignment horizontal="center" vertical="center" shrinkToFit="1"/>
    </xf>
    <xf numFmtId="187" fontId="12" fillId="0" borderId="111" xfId="0" applyNumberFormat="1" applyFont="1" applyBorder="1" applyAlignment="1">
      <alignment horizontal="center" vertical="center" shrinkToFit="1"/>
    </xf>
    <xf numFmtId="0" fontId="3" fillId="0" borderId="100" xfId="0" applyFont="1" applyBorder="1" applyAlignment="1">
      <alignment horizontal="center" vertical="center"/>
    </xf>
    <xf numFmtId="0" fontId="3" fillId="0" borderId="101" xfId="0" applyFont="1" applyBorder="1" applyAlignment="1">
      <alignment horizontal="center" vertical="center"/>
    </xf>
    <xf numFmtId="0" fontId="3" fillId="0" borderId="101" xfId="0" applyFont="1" applyBorder="1" applyAlignment="1">
      <alignment vertical="center" shrinkToFit="1"/>
    </xf>
    <xf numFmtId="0" fontId="3" fillId="0" borderId="102" xfId="0" applyFont="1" applyBorder="1" applyAlignment="1">
      <alignment vertical="center" shrinkToFit="1"/>
    </xf>
    <xf numFmtId="0" fontId="3" fillId="0" borderId="24" xfId="0" applyFont="1" applyBorder="1" applyAlignment="1">
      <alignment horizontal="center" vertical="center" wrapText="1"/>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42" xfId="0" applyFont="1" applyBorder="1" applyAlignment="1">
      <alignment horizontal="center" vertical="center"/>
    </xf>
    <xf numFmtId="0" fontId="3" fillId="0" borderId="26" xfId="0" applyFont="1" applyBorder="1" applyAlignment="1">
      <alignment horizontal="center" vertical="center"/>
    </xf>
    <xf numFmtId="0" fontId="3" fillId="0" borderId="51" xfId="0" applyFont="1" applyBorder="1" applyAlignment="1">
      <alignment vertical="center" shrinkToFit="1"/>
    </xf>
    <xf numFmtId="0" fontId="3" fillId="0" borderId="96" xfId="0" applyFont="1" applyBorder="1" applyAlignment="1">
      <alignment vertical="center" shrinkToFit="1"/>
    </xf>
    <xf numFmtId="0" fontId="3" fillId="2" borderId="112" xfId="0" applyFont="1" applyFill="1" applyBorder="1" applyAlignment="1">
      <alignment horizontal="center" vertical="center" shrinkToFit="1"/>
    </xf>
    <xf numFmtId="0" fontId="3" fillId="2" borderId="115" xfId="0" applyFont="1" applyFill="1" applyBorder="1" applyAlignment="1">
      <alignment horizontal="center" vertical="center" shrinkToFit="1"/>
    </xf>
    <xf numFmtId="0" fontId="2" fillId="2" borderId="62" xfId="0" applyFont="1" applyFill="1" applyBorder="1" applyAlignment="1">
      <alignment horizontal="center" vertical="center" wrapText="1" shrinkToFit="1"/>
    </xf>
    <xf numFmtId="0" fontId="2" fillId="2" borderId="14" xfId="0" applyFont="1" applyFill="1" applyBorder="1" applyAlignment="1">
      <alignment horizontal="center" vertical="center" wrapText="1" shrinkToFit="1"/>
    </xf>
    <xf numFmtId="0" fontId="2" fillId="2" borderId="42" xfId="0" applyFont="1" applyFill="1" applyBorder="1" applyAlignment="1">
      <alignment horizontal="center" vertical="center" wrapText="1" shrinkToFit="1"/>
    </xf>
    <xf numFmtId="0" fontId="2" fillId="2" borderId="26" xfId="0" applyFont="1" applyFill="1" applyBorder="1" applyAlignment="1">
      <alignment horizontal="center" vertical="center" wrapText="1" shrinkToFit="1"/>
    </xf>
    <xf numFmtId="0" fontId="3" fillId="3" borderId="114" xfId="0" applyFont="1" applyFill="1" applyBorder="1" applyAlignment="1">
      <alignment horizontal="center" vertical="center" shrinkToFit="1"/>
    </xf>
    <xf numFmtId="0" fontId="12" fillId="0" borderId="53" xfId="0" applyFont="1" applyBorder="1" applyAlignment="1">
      <alignment horizontal="center" vertical="center"/>
    </xf>
    <xf numFmtId="0" fontId="12" fillId="0" borderId="116" xfId="0" applyFont="1" applyBorder="1" applyAlignment="1">
      <alignment horizontal="center" vertical="center"/>
    </xf>
    <xf numFmtId="0" fontId="7" fillId="2" borderId="120" xfId="1" applyFont="1" applyFill="1" applyBorder="1" applyAlignment="1">
      <alignment horizontal="center" vertical="center"/>
    </xf>
    <xf numFmtId="0" fontId="7" fillId="2" borderId="123" xfId="1" applyFont="1" applyFill="1" applyBorder="1" applyAlignment="1">
      <alignment horizontal="center" vertical="center"/>
    </xf>
    <xf numFmtId="0" fontId="7" fillId="2" borderId="62" xfId="1" applyFont="1" applyFill="1" applyBorder="1" applyAlignment="1">
      <alignment horizontal="center" vertical="center" wrapText="1"/>
    </xf>
    <xf numFmtId="0" fontId="7" fillId="2" borderId="42" xfId="1" applyFont="1" applyFill="1" applyBorder="1" applyAlignment="1">
      <alignment horizontal="center" vertical="center" wrapText="1"/>
    </xf>
    <xf numFmtId="0" fontId="7" fillId="0" borderId="37" xfId="1" applyFont="1" applyBorder="1" applyAlignment="1">
      <alignment horizontal="left" vertical="center"/>
    </xf>
    <xf numFmtId="0" fontId="7" fillId="0" borderId="78" xfId="1" applyFont="1" applyBorder="1" applyAlignment="1">
      <alignment horizontal="left" vertical="center"/>
    </xf>
    <xf numFmtId="0" fontId="7" fillId="0" borderId="72" xfId="1" applyFont="1" applyBorder="1" applyAlignment="1">
      <alignment horizontal="left" vertical="center"/>
    </xf>
    <xf numFmtId="0" fontId="7" fillId="0" borderId="83" xfId="1" applyFont="1" applyBorder="1" applyAlignment="1">
      <alignment horizontal="left" vertical="center"/>
    </xf>
    <xf numFmtId="0" fontId="7" fillId="2" borderId="122" xfId="1" applyFont="1" applyFill="1" applyBorder="1" applyAlignment="1">
      <alignment horizontal="center" vertical="center"/>
    </xf>
    <xf numFmtId="0" fontId="7" fillId="2" borderId="62" xfId="1" applyFont="1" applyFill="1" applyBorder="1" applyAlignment="1">
      <alignment horizontal="center" vertical="center"/>
    </xf>
    <xf numFmtId="0" fontId="7" fillId="2" borderId="14"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0" xfId="1" applyFont="1" applyFill="1" applyAlignment="1">
      <alignment horizontal="center" vertical="center"/>
    </xf>
    <xf numFmtId="0" fontId="7" fillId="2" borderId="16" xfId="1" applyFont="1" applyFill="1" applyBorder="1" applyAlignment="1">
      <alignment horizontal="center" vertical="center"/>
    </xf>
    <xf numFmtId="0" fontId="7" fillId="2" borderId="42"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27" xfId="1" applyFont="1" applyFill="1" applyBorder="1" applyAlignment="1">
      <alignment horizontal="center" vertical="center"/>
    </xf>
    <xf numFmtId="0" fontId="7" fillId="3" borderId="175" xfId="1" applyFont="1" applyFill="1" applyBorder="1" applyAlignment="1">
      <alignment horizontal="center" vertical="center" shrinkToFit="1"/>
    </xf>
    <xf numFmtId="0" fontId="7" fillId="3" borderId="176" xfId="1" applyFont="1" applyFill="1" applyBorder="1" applyAlignment="1">
      <alignment horizontal="center" vertical="center" shrinkToFit="1"/>
    </xf>
    <xf numFmtId="0" fontId="7" fillId="3" borderId="177" xfId="1" applyFont="1" applyFill="1" applyBorder="1" applyAlignment="1">
      <alignment horizontal="center" vertical="center" shrinkToFit="1"/>
    </xf>
    <xf numFmtId="0" fontId="41" fillId="0" borderId="178" xfId="1" applyFont="1" applyBorder="1" applyAlignment="1">
      <alignment horizontal="center" vertical="center"/>
    </xf>
    <xf numFmtId="0" fontId="41" fillId="0" borderId="179" xfId="1" applyFont="1" applyBorder="1" applyAlignment="1">
      <alignment horizontal="center" vertical="center"/>
    </xf>
    <xf numFmtId="0" fontId="41" fillId="0" borderId="180" xfId="1" applyFont="1" applyBorder="1" applyAlignment="1">
      <alignment horizontal="center" vertical="center"/>
    </xf>
    <xf numFmtId="0" fontId="41" fillId="0" borderId="0" xfId="1" applyFont="1" applyAlignment="1">
      <alignment horizontal="center" vertical="center"/>
    </xf>
    <xf numFmtId="0" fontId="41" fillId="0" borderId="181" xfId="1" applyFont="1" applyBorder="1" applyAlignment="1">
      <alignment horizontal="center" vertical="center"/>
    </xf>
    <xf numFmtId="0" fontId="41" fillId="0" borderId="182" xfId="1" applyFont="1" applyBorder="1" applyAlignment="1">
      <alignment horizontal="center" vertical="center"/>
    </xf>
    <xf numFmtId="0" fontId="41" fillId="0" borderId="183" xfId="1" applyFont="1" applyBorder="1" applyAlignment="1">
      <alignment horizontal="center" vertical="center"/>
    </xf>
    <xf numFmtId="0" fontId="41" fillId="0" borderId="184" xfId="1" applyFont="1" applyBorder="1" applyAlignment="1">
      <alignment horizontal="center" vertical="center"/>
    </xf>
    <xf numFmtId="0" fontId="41" fillId="0" borderId="17" xfId="1" applyFont="1" applyBorder="1" applyAlignment="1">
      <alignment horizontal="center" vertical="center"/>
    </xf>
    <xf numFmtId="0" fontId="41" fillId="0" borderId="225" xfId="1" applyFont="1" applyBorder="1" applyAlignment="1">
      <alignment horizontal="center" vertical="center"/>
    </xf>
    <xf numFmtId="0" fontId="7" fillId="2" borderId="112" xfId="1" applyFont="1" applyFill="1" applyBorder="1" applyAlignment="1">
      <alignment horizontal="center" vertical="center"/>
    </xf>
    <xf numFmtId="0" fontId="7" fillId="2" borderId="137" xfId="1" applyFont="1" applyFill="1" applyBorder="1" applyAlignment="1">
      <alignment horizontal="center" vertical="center"/>
    </xf>
    <xf numFmtId="0" fontId="7" fillId="2" borderId="125" xfId="1" applyFont="1" applyFill="1" applyBorder="1" applyAlignment="1">
      <alignment horizontal="center" vertical="center"/>
    </xf>
    <xf numFmtId="0" fontId="7" fillId="2" borderId="115" xfId="1" applyFont="1" applyFill="1" applyBorder="1" applyAlignment="1">
      <alignment horizontal="center" vertical="center"/>
    </xf>
    <xf numFmtId="0" fontId="7" fillId="2" borderId="113" xfId="1" applyFont="1" applyFill="1" applyBorder="1" applyAlignment="1">
      <alignment horizontal="center" vertical="center" wrapText="1"/>
    </xf>
    <xf numFmtId="0" fontId="7" fillId="2" borderId="113" xfId="1" applyFont="1" applyFill="1" applyBorder="1" applyAlignment="1">
      <alignment horizontal="center" vertical="center"/>
    </xf>
    <xf numFmtId="0" fontId="7" fillId="2" borderId="126" xfId="1" applyFont="1" applyFill="1" applyBorder="1" applyAlignment="1">
      <alignment horizontal="center" vertical="center"/>
    </xf>
    <xf numFmtId="0" fontId="7" fillId="2" borderId="75" xfId="1" applyFont="1" applyFill="1" applyBorder="1" applyAlignment="1">
      <alignment horizontal="center" vertical="center"/>
    </xf>
    <xf numFmtId="0" fontId="7" fillId="3" borderId="113" xfId="1" applyFont="1" applyFill="1" applyBorder="1" applyAlignment="1">
      <alignment horizontal="center" vertical="center"/>
    </xf>
    <xf numFmtId="0" fontId="7" fillId="3" borderId="126" xfId="1" applyFont="1" applyFill="1" applyBorder="1" applyAlignment="1">
      <alignment horizontal="center" vertical="center"/>
    </xf>
    <xf numFmtId="0" fontId="7" fillId="0" borderId="14" xfId="1" applyFont="1" applyBorder="1" applyAlignment="1">
      <alignment horizontal="left" vertical="center" shrinkToFit="1"/>
    </xf>
    <xf numFmtId="0" fontId="7" fillId="0" borderId="63" xfId="1" applyFont="1" applyBorder="1" applyAlignment="1">
      <alignment horizontal="left" vertical="center" shrinkToFit="1"/>
    </xf>
    <xf numFmtId="0" fontId="7" fillId="0" borderId="0" xfId="1" applyFont="1" applyAlignment="1">
      <alignment horizontal="left" vertical="center" shrinkToFit="1"/>
    </xf>
    <xf numFmtId="0" fontId="7" fillId="0" borderId="65" xfId="1" applyFont="1" applyBorder="1" applyAlignment="1">
      <alignment horizontal="left" vertical="center" shrinkToFit="1"/>
    </xf>
    <xf numFmtId="0" fontId="7" fillId="3" borderId="75" xfId="1" applyFont="1" applyFill="1" applyBorder="1" applyAlignment="1">
      <alignment horizontal="center" vertical="center"/>
    </xf>
    <xf numFmtId="0" fontId="5" fillId="8" borderId="2" xfId="1" applyFont="1" applyFill="1" applyBorder="1" applyAlignment="1">
      <alignment vertical="center"/>
    </xf>
    <xf numFmtId="0" fontId="5" fillId="8" borderId="25" xfId="1" applyFont="1" applyFill="1" applyBorder="1" applyAlignment="1">
      <alignment vertical="center"/>
    </xf>
    <xf numFmtId="0" fontId="5" fillId="8" borderId="68" xfId="1" applyFont="1" applyFill="1" applyBorder="1" applyAlignment="1">
      <alignment vertical="center"/>
    </xf>
    <xf numFmtId="0" fontId="41" fillId="0" borderId="2" xfId="1" applyFont="1" applyBorder="1" applyAlignment="1">
      <alignment horizontal="center" vertical="center"/>
    </xf>
    <xf numFmtId="0" fontId="41" fillId="0" borderId="25" xfId="1" applyFont="1" applyBorder="1" applyAlignment="1">
      <alignment horizontal="center" vertical="center"/>
    </xf>
    <xf numFmtId="0" fontId="41" fillId="0" borderId="68" xfId="1" applyFont="1" applyBorder="1" applyAlignment="1">
      <alignment horizontal="center" vertical="center"/>
    </xf>
    <xf numFmtId="0" fontId="7" fillId="2" borderId="53" xfId="1" applyFont="1" applyFill="1" applyBorder="1" applyAlignment="1">
      <alignment horizontal="center" vertical="center"/>
    </xf>
    <xf numFmtId="0" fontId="7" fillId="3" borderId="114" xfId="1" applyFont="1" applyFill="1" applyBorder="1" applyAlignment="1">
      <alignment horizontal="center" vertical="center"/>
    </xf>
    <xf numFmtId="0" fontId="41" fillId="0" borderId="53" xfId="1" applyFont="1" applyBorder="1" applyAlignment="1">
      <alignment horizontal="center" vertical="center" shrinkToFit="1"/>
    </xf>
    <xf numFmtId="0" fontId="41" fillId="0" borderId="116" xfId="1" applyFont="1" applyBorder="1" applyAlignment="1">
      <alignment horizontal="center" vertical="center" shrinkToFit="1"/>
    </xf>
    <xf numFmtId="0" fontId="7" fillId="2" borderId="127" xfId="1" applyFont="1" applyFill="1" applyBorder="1" applyAlignment="1">
      <alignment horizontal="center" vertical="center"/>
    </xf>
    <xf numFmtId="0" fontId="7" fillId="2" borderId="17" xfId="1" applyFont="1" applyFill="1" applyBorder="1" applyAlignment="1">
      <alignment horizontal="center" vertical="center" wrapText="1"/>
    </xf>
    <xf numFmtId="0" fontId="7" fillId="3" borderId="38"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77" xfId="1" applyFont="1" applyFill="1" applyBorder="1" applyAlignment="1">
      <alignment horizontal="center" vertical="center"/>
    </xf>
    <xf numFmtId="0" fontId="7" fillId="3" borderId="38" xfId="1" applyFont="1" applyFill="1" applyBorder="1" applyAlignment="1">
      <alignment horizontal="center" vertical="center" wrapText="1"/>
    </xf>
    <xf numFmtId="0" fontId="7" fillId="3" borderId="37" xfId="1" applyFont="1" applyFill="1" applyBorder="1" applyAlignment="1">
      <alignment horizontal="center" vertical="center" wrapText="1"/>
    </xf>
    <xf numFmtId="0" fontId="7" fillId="3" borderId="78" xfId="1"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2" fillId="0" borderId="3" xfId="0" applyFont="1" applyBorder="1" applyAlignment="1">
      <alignment horizontal="left" vertical="center" indent="1" shrinkToFit="1"/>
    </xf>
    <xf numFmtId="0" fontId="12" fillId="0" borderId="7" xfId="0" applyFont="1" applyBorder="1" applyAlignment="1">
      <alignment horizontal="left" vertical="center" indent="1" shrinkToFit="1"/>
    </xf>
    <xf numFmtId="0" fontId="12" fillId="0" borderId="5" xfId="0" applyFont="1" applyBorder="1" applyAlignment="1">
      <alignment horizontal="left" vertical="center" indent="1" shrinkToFit="1"/>
    </xf>
    <xf numFmtId="0" fontId="12" fillId="0" borderId="8" xfId="0" applyFont="1" applyBorder="1" applyAlignment="1">
      <alignment horizontal="left" vertical="center" indent="1" shrinkToFit="1"/>
    </xf>
    <xf numFmtId="0" fontId="41" fillId="0" borderId="185" xfId="1" applyFont="1" applyBorder="1" applyAlignment="1">
      <alignment horizontal="center" vertical="center" shrinkToFit="1"/>
    </xf>
    <xf numFmtId="0" fontId="41" fillId="0" borderId="44" xfId="1" applyFont="1" applyBorder="1" applyAlignment="1">
      <alignment horizontal="center" vertical="center" shrinkToFit="1"/>
    </xf>
    <xf numFmtId="0" fontId="7" fillId="2" borderId="120" xfId="1" applyFont="1" applyFill="1" applyBorder="1" applyAlignment="1">
      <alignment horizontal="center" vertical="center" shrinkToFit="1"/>
    </xf>
    <xf numFmtId="0" fontId="7" fillId="2" borderId="122" xfId="1" applyFont="1" applyFill="1" applyBorder="1" applyAlignment="1">
      <alignment horizontal="center" vertical="center" shrinkToFit="1"/>
    </xf>
    <xf numFmtId="0" fontId="7" fillId="2" borderId="123" xfId="1" applyFont="1" applyFill="1" applyBorder="1" applyAlignment="1">
      <alignment horizontal="center" vertical="center" shrinkToFit="1"/>
    </xf>
    <xf numFmtId="0" fontId="2" fillId="2" borderId="24" xfId="0" applyFont="1" applyFill="1" applyBorder="1" applyAlignment="1">
      <alignment horizontal="center" vertical="center" shrinkToFit="1"/>
    </xf>
    <xf numFmtId="0" fontId="2" fillId="2" borderId="21" xfId="0" applyFont="1" applyFill="1" applyBorder="1" applyAlignment="1">
      <alignment horizontal="center" vertical="center" shrinkToFit="1"/>
    </xf>
    <xf numFmtId="0" fontId="2" fillId="2" borderId="22" xfId="0" applyFont="1" applyFill="1" applyBorder="1" applyAlignment="1">
      <alignment horizontal="center" vertical="center" shrinkToFit="1"/>
    </xf>
    <xf numFmtId="0" fontId="13" fillId="3" borderId="2" xfId="0" applyFont="1" applyFill="1" applyBorder="1" applyAlignment="1">
      <alignment horizontal="center" vertical="center" shrinkToFit="1"/>
    </xf>
    <xf numFmtId="0" fontId="13" fillId="3" borderId="25" xfId="0" applyFont="1" applyFill="1" applyBorder="1" applyAlignment="1">
      <alignment horizontal="center" vertical="center" shrinkToFit="1"/>
    </xf>
    <xf numFmtId="0" fontId="13" fillId="3" borderId="1" xfId="0" applyFont="1" applyFill="1" applyBorder="1" applyAlignment="1">
      <alignment horizontal="center" vertical="center" shrinkToFit="1"/>
    </xf>
    <xf numFmtId="0" fontId="3" fillId="0" borderId="2" xfId="0" applyFont="1" applyBorder="1" applyAlignment="1">
      <alignment horizontal="right" vertical="center" shrinkToFit="1"/>
    </xf>
    <xf numFmtId="0" fontId="3" fillId="0" borderId="25" xfId="0" applyFont="1" applyBorder="1" applyAlignment="1">
      <alignment horizontal="right" vertical="center" shrinkToFit="1"/>
    </xf>
    <xf numFmtId="0" fontId="12" fillId="0" borderId="25" xfId="0" applyFont="1" applyBorder="1" applyAlignment="1">
      <alignment horizontal="center" vertical="center" shrinkToFit="1"/>
    </xf>
    <xf numFmtId="0" fontId="3" fillId="0" borderId="25" xfId="0" applyFont="1" applyBorder="1" applyAlignment="1">
      <alignment vertical="center" shrinkToFit="1"/>
    </xf>
    <xf numFmtId="0" fontId="13" fillId="0" borderId="25" xfId="0" applyFont="1" applyBorder="1" applyAlignment="1">
      <alignment vertical="center" wrapText="1" shrinkToFit="1"/>
    </xf>
    <xf numFmtId="0" fontId="13" fillId="0" borderId="25" xfId="0" applyFont="1" applyBorder="1" applyAlignment="1">
      <alignment vertical="center" shrinkToFit="1"/>
    </xf>
    <xf numFmtId="0" fontId="13" fillId="0" borderId="1" xfId="0" applyFont="1" applyBorder="1" applyAlignment="1">
      <alignment vertical="center" shrinkToFit="1"/>
    </xf>
    <xf numFmtId="0" fontId="7" fillId="2" borderId="62" xfId="1" applyFont="1" applyFill="1" applyBorder="1" applyAlignment="1">
      <alignment horizontal="center" vertical="center" shrinkToFit="1"/>
    </xf>
    <xf numFmtId="0" fontId="7" fillId="2" borderId="14" xfId="1" applyFont="1" applyFill="1" applyBorder="1" applyAlignment="1">
      <alignment horizontal="center" vertical="center" shrinkToFit="1"/>
    </xf>
    <xf numFmtId="0" fontId="7" fillId="2" borderId="15" xfId="1" applyFont="1" applyFill="1" applyBorder="1" applyAlignment="1">
      <alignment horizontal="center" vertical="center" shrinkToFit="1"/>
    </xf>
    <xf numFmtId="49" fontId="41" fillId="0" borderId="14" xfId="1" applyNumberFormat="1" applyFont="1" applyBorder="1" applyAlignment="1">
      <alignment horizontal="center" vertical="center" shrinkToFit="1"/>
    </xf>
    <xf numFmtId="49" fontId="41" fillId="0" borderId="63" xfId="1" applyNumberFormat="1" applyFont="1" applyBorder="1" applyAlignment="1">
      <alignment horizontal="center" vertical="center" shrinkToFit="1"/>
    </xf>
    <xf numFmtId="49" fontId="41" fillId="0" borderId="26" xfId="1" applyNumberFormat="1" applyFont="1" applyBorder="1" applyAlignment="1">
      <alignment horizontal="center" vertical="center" shrinkToFit="1"/>
    </xf>
    <xf numFmtId="49" fontId="41" fillId="0" borderId="73" xfId="1" applyNumberFormat="1" applyFont="1" applyBorder="1" applyAlignment="1">
      <alignment horizontal="center" vertical="center" shrinkToFit="1"/>
    </xf>
    <xf numFmtId="0" fontId="7" fillId="2" borderId="42" xfId="1" applyFont="1" applyFill="1" applyBorder="1" applyAlignment="1">
      <alignment horizontal="center" vertical="center" shrinkToFit="1"/>
    </xf>
    <xf numFmtId="0" fontId="7" fillId="2" borderId="26" xfId="1" applyFont="1" applyFill="1" applyBorder="1" applyAlignment="1">
      <alignment horizontal="center" vertical="center" shrinkToFit="1"/>
    </xf>
    <xf numFmtId="0" fontId="7" fillId="2" borderId="27" xfId="1" applyFont="1" applyFill="1" applyBorder="1" applyAlignment="1">
      <alignment horizontal="center" vertical="center" shrinkToFit="1"/>
    </xf>
    <xf numFmtId="49" fontId="7" fillId="2" borderId="144" xfId="1" applyNumberFormat="1" applyFont="1" applyFill="1" applyBorder="1" applyAlignment="1">
      <alignment horizontal="center" vertical="center" shrinkToFit="1"/>
    </xf>
    <xf numFmtId="49" fontId="7" fillId="2" borderId="147" xfId="1" applyNumberFormat="1" applyFont="1" applyFill="1" applyBorder="1" applyAlignment="1">
      <alignment horizontal="center" vertical="center" shrinkToFit="1"/>
    </xf>
    <xf numFmtId="49" fontId="41" fillId="2" borderId="145" xfId="1" applyNumberFormat="1" applyFont="1" applyFill="1" applyBorder="1" applyAlignment="1">
      <alignment horizontal="center" vertical="center" shrinkToFit="1"/>
    </xf>
    <xf numFmtId="49" fontId="41" fillId="2" borderId="107" xfId="1" applyNumberFormat="1" applyFont="1" applyFill="1" applyBorder="1" applyAlignment="1">
      <alignment horizontal="center" vertical="center" shrinkToFit="1"/>
    </xf>
    <xf numFmtId="0" fontId="7" fillId="0" borderId="3" xfId="1" applyFont="1" applyBorder="1" applyAlignment="1">
      <alignment horizontal="left" vertical="center" shrinkToFit="1"/>
    </xf>
    <xf numFmtId="0" fontId="7" fillId="0" borderId="7" xfId="1" applyFont="1" applyBorder="1" applyAlignment="1">
      <alignment horizontal="left" vertical="center" shrinkToFit="1"/>
    </xf>
    <xf numFmtId="0" fontId="7" fillId="0" borderId="109" xfId="1" applyFont="1" applyBorder="1" applyAlignment="1">
      <alignment horizontal="left" vertical="center" shrinkToFit="1"/>
    </xf>
    <xf numFmtId="0" fontId="7" fillId="0" borderId="111" xfId="1" applyFont="1" applyBorder="1" applyAlignment="1">
      <alignment horizontal="left" vertical="center" shrinkToFit="1"/>
    </xf>
    <xf numFmtId="0" fontId="7" fillId="2" borderId="62" xfId="1" applyFont="1" applyFill="1" applyBorder="1" applyAlignment="1">
      <alignment horizontal="center" vertical="center" wrapText="1" shrinkToFit="1"/>
    </xf>
    <xf numFmtId="0" fontId="7" fillId="2" borderId="17" xfId="1" applyFont="1" applyFill="1" applyBorder="1" applyAlignment="1">
      <alignment horizontal="center" vertical="center" shrinkToFit="1"/>
    </xf>
    <xf numFmtId="0" fontId="7" fillId="2" borderId="0" xfId="1" applyFont="1" applyFill="1" applyAlignment="1">
      <alignment horizontal="center" vertical="center" shrinkToFit="1"/>
    </xf>
    <xf numFmtId="0" fontId="7" fillId="2" borderId="16" xfId="1" applyFont="1" applyFill="1" applyBorder="1" applyAlignment="1">
      <alignment horizontal="center" vertical="center" shrinkToFit="1"/>
    </xf>
    <xf numFmtId="0" fontId="7" fillId="3" borderId="138" xfId="1" applyFont="1" applyFill="1" applyBorder="1" applyAlignment="1">
      <alignment horizontal="center" vertical="center" shrinkToFit="1"/>
    </xf>
    <xf numFmtId="0" fontId="7" fillId="3" borderId="139" xfId="1" applyFont="1" applyFill="1" applyBorder="1" applyAlignment="1">
      <alignment horizontal="center" vertical="center" shrinkToFit="1"/>
    </xf>
    <xf numFmtId="0" fontId="7" fillId="3" borderId="140" xfId="1" applyFont="1" applyFill="1" applyBorder="1" applyAlignment="1">
      <alignment horizontal="center" vertical="center" shrinkToFit="1"/>
    </xf>
    <xf numFmtId="0" fontId="13" fillId="0" borderId="21" xfId="0" applyFont="1" applyBorder="1" applyAlignment="1">
      <alignment vertical="center" wrapText="1"/>
    </xf>
    <xf numFmtId="0" fontId="13" fillId="0" borderId="21" xfId="0" applyFont="1" applyBorder="1" applyAlignment="1">
      <alignment vertical="center"/>
    </xf>
    <xf numFmtId="0" fontId="13" fillId="0" borderId="22" xfId="0" applyFont="1" applyBorder="1" applyAlignment="1">
      <alignment vertical="center"/>
    </xf>
    <xf numFmtId="0" fontId="2" fillId="2" borderId="18"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7" fillId="0" borderId="75" xfId="0" applyFont="1" applyBorder="1" applyAlignment="1">
      <alignment horizontal="left" vertical="center" indent="1"/>
    </xf>
    <xf numFmtId="0" fontId="40" fillId="0" borderId="75" xfId="0" applyFont="1" applyBorder="1" applyAlignment="1">
      <alignment horizontal="left" vertical="center" wrapText="1" indent="1"/>
    </xf>
    <xf numFmtId="0" fontId="40" fillId="0" borderId="75" xfId="0" applyFont="1" applyBorder="1" applyAlignment="1">
      <alignment horizontal="left" vertical="center" indent="1"/>
    </xf>
    <xf numFmtId="0" fontId="2" fillId="2" borderId="17"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16" xfId="0" applyFont="1" applyFill="1" applyBorder="1" applyAlignment="1">
      <alignment horizontal="center" vertical="center" shrinkToFit="1"/>
    </xf>
    <xf numFmtId="0" fontId="3" fillId="0" borderId="2" xfId="0" applyFont="1" applyBorder="1" applyAlignment="1">
      <alignment horizontal="left" vertical="center" wrapText="1" indent="1" shrinkToFit="1"/>
    </xf>
    <xf numFmtId="0" fontId="3" fillId="0" borderId="25" xfId="0" applyFont="1" applyBorder="1" applyAlignment="1">
      <alignment horizontal="left" vertical="center" wrapText="1" indent="1" shrinkToFit="1"/>
    </xf>
    <xf numFmtId="0" fontId="3" fillId="0" borderId="1" xfId="0" applyFont="1" applyBorder="1" applyAlignment="1">
      <alignment horizontal="left" vertical="center" wrapText="1" indent="1" shrinkToFit="1"/>
    </xf>
    <xf numFmtId="0" fontId="13" fillId="3" borderId="75" xfId="0" applyFont="1" applyFill="1" applyBorder="1" applyAlignment="1">
      <alignment horizontal="center" vertical="center" shrinkToFit="1"/>
    </xf>
    <xf numFmtId="0" fontId="3" fillId="0" borderId="75" xfId="0" applyFont="1" applyBorder="1" applyAlignment="1">
      <alignment horizontal="left" vertical="center" indent="1"/>
    </xf>
    <xf numFmtId="0" fontId="13" fillId="2" borderId="2" xfId="0" applyFont="1" applyFill="1" applyBorder="1" applyAlignment="1">
      <alignment horizontal="center" vertical="center"/>
    </xf>
    <xf numFmtId="0" fontId="13" fillId="2" borderId="25" xfId="0" applyFont="1" applyFill="1" applyBorder="1" applyAlignment="1">
      <alignment horizontal="center" vertical="center"/>
    </xf>
    <xf numFmtId="0" fontId="13" fillId="2" borderId="1" xfId="0" applyFont="1" applyFill="1" applyBorder="1" applyAlignment="1">
      <alignment horizontal="center" vertical="center"/>
    </xf>
    <xf numFmtId="0" fontId="13" fillId="3" borderId="2"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1" xfId="0" applyFont="1" applyFill="1" applyBorder="1" applyAlignment="1">
      <alignment horizontal="center" vertical="center"/>
    </xf>
    <xf numFmtId="0" fontId="12" fillId="0" borderId="2" xfId="0" applyFont="1" applyBorder="1" applyAlignment="1">
      <alignment horizontal="left" vertical="center" shrinkToFit="1"/>
    </xf>
    <xf numFmtId="0" fontId="12" fillId="0" borderId="25" xfId="0" applyFont="1" applyBorder="1" applyAlignment="1">
      <alignment horizontal="left" vertical="center" shrinkToFit="1"/>
    </xf>
    <xf numFmtId="0" fontId="12" fillId="0" borderId="1" xfId="0" applyFont="1" applyBorder="1" applyAlignment="1">
      <alignment horizontal="left" vertical="center" shrinkToFit="1"/>
    </xf>
    <xf numFmtId="186" fontId="3" fillId="0" borderId="2" xfId="0" applyNumberFormat="1" applyFont="1" applyBorder="1" applyAlignment="1">
      <alignment horizontal="left" vertical="center" indent="1" shrinkToFit="1"/>
    </xf>
    <xf numFmtId="186" fontId="3" fillId="0" borderId="25" xfId="0" applyNumberFormat="1" applyFont="1" applyBorder="1" applyAlignment="1">
      <alignment horizontal="left" vertical="center" indent="1" shrinkToFit="1"/>
    </xf>
    <xf numFmtId="186" fontId="3" fillId="0" borderId="1" xfId="0" applyNumberFormat="1" applyFont="1" applyBorder="1" applyAlignment="1">
      <alignment horizontal="left" vertical="center" indent="1" shrinkToFit="1"/>
    </xf>
    <xf numFmtId="49" fontId="3" fillId="0" borderId="2" xfId="0" applyNumberFormat="1" applyFont="1" applyBorder="1" applyAlignment="1">
      <alignment horizontal="left" vertical="center" indent="1" shrinkToFit="1"/>
    </xf>
    <xf numFmtId="49" fontId="3" fillId="0" borderId="25" xfId="0" applyNumberFormat="1" applyFont="1" applyBorder="1" applyAlignment="1">
      <alignment horizontal="left" vertical="center" indent="1" shrinkToFit="1"/>
    </xf>
    <xf numFmtId="49" fontId="3" fillId="0" borderId="1" xfId="0" applyNumberFormat="1" applyFont="1" applyBorder="1" applyAlignment="1">
      <alignment horizontal="left" vertical="center" indent="1" shrinkToFit="1"/>
    </xf>
    <xf numFmtId="0" fontId="13" fillId="2" borderId="24"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3" borderId="24" xfId="0" applyFont="1" applyFill="1" applyBorder="1" applyAlignment="1">
      <alignment horizontal="center" vertical="center" wrapText="1" shrinkToFit="1"/>
    </xf>
    <xf numFmtId="0" fontId="13" fillId="3" borderId="21" xfId="0" applyFont="1" applyFill="1" applyBorder="1" applyAlignment="1">
      <alignment horizontal="center" vertical="center" shrinkToFit="1"/>
    </xf>
    <xf numFmtId="0" fontId="13" fillId="3" borderId="22" xfId="0" applyFont="1" applyFill="1" applyBorder="1" applyAlignment="1">
      <alignment horizontal="center" vertical="center" shrinkToFit="1"/>
    </xf>
    <xf numFmtId="0" fontId="13" fillId="3" borderId="18" xfId="0" applyFont="1" applyFill="1" applyBorder="1" applyAlignment="1">
      <alignment horizontal="center" vertical="center" shrinkToFit="1"/>
    </xf>
    <xf numFmtId="0" fontId="13" fillId="3" borderId="19" xfId="0" applyFont="1" applyFill="1" applyBorder="1" applyAlignment="1">
      <alignment horizontal="center" vertical="center" shrinkToFit="1"/>
    </xf>
    <xf numFmtId="0" fontId="13" fillId="3" borderId="20" xfId="0" applyFont="1" applyFill="1" applyBorder="1" applyAlignment="1">
      <alignment horizontal="center" vertical="center" shrinkToFit="1"/>
    </xf>
    <xf numFmtId="0" fontId="7" fillId="0" borderId="2"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left" vertical="center" indent="1" shrinkToFit="1"/>
    </xf>
    <xf numFmtId="0" fontId="7" fillId="0" borderId="25" xfId="0" applyFont="1" applyBorder="1" applyAlignment="1">
      <alignment horizontal="left" vertical="center" indent="1" shrinkToFit="1"/>
    </xf>
    <xf numFmtId="0" fontId="7" fillId="0" borderId="1" xfId="0" applyFont="1" applyBorder="1" applyAlignment="1">
      <alignment horizontal="left" vertical="center" indent="1" shrinkToFit="1"/>
    </xf>
    <xf numFmtId="0" fontId="7" fillId="0" borderId="25" xfId="0" applyFont="1" applyBorder="1" applyAlignment="1">
      <alignment vertical="center" shrinkToFit="1"/>
    </xf>
    <xf numFmtId="0" fontId="7" fillId="0" borderId="1" xfId="0" applyFont="1" applyBorder="1" applyAlignment="1">
      <alignment vertical="center" shrinkToFit="1"/>
    </xf>
    <xf numFmtId="0" fontId="13" fillId="2" borderId="17" xfId="0" applyFont="1" applyFill="1" applyBorder="1" applyAlignment="1">
      <alignment horizontal="center" vertical="center"/>
    </xf>
    <xf numFmtId="0" fontId="13" fillId="2" borderId="0" xfId="0" applyFont="1" applyFill="1" applyAlignment="1">
      <alignment horizontal="center" vertical="center"/>
    </xf>
    <xf numFmtId="0" fontId="13" fillId="2" borderId="16" xfId="0" applyFont="1" applyFill="1" applyBorder="1" applyAlignment="1">
      <alignment horizontal="center" vertical="center"/>
    </xf>
    <xf numFmtId="0" fontId="5" fillId="3" borderId="24" xfId="0" applyFont="1" applyFill="1" applyBorder="1" applyAlignment="1">
      <alignment horizontal="center" vertical="center" shrinkToFit="1"/>
    </xf>
    <xf numFmtId="0" fontId="5" fillId="3" borderId="21" xfId="0" applyFont="1" applyFill="1" applyBorder="1" applyAlignment="1">
      <alignment horizontal="center" vertical="center" shrinkToFit="1"/>
    </xf>
    <xf numFmtId="0" fontId="5" fillId="3" borderId="17" xfId="0" applyFont="1" applyFill="1" applyBorder="1" applyAlignment="1">
      <alignment horizontal="center" vertical="center" shrinkToFit="1"/>
    </xf>
    <xf numFmtId="0" fontId="5" fillId="3" borderId="0" xfId="0" applyFont="1" applyFill="1" applyAlignment="1">
      <alignment horizontal="center" vertical="center" shrinkToFit="1"/>
    </xf>
    <xf numFmtId="0" fontId="5" fillId="3" borderId="18" xfId="0" applyFont="1" applyFill="1" applyBorder="1" applyAlignment="1">
      <alignment horizontal="center" vertical="center" shrinkToFit="1"/>
    </xf>
    <xf numFmtId="0" fontId="5" fillId="3" borderId="19" xfId="0" applyFont="1" applyFill="1" applyBorder="1" applyAlignment="1">
      <alignment horizontal="center" vertical="center" shrinkToFit="1"/>
    </xf>
    <xf numFmtId="0" fontId="12" fillId="0" borderId="21" xfId="0" applyFont="1" applyBorder="1" applyAlignment="1">
      <alignment horizontal="left" vertical="center" indent="1" shrinkToFit="1"/>
    </xf>
    <xf numFmtId="0" fontId="12" fillId="0" borderId="22" xfId="0" applyFont="1" applyBorder="1" applyAlignment="1">
      <alignment horizontal="left" vertical="center" indent="1" shrinkToFit="1"/>
    </xf>
    <xf numFmtId="0" fontId="7" fillId="3" borderId="226" xfId="1" applyFont="1" applyFill="1" applyBorder="1" applyAlignment="1">
      <alignment horizontal="center" vertical="center" shrinkToFit="1"/>
    </xf>
    <xf numFmtId="0" fontId="7" fillId="0" borderId="0" xfId="1" applyFont="1" applyAlignment="1">
      <alignment horizontal="center" vertical="center" shrinkToFit="1"/>
    </xf>
    <xf numFmtId="0" fontId="7" fillId="0" borderId="98" xfId="1" applyFont="1" applyBorder="1" applyAlignment="1">
      <alignment horizontal="center" vertical="center" shrinkToFit="1"/>
    </xf>
    <xf numFmtId="0" fontId="7" fillId="0" borderId="16" xfId="1" applyFont="1" applyBorder="1" applyAlignment="1">
      <alignment horizontal="left" vertical="center" shrinkToFit="1"/>
    </xf>
    <xf numFmtId="0" fontId="41" fillId="0" borderId="126" xfId="1" applyFont="1" applyBorder="1" applyAlignment="1">
      <alignment horizontal="center" vertical="center" shrinkToFit="1"/>
    </xf>
    <xf numFmtId="49" fontId="41" fillId="0" borderId="126" xfId="52" applyNumberFormat="1" applyFont="1" applyFill="1" applyBorder="1" applyAlignment="1">
      <alignment horizontal="center" vertical="center" shrinkToFit="1"/>
    </xf>
    <xf numFmtId="49" fontId="41" fillId="0" borderId="228" xfId="52" applyNumberFormat="1" applyFont="1" applyFill="1" applyBorder="1" applyAlignment="1">
      <alignment horizontal="center" vertical="center" shrinkToFit="1"/>
    </xf>
    <xf numFmtId="0" fontId="7" fillId="0" borderId="75" xfId="1" applyFont="1" applyBorder="1" applyAlignment="1">
      <alignment horizontal="center" vertical="center" shrinkToFit="1"/>
    </xf>
    <xf numFmtId="49" fontId="41" fillId="0" borderId="53" xfId="52" applyNumberFormat="1" applyFont="1" applyFill="1" applyBorder="1" applyAlignment="1">
      <alignment horizontal="center" vertical="center" shrinkToFit="1"/>
    </xf>
    <xf numFmtId="49" fontId="41" fillId="0" borderId="229" xfId="52" applyNumberFormat="1" applyFont="1" applyFill="1" applyBorder="1" applyAlignment="1">
      <alignment horizontal="center" vertical="center" shrinkToFit="1"/>
    </xf>
    <xf numFmtId="0" fontId="0" fillId="0" borderId="26" xfId="0" applyBorder="1" applyAlignment="1">
      <alignment horizontal="left" vertical="center" shrinkToFit="1"/>
    </xf>
    <xf numFmtId="0" fontId="0" fillId="0" borderId="27" xfId="0" applyBorder="1" applyAlignment="1">
      <alignment horizontal="left" vertical="center" shrinkToFit="1"/>
    </xf>
    <xf numFmtId="0" fontId="2" fillId="3" borderId="244" xfId="0" applyFont="1" applyFill="1" applyBorder="1" applyAlignment="1">
      <alignment horizontal="center" vertical="center"/>
    </xf>
    <xf numFmtId="0" fontId="2" fillId="3" borderId="78" xfId="0" applyFont="1" applyFill="1" applyBorder="1" applyAlignment="1">
      <alignment horizontal="center" vertical="center"/>
    </xf>
    <xf numFmtId="0" fontId="2" fillId="3" borderId="245" xfId="0" applyFont="1" applyFill="1" applyBorder="1" applyAlignment="1">
      <alignment horizontal="center" vertical="center"/>
    </xf>
    <xf numFmtId="0" fontId="3" fillId="2" borderId="9" xfId="0" applyFont="1" applyFill="1" applyBorder="1" applyAlignment="1">
      <alignment horizontal="center" vertical="top"/>
    </xf>
    <xf numFmtId="0" fontId="3" fillId="2" borderId="190" xfId="0" applyFont="1" applyFill="1" applyBorder="1" applyAlignment="1">
      <alignment horizontal="center" vertical="top"/>
    </xf>
    <xf numFmtId="0" fontId="3" fillId="2" borderId="10" xfId="0" applyFont="1" applyFill="1" applyBorder="1" applyAlignment="1">
      <alignment horizontal="center" vertical="top"/>
    </xf>
    <xf numFmtId="0" fontId="3" fillId="2" borderId="238" xfId="0" applyFont="1" applyFill="1" applyBorder="1" applyAlignment="1">
      <alignment horizontal="left" vertical="center"/>
    </xf>
    <xf numFmtId="0" fontId="3" fillId="2" borderId="239" xfId="0" applyFont="1" applyFill="1" applyBorder="1" applyAlignment="1">
      <alignment horizontal="left" vertical="center"/>
    </xf>
    <xf numFmtId="0" fontId="3" fillId="0" borderId="154" xfId="0" applyFont="1" applyBorder="1" applyAlignment="1">
      <alignment horizontal="left" vertical="center"/>
    </xf>
    <xf numFmtId="0" fontId="3" fillId="0" borderId="155" xfId="0" applyFont="1" applyBorder="1" applyAlignment="1">
      <alignment horizontal="left" vertical="center"/>
    </xf>
    <xf numFmtId="0" fontId="3" fillId="0" borderId="192" xfId="0" applyFont="1" applyBorder="1" applyAlignment="1">
      <alignment horizontal="left" vertical="center"/>
    </xf>
    <xf numFmtId="0" fontId="3" fillId="0" borderId="160" xfId="0" applyFont="1" applyBorder="1" applyAlignment="1">
      <alignment horizontal="left" vertical="center"/>
    </xf>
    <xf numFmtId="0" fontId="3" fillId="0" borderId="0" xfId="0" applyFont="1" applyAlignment="1">
      <alignment horizontal="left" vertical="center"/>
    </xf>
    <xf numFmtId="0" fontId="3" fillId="0" borderId="191" xfId="0" applyFont="1" applyBorder="1" applyAlignment="1">
      <alignment horizontal="left" vertical="center"/>
    </xf>
    <xf numFmtId="0" fontId="3" fillId="0" borderId="0" xfId="0" applyFont="1">
      <alignment vertical="center"/>
    </xf>
    <xf numFmtId="0" fontId="3" fillId="0" borderId="0" xfId="0" applyFont="1" applyAlignment="1" applyProtection="1">
      <alignment horizontal="center" vertical="center"/>
      <protection locked="0"/>
    </xf>
    <xf numFmtId="0" fontId="3" fillId="0" borderId="191" xfId="0" applyFont="1" applyBorder="1" applyAlignment="1" applyProtection="1">
      <alignment horizontal="center" vertical="center"/>
      <protection locked="0"/>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3" borderId="226" xfId="0" applyFont="1" applyFill="1" applyBorder="1" applyAlignment="1">
      <alignment horizontal="center" vertical="center" shrinkToFit="1"/>
    </xf>
    <xf numFmtId="0" fontId="12" fillId="0" borderId="70" xfId="0" applyFont="1" applyBorder="1" applyAlignment="1">
      <alignment horizontal="center" vertical="center"/>
    </xf>
    <xf numFmtId="0" fontId="12" fillId="0" borderId="72" xfId="0" applyFont="1" applyBorder="1" applyAlignment="1">
      <alignment horizontal="center" vertical="center"/>
    </xf>
    <xf numFmtId="0" fontId="12" fillId="0" borderId="71" xfId="0" applyFont="1" applyBorder="1" applyAlignment="1">
      <alignment horizontal="center" vertical="center"/>
    </xf>
    <xf numFmtId="0" fontId="12" fillId="0" borderId="229" xfId="0" applyFont="1" applyBorder="1" applyAlignment="1">
      <alignment horizontal="center" vertical="center"/>
    </xf>
    <xf numFmtId="0" fontId="3" fillId="0" borderId="30" xfId="0" applyFont="1" applyBorder="1" applyAlignment="1">
      <alignment horizontal="center" vertical="center"/>
    </xf>
    <xf numFmtId="0" fontId="3" fillId="0" borderId="174" xfId="0" applyFont="1" applyBorder="1" applyAlignment="1">
      <alignment horizontal="center" vertical="center"/>
    </xf>
    <xf numFmtId="0" fontId="3" fillId="0" borderId="16" xfId="0" applyFont="1" applyBorder="1" applyAlignment="1">
      <alignment horizontal="center" vertical="center"/>
    </xf>
    <xf numFmtId="0" fontId="3" fillId="0" borderId="55" xfId="0" applyFont="1" applyBorder="1" applyAlignment="1">
      <alignment horizontal="center" vertical="center"/>
    </xf>
    <xf numFmtId="0" fontId="3" fillId="2" borderId="200" xfId="16" applyFont="1" applyFill="1" applyBorder="1" applyAlignment="1">
      <alignment horizontal="left" vertical="center"/>
    </xf>
    <xf numFmtId="0" fontId="3" fillId="2" borderId="203" xfId="16" applyFont="1" applyFill="1" applyBorder="1" applyAlignment="1">
      <alignment horizontal="left" vertical="center"/>
    </xf>
    <xf numFmtId="0" fontId="3" fillId="3" borderId="75" xfId="16" applyFont="1" applyFill="1" applyBorder="1" applyAlignment="1">
      <alignment horizontal="left" vertical="center"/>
    </xf>
    <xf numFmtId="187" fontId="3" fillId="0" borderId="75" xfId="16" applyNumberFormat="1" applyFont="1" applyBorder="1" applyAlignment="1" applyProtection="1">
      <alignment horizontal="left" vertical="center"/>
      <protection locked="0"/>
    </xf>
    <xf numFmtId="187" fontId="3" fillId="0" borderId="202" xfId="16" applyNumberFormat="1" applyFont="1" applyBorder="1" applyAlignment="1" applyProtection="1">
      <alignment horizontal="left" vertical="center"/>
      <protection locked="0"/>
    </xf>
    <xf numFmtId="0" fontId="3" fillId="0" borderId="75" xfId="16" applyFont="1" applyBorder="1" applyAlignment="1" applyProtection="1">
      <alignment horizontal="left" vertical="center"/>
      <protection locked="0"/>
    </xf>
    <xf numFmtId="0" fontId="3" fillId="0" borderId="202" xfId="16" applyFont="1" applyBorder="1" applyAlignment="1" applyProtection="1">
      <alignment horizontal="left" vertical="center"/>
      <protection locked="0"/>
    </xf>
    <xf numFmtId="0" fontId="3" fillId="0" borderId="75" xfId="16" applyFont="1" applyBorder="1" applyAlignment="1">
      <alignment horizontal="left" vertical="center"/>
    </xf>
    <xf numFmtId="0" fontId="3" fillId="0" borderId="202" xfId="16" applyFont="1" applyBorder="1" applyAlignment="1">
      <alignment horizontal="left" vertical="center"/>
    </xf>
    <xf numFmtId="187" fontId="3" fillId="0" borderId="75" xfId="16" applyNumberFormat="1" applyFont="1" applyBorder="1" applyAlignment="1">
      <alignment horizontal="left" vertical="center"/>
    </xf>
    <xf numFmtId="187" fontId="3" fillId="0" borderId="202" xfId="16" applyNumberFormat="1" applyFont="1" applyBorder="1" applyAlignment="1">
      <alignment horizontal="left" vertical="center"/>
    </xf>
    <xf numFmtId="0" fontId="3" fillId="3" borderId="204" xfId="16" applyFont="1" applyFill="1" applyBorder="1" applyAlignment="1">
      <alignment horizontal="left" vertical="center"/>
    </xf>
    <xf numFmtId="0" fontId="3" fillId="0" borderId="204" xfId="16" applyFont="1" applyBorder="1" applyAlignment="1">
      <alignment horizontal="left" vertical="center"/>
    </xf>
    <xf numFmtId="0" fontId="3" fillId="0" borderId="205" xfId="16" applyFont="1" applyBorder="1" applyAlignment="1">
      <alignment horizontal="left" vertical="center"/>
    </xf>
    <xf numFmtId="0" fontId="3" fillId="0" borderId="0" xfId="16" applyFont="1" applyAlignment="1">
      <alignment horizontal="left" vertical="center"/>
    </xf>
    <xf numFmtId="0" fontId="53" fillId="0" borderId="0" xfId="16" applyFont="1" applyAlignment="1">
      <alignment horizontal="right" vertical="center"/>
    </xf>
    <xf numFmtId="0" fontId="71" fillId="0" borderId="0" xfId="16" applyFont="1" applyAlignment="1">
      <alignment horizontal="center" vertical="center"/>
    </xf>
    <xf numFmtId="0" fontId="3" fillId="0" borderId="0" xfId="16" applyFont="1" applyAlignment="1">
      <alignment horizontal="center" vertical="center"/>
    </xf>
    <xf numFmtId="0" fontId="3" fillId="2" borderId="197" xfId="16" applyFont="1" applyFill="1" applyBorder="1" applyAlignment="1">
      <alignment horizontal="left" vertical="center"/>
    </xf>
    <xf numFmtId="0" fontId="3" fillId="2" borderId="198" xfId="16" applyFont="1" applyFill="1" applyBorder="1" applyAlignment="1">
      <alignment horizontal="left" vertical="center"/>
    </xf>
    <xf numFmtId="0" fontId="3" fillId="2" borderId="199" xfId="16" applyFont="1" applyFill="1" applyBorder="1" applyAlignment="1">
      <alignment horizontal="left" vertical="center"/>
    </xf>
    <xf numFmtId="0" fontId="3" fillId="2" borderId="0" xfId="16" applyFont="1" applyFill="1" applyAlignment="1">
      <alignment horizontal="left" vertical="center"/>
    </xf>
    <xf numFmtId="0" fontId="3" fillId="2" borderId="201" xfId="16" applyFont="1" applyFill="1" applyBorder="1" applyAlignment="1">
      <alignment horizontal="left" vertical="center"/>
    </xf>
    <xf numFmtId="0" fontId="2" fillId="0" borderId="155" xfId="16" applyFont="1" applyBorder="1" applyAlignment="1">
      <alignment horizontal="left" vertical="center"/>
    </xf>
    <xf numFmtId="0" fontId="2" fillId="0" borderId="0" xfId="16" applyFont="1" applyAlignment="1">
      <alignment horizontal="left" vertical="center"/>
    </xf>
    <xf numFmtId="0" fontId="2" fillId="0" borderId="149" xfId="16" applyFont="1" applyBorder="1" applyAlignment="1">
      <alignment horizontal="left" vertical="center"/>
    </xf>
    <xf numFmtId="0" fontId="3" fillId="2" borderId="154" xfId="16" applyFont="1" applyFill="1" applyBorder="1" applyAlignment="1">
      <alignment horizontal="left" vertical="center"/>
    </xf>
    <xf numFmtId="0" fontId="3" fillId="2" borderId="155" xfId="16" applyFont="1" applyFill="1" applyBorder="1" applyAlignment="1">
      <alignment horizontal="left" vertical="center"/>
    </xf>
    <xf numFmtId="0" fontId="3" fillId="2" borderId="206" xfId="16" applyFont="1" applyFill="1" applyBorder="1" applyAlignment="1">
      <alignment horizontal="left" vertical="center"/>
    </xf>
    <xf numFmtId="0" fontId="3" fillId="2" borderId="160" xfId="16" applyFont="1" applyFill="1" applyBorder="1" applyAlignment="1">
      <alignment horizontal="left" vertical="center"/>
    </xf>
    <xf numFmtId="0" fontId="3" fillId="2" borderId="207" xfId="16" applyFont="1" applyFill="1" applyBorder="1" applyAlignment="1">
      <alignment horizontal="left" vertical="center"/>
    </xf>
    <xf numFmtId="0" fontId="3" fillId="2" borderId="98" xfId="16" applyFont="1" applyFill="1" applyBorder="1" applyAlignment="1">
      <alignment horizontal="center" vertical="center"/>
    </xf>
    <xf numFmtId="0" fontId="3" fillId="3" borderId="208" xfId="16" applyFont="1" applyFill="1" applyBorder="1" applyAlignment="1">
      <alignment vertical="center"/>
    </xf>
    <xf numFmtId="0" fontId="3" fillId="3" borderId="155" xfId="16" applyFont="1" applyFill="1" applyBorder="1" applyAlignment="1">
      <alignment vertical="center"/>
    </xf>
    <xf numFmtId="0" fontId="3" fillId="3" borderId="156" xfId="16" applyFont="1" applyFill="1" applyBorder="1" applyAlignment="1">
      <alignment vertical="center"/>
    </xf>
    <xf numFmtId="0" fontId="3" fillId="3" borderId="17" xfId="16" applyFont="1" applyFill="1" applyBorder="1" applyAlignment="1">
      <alignment vertical="center"/>
    </xf>
    <xf numFmtId="0" fontId="3" fillId="3" borderId="0" xfId="16" applyFont="1" applyFill="1" applyAlignment="1">
      <alignment vertical="center"/>
    </xf>
    <xf numFmtId="0" fontId="3" fillId="3" borderId="161" xfId="16" applyFont="1" applyFill="1" applyBorder="1" applyAlignment="1">
      <alignment vertical="center"/>
    </xf>
    <xf numFmtId="0" fontId="3" fillId="3" borderId="18" xfId="16" applyFont="1" applyFill="1" applyBorder="1" applyAlignment="1">
      <alignment vertical="center"/>
    </xf>
    <xf numFmtId="0" fontId="3" fillId="3" borderId="19" xfId="16" applyFont="1" applyFill="1" applyBorder="1" applyAlignment="1">
      <alignment vertical="center"/>
    </xf>
    <xf numFmtId="0" fontId="3" fillId="3" borderId="209" xfId="16" applyFont="1" applyFill="1" applyBorder="1" applyAlignment="1">
      <alignment vertical="center"/>
    </xf>
    <xf numFmtId="0" fontId="3" fillId="0" borderId="154" xfId="16" applyFont="1" applyBorder="1" applyAlignment="1">
      <alignment horizontal="center" vertical="center"/>
    </xf>
    <xf numFmtId="0" fontId="3" fillId="0" borderId="160" xfId="16" applyFont="1" applyBorder="1" applyAlignment="1">
      <alignment horizontal="center" vertical="center"/>
    </xf>
    <xf numFmtId="0" fontId="3" fillId="0" borderId="148" xfId="16" applyFont="1" applyBorder="1" applyAlignment="1">
      <alignment horizontal="center" vertical="center"/>
    </xf>
    <xf numFmtId="0" fontId="3" fillId="0" borderId="155" xfId="16" applyFont="1" applyBorder="1" applyAlignment="1">
      <alignment horizontal="center" vertical="center"/>
    </xf>
    <xf numFmtId="0" fontId="3" fillId="0" borderId="149" xfId="16" applyFont="1" applyBorder="1" applyAlignment="1">
      <alignment horizontal="center" vertical="center"/>
    </xf>
    <xf numFmtId="0" fontId="2" fillId="0" borderId="155" xfId="16" applyFont="1" applyBorder="1" applyAlignment="1">
      <alignment horizontal="left" vertical="center" shrinkToFit="1"/>
    </xf>
    <xf numFmtId="0" fontId="2" fillId="0" borderId="0" xfId="16" applyFont="1" applyAlignment="1">
      <alignment horizontal="left" vertical="center" shrinkToFit="1"/>
    </xf>
    <xf numFmtId="0" fontId="2" fillId="0" borderId="149" xfId="16" applyFont="1" applyBorder="1" applyAlignment="1">
      <alignment horizontal="left" vertical="center" shrinkToFit="1"/>
    </xf>
    <xf numFmtId="0" fontId="3" fillId="7" borderId="24" xfId="16" applyFont="1" applyFill="1" applyBorder="1" applyAlignment="1">
      <alignment vertical="center"/>
    </xf>
    <xf numFmtId="0" fontId="3" fillId="7" borderId="21" xfId="16" applyFont="1" applyFill="1" applyBorder="1" applyAlignment="1">
      <alignment vertical="center"/>
    </xf>
    <xf numFmtId="0" fontId="3" fillId="7" borderId="212" xfId="16" applyFont="1" applyFill="1" applyBorder="1" applyAlignment="1">
      <alignment vertical="center"/>
    </xf>
    <xf numFmtId="0" fontId="3" fillId="7" borderId="17" xfId="16" applyFont="1" applyFill="1" applyBorder="1" applyAlignment="1">
      <alignment vertical="center"/>
    </xf>
    <xf numFmtId="0" fontId="3" fillId="7" borderId="0" xfId="16" applyFont="1" applyFill="1" applyAlignment="1">
      <alignment vertical="center"/>
    </xf>
    <xf numFmtId="0" fontId="3" fillId="7" borderId="207" xfId="16" applyFont="1" applyFill="1" applyBorder="1" applyAlignment="1">
      <alignment vertical="center"/>
    </xf>
    <xf numFmtId="0" fontId="3" fillId="7" borderId="211" xfId="16" applyFont="1" applyFill="1" applyBorder="1" applyAlignment="1">
      <alignment vertical="center"/>
    </xf>
    <xf numFmtId="0" fontId="3" fillId="7" borderId="161" xfId="16" applyFont="1" applyFill="1" applyBorder="1" applyAlignment="1">
      <alignment vertical="center"/>
    </xf>
    <xf numFmtId="0" fontId="3" fillId="7" borderId="18" xfId="16" applyFont="1" applyFill="1" applyBorder="1" applyAlignment="1">
      <alignment vertical="center"/>
    </xf>
    <xf numFmtId="0" fontId="3" fillId="7" borderId="19" xfId="16" applyFont="1" applyFill="1" applyBorder="1" applyAlignment="1">
      <alignment vertical="center"/>
    </xf>
    <xf numFmtId="0" fontId="3" fillId="7" borderId="209" xfId="16" applyFont="1" applyFill="1" applyBorder="1" applyAlignment="1">
      <alignment vertical="center"/>
    </xf>
    <xf numFmtId="0" fontId="3" fillId="7" borderId="213" xfId="16" applyFont="1" applyFill="1" applyBorder="1" applyAlignment="1">
      <alignment horizontal="center" vertical="center"/>
    </xf>
    <xf numFmtId="0" fontId="3" fillId="7" borderId="160" xfId="16" applyFont="1" applyFill="1" applyBorder="1" applyAlignment="1">
      <alignment horizontal="center" vertical="center"/>
    </xf>
    <xf numFmtId="0" fontId="3" fillId="7" borderId="21" xfId="16" applyFont="1" applyFill="1" applyBorder="1" applyAlignment="1">
      <alignment horizontal="center" vertical="center"/>
    </xf>
    <xf numFmtId="0" fontId="3" fillId="7" borderId="0" xfId="16" applyFont="1" applyFill="1" applyAlignment="1">
      <alignment horizontal="center" vertical="center"/>
    </xf>
    <xf numFmtId="0" fontId="3" fillId="7" borderId="149" xfId="16" applyFont="1" applyFill="1" applyBorder="1" applyAlignment="1">
      <alignment horizontal="center" vertical="center"/>
    </xf>
    <xf numFmtId="0" fontId="2" fillId="7" borderId="21" xfId="16" applyFont="1" applyFill="1" applyBorder="1" applyAlignment="1">
      <alignment horizontal="left" vertical="center"/>
    </xf>
    <xf numFmtId="0" fontId="2" fillId="7" borderId="0" xfId="16" applyFont="1" applyFill="1" applyAlignment="1">
      <alignment horizontal="left" vertical="center"/>
    </xf>
    <xf numFmtId="0" fontId="2" fillId="7" borderId="149" xfId="16" applyFont="1" applyFill="1" applyBorder="1" applyAlignment="1">
      <alignment horizontal="left" vertical="center"/>
    </xf>
    <xf numFmtId="0" fontId="3" fillId="3" borderId="24" xfId="16" applyFont="1" applyFill="1" applyBorder="1" applyAlignment="1">
      <alignment vertical="center"/>
    </xf>
    <xf numFmtId="0" fontId="3" fillId="3" borderId="21" xfId="16" applyFont="1" applyFill="1" applyBorder="1" applyAlignment="1">
      <alignment vertical="center"/>
    </xf>
    <xf numFmtId="0" fontId="3" fillId="3" borderId="211" xfId="16" applyFont="1" applyFill="1" applyBorder="1" applyAlignment="1">
      <alignment vertical="center"/>
    </xf>
    <xf numFmtId="0" fontId="2" fillId="7" borderId="155" xfId="16" applyFont="1" applyFill="1" applyBorder="1" applyAlignment="1">
      <alignment horizontal="left" vertical="center" shrinkToFit="1"/>
    </xf>
    <xf numFmtId="0" fontId="2" fillId="7" borderId="0" xfId="16" applyFont="1" applyFill="1" applyAlignment="1">
      <alignment horizontal="left" vertical="center" shrinkToFit="1"/>
    </xf>
    <xf numFmtId="0" fontId="2" fillId="7" borderId="149" xfId="16" applyFont="1" applyFill="1" applyBorder="1" applyAlignment="1">
      <alignment horizontal="left" vertical="center" shrinkToFit="1"/>
    </xf>
    <xf numFmtId="0" fontId="2" fillId="7" borderId="155" xfId="16" applyFont="1" applyFill="1" applyBorder="1" applyAlignment="1">
      <alignment horizontal="left" vertical="center"/>
    </xf>
    <xf numFmtId="0" fontId="3" fillId="7" borderId="155" xfId="16" applyFont="1" applyFill="1" applyBorder="1" applyAlignment="1">
      <alignment horizontal="center" vertical="center"/>
    </xf>
    <xf numFmtId="0" fontId="3" fillId="2" borderId="208" xfId="16" applyFont="1" applyFill="1" applyBorder="1" applyAlignment="1">
      <alignment vertical="center"/>
    </xf>
    <xf numFmtId="0" fontId="3" fillId="2" borderId="155" xfId="16" applyFont="1" applyFill="1" applyBorder="1" applyAlignment="1">
      <alignment vertical="center"/>
    </xf>
    <xf numFmtId="0" fontId="3" fillId="2" borderId="206" xfId="16" applyFont="1" applyFill="1" applyBorder="1" applyAlignment="1">
      <alignment vertical="center"/>
    </xf>
    <xf numFmtId="0" fontId="3" fillId="2" borderId="17" xfId="16" applyFont="1" applyFill="1" applyBorder="1" applyAlignment="1">
      <alignment vertical="center"/>
    </xf>
    <xf numFmtId="0" fontId="3" fillId="2" borderId="0" xfId="16" applyFont="1" applyFill="1" applyAlignment="1">
      <alignment vertical="center"/>
    </xf>
    <xf numFmtId="0" fontId="3" fillId="2" borderId="207" xfId="16" applyFont="1" applyFill="1" applyBorder="1" applyAlignment="1">
      <alignment vertical="center"/>
    </xf>
    <xf numFmtId="0" fontId="3" fillId="3" borderId="218" xfId="16" applyFont="1" applyFill="1" applyBorder="1" applyAlignment="1">
      <alignment vertical="center"/>
    </xf>
    <xf numFmtId="0" fontId="3" fillId="3" borderId="219" xfId="16" applyFont="1" applyFill="1" applyBorder="1" applyAlignment="1">
      <alignment vertical="center"/>
    </xf>
    <xf numFmtId="0" fontId="3" fillId="3" borderId="220" xfId="16" applyFont="1" applyFill="1" applyBorder="1" applyAlignment="1">
      <alignment vertical="center"/>
    </xf>
    <xf numFmtId="0" fontId="3" fillId="0" borderId="213" xfId="16" applyFont="1" applyBorder="1" applyAlignment="1">
      <alignment horizontal="center" vertical="center"/>
    </xf>
    <xf numFmtId="0" fontId="3" fillId="0" borderId="221" xfId="16" applyFont="1" applyBorder="1" applyAlignment="1">
      <alignment horizontal="center" vertical="center"/>
    </xf>
    <xf numFmtId="0" fontId="3" fillId="0" borderId="21" xfId="16" applyFont="1" applyBorder="1" applyAlignment="1">
      <alignment horizontal="left" vertical="center"/>
    </xf>
    <xf numFmtId="0" fontId="3" fillId="0" borderId="219" xfId="16" applyFont="1" applyBorder="1" applyAlignment="1">
      <alignment horizontal="left" vertical="center"/>
    </xf>
    <xf numFmtId="0" fontId="3" fillId="7" borderId="154" xfId="16" applyFont="1" applyFill="1" applyBorder="1" applyAlignment="1">
      <alignment horizontal="center" vertical="center"/>
    </xf>
    <xf numFmtId="0" fontId="3" fillId="0" borderId="24" xfId="16" applyFont="1" applyBorder="1" applyAlignment="1" applyProtection="1">
      <alignment horizontal="left" vertical="center"/>
      <protection locked="0"/>
    </xf>
    <xf numFmtId="0" fontId="3" fillId="0" borderId="21" xfId="16" applyFont="1" applyBorder="1" applyAlignment="1" applyProtection="1">
      <alignment horizontal="left" vertical="center"/>
      <protection locked="0"/>
    </xf>
    <xf numFmtId="0" fontId="3" fillId="0" borderId="223" xfId="16" applyFont="1" applyBorder="1" applyAlignment="1" applyProtection="1">
      <alignment horizontal="left" vertical="center"/>
      <protection locked="0"/>
    </xf>
    <xf numFmtId="0" fontId="3" fillId="0" borderId="17" xfId="16" applyFont="1" applyBorder="1" applyAlignment="1" applyProtection="1">
      <alignment horizontal="left" vertical="center"/>
      <protection locked="0"/>
    </xf>
    <xf numFmtId="0" fontId="3" fillId="0" borderId="0" xfId="16" applyFont="1" applyAlignment="1" applyProtection="1">
      <alignment horizontal="left" vertical="center"/>
      <protection locked="0"/>
    </xf>
    <xf numFmtId="0" fontId="3" fillId="0" borderId="201" xfId="16" applyFont="1" applyBorder="1" applyAlignment="1" applyProtection="1">
      <alignment horizontal="left" vertical="center"/>
      <protection locked="0"/>
    </xf>
    <xf numFmtId="0" fontId="3" fillId="7" borderId="75" xfId="16" applyFont="1" applyFill="1" applyBorder="1" applyAlignment="1">
      <alignment horizontal="left" vertical="center"/>
    </xf>
    <xf numFmtId="0" fontId="3" fillId="7" borderId="75" xfId="16" applyFont="1" applyFill="1" applyBorder="1" applyAlignment="1" applyProtection="1">
      <alignment horizontal="left" vertical="center"/>
      <protection locked="0"/>
    </xf>
    <xf numFmtId="0" fontId="3" fillId="7" borderId="202" xfId="16" applyFont="1" applyFill="1" applyBorder="1" applyAlignment="1" applyProtection="1">
      <alignment horizontal="left" vertical="center"/>
      <protection locked="0"/>
    </xf>
    <xf numFmtId="0" fontId="3" fillId="7" borderId="204" xfId="16" applyFont="1" applyFill="1" applyBorder="1" applyAlignment="1">
      <alignment horizontal="left" vertical="center"/>
    </xf>
    <xf numFmtId="0" fontId="3" fillId="7" borderId="202" xfId="16" applyFont="1" applyFill="1" applyBorder="1" applyAlignment="1">
      <alignment horizontal="left" vertical="center"/>
    </xf>
    <xf numFmtId="0" fontId="3" fillId="7" borderId="205" xfId="16" applyFont="1" applyFill="1" applyBorder="1" applyAlignment="1">
      <alignment horizontal="left" vertical="center"/>
    </xf>
    <xf numFmtId="0" fontId="3" fillId="7" borderId="154" xfId="16" applyFont="1" applyFill="1" applyBorder="1" applyAlignment="1">
      <alignment horizontal="left" vertical="center"/>
    </xf>
    <xf numFmtId="0" fontId="3" fillId="7" borderId="155" xfId="16" applyFont="1" applyFill="1" applyBorder="1" applyAlignment="1">
      <alignment horizontal="left" vertical="center"/>
    </xf>
    <xf numFmtId="0" fontId="3" fillId="7" borderId="206" xfId="16" applyFont="1" applyFill="1" applyBorder="1" applyAlignment="1">
      <alignment horizontal="left" vertical="center"/>
    </xf>
    <xf numFmtId="0" fontId="3" fillId="7" borderId="160" xfId="16" applyFont="1" applyFill="1" applyBorder="1" applyAlignment="1">
      <alignment horizontal="left" vertical="center"/>
    </xf>
    <xf numFmtId="0" fontId="3" fillId="7" borderId="0" xfId="16" applyFont="1" applyFill="1" applyAlignment="1">
      <alignment horizontal="left" vertical="center"/>
    </xf>
    <xf numFmtId="0" fontId="3" fillId="7" borderId="207" xfId="16" applyFont="1" applyFill="1" applyBorder="1" applyAlignment="1">
      <alignment horizontal="left" vertical="center"/>
    </xf>
    <xf numFmtId="0" fontId="3" fillId="7" borderId="98" xfId="16" applyFont="1" applyFill="1" applyBorder="1" applyAlignment="1">
      <alignment horizontal="center" vertical="center"/>
    </xf>
    <xf numFmtId="0" fontId="3" fillId="7" borderId="208" xfId="16" applyFont="1" applyFill="1" applyBorder="1" applyAlignment="1">
      <alignment vertical="center"/>
    </xf>
    <xf numFmtId="0" fontId="3" fillId="7" borderId="155" xfId="16" applyFont="1" applyFill="1" applyBorder="1" applyAlignment="1">
      <alignment vertical="center"/>
    </xf>
    <xf numFmtId="0" fontId="3" fillId="7" borderId="156" xfId="16" applyFont="1" applyFill="1" applyBorder="1" applyAlignment="1">
      <alignment vertical="center"/>
    </xf>
    <xf numFmtId="0" fontId="3" fillId="7" borderId="148" xfId="16" applyFont="1" applyFill="1" applyBorder="1" applyAlignment="1">
      <alignment horizontal="center" vertical="center"/>
    </xf>
    <xf numFmtId="0" fontId="72" fillId="7" borderId="155" xfId="16" applyFont="1" applyFill="1" applyBorder="1" applyAlignment="1">
      <alignment horizontal="center" vertical="center"/>
    </xf>
    <xf numFmtId="0" fontId="72" fillId="7" borderId="0" xfId="16" applyFont="1" applyFill="1" applyAlignment="1">
      <alignment horizontal="center" vertical="center"/>
    </xf>
    <xf numFmtId="0" fontId="72" fillId="7" borderId="149" xfId="16" applyFont="1" applyFill="1" applyBorder="1" applyAlignment="1">
      <alignment horizontal="center" vertical="center"/>
    </xf>
    <xf numFmtId="0" fontId="0" fillId="7" borderId="196" xfId="0" applyFill="1" applyBorder="1" applyAlignment="1">
      <alignment horizontal="center" vertical="center"/>
    </xf>
    <xf numFmtId="0" fontId="0" fillId="7" borderId="146" xfId="0" applyFill="1" applyBorder="1" applyAlignment="1">
      <alignment horizontal="center" vertical="center"/>
    </xf>
    <xf numFmtId="0" fontId="0" fillId="7" borderId="195" xfId="0" applyFill="1" applyBorder="1" applyAlignment="1">
      <alignment horizontal="center" vertical="center"/>
    </xf>
    <xf numFmtId="0" fontId="0" fillId="0" borderId="196" xfId="0" applyBorder="1" applyAlignment="1">
      <alignment vertical="center"/>
    </xf>
    <xf numFmtId="0" fontId="0" fillId="0" borderId="146" xfId="0" applyBorder="1" applyAlignment="1">
      <alignment vertical="center"/>
    </xf>
    <xf numFmtId="0" fontId="0" fillId="0" borderId="195" xfId="0" applyBorder="1" applyAlignment="1">
      <alignment vertical="center"/>
    </xf>
    <xf numFmtId="0" fontId="67" fillId="0" borderId="0" xfId="0" applyFont="1" applyAlignment="1">
      <alignment horizontal="left" vertical="center"/>
    </xf>
    <xf numFmtId="0" fontId="67" fillId="0" borderId="191" xfId="0" applyFont="1" applyBorder="1" applyAlignment="1">
      <alignment horizontal="left" vertical="center"/>
    </xf>
    <xf numFmtId="0" fontId="0" fillId="0" borderId="0" xfId="0" applyAlignment="1">
      <alignment horizontal="left" vertical="center"/>
    </xf>
    <xf numFmtId="0" fontId="0" fillId="7" borderId="154" xfId="0" applyFill="1" applyBorder="1" applyAlignment="1">
      <alignment horizontal="center" vertical="center"/>
    </xf>
    <xf numFmtId="0" fontId="0" fillId="7" borderId="155" xfId="0" applyFill="1" applyBorder="1" applyAlignment="1">
      <alignment horizontal="center" vertical="center"/>
    </xf>
    <xf numFmtId="0" fontId="0" fillId="7" borderId="156" xfId="0" applyFill="1" applyBorder="1" applyAlignment="1">
      <alignment horizontal="center" vertical="center"/>
    </xf>
    <xf numFmtId="0" fontId="0" fillId="7" borderId="148" xfId="0" applyFill="1" applyBorder="1" applyAlignment="1">
      <alignment horizontal="center" vertical="center"/>
    </xf>
    <xf numFmtId="0" fontId="0" fillId="7" borderId="149" xfId="0" applyFill="1" applyBorder="1" applyAlignment="1">
      <alignment horizontal="center" vertical="center"/>
    </xf>
    <xf numFmtId="0" fontId="0" fillId="7" borderId="165" xfId="0" applyFill="1" applyBorder="1" applyAlignment="1">
      <alignment horizontal="center" vertical="center"/>
    </xf>
    <xf numFmtId="0" fontId="0" fillId="0" borderId="155" xfId="0" applyBorder="1" applyAlignment="1" applyProtection="1">
      <alignment vertical="center"/>
      <protection locked="0"/>
    </xf>
    <xf numFmtId="0" fontId="0" fillId="0" borderId="156" xfId="0" applyBorder="1" applyAlignment="1" applyProtection="1">
      <alignment vertical="center"/>
      <protection locked="0"/>
    </xf>
    <xf numFmtId="0" fontId="0" fillId="0" borderId="149" xfId="0" applyBorder="1" applyAlignment="1" applyProtection="1">
      <alignment vertical="center"/>
      <protection locked="0"/>
    </xf>
    <xf numFmtId="0" fontId="0" fillId="0" borderId="165" xfId="0" applyBorder="1" applyAlignment="1" applyProtection="1">
      <alignment vertical="center"/>
      <protection locked="0"/>
    </xf>
    <xf numFmtId="0" fontId="0" fillId="2" borderId="9" xfId="0" applyFill="1" applyBorder="1" applyAlignment="1">
      <alignment horizontal="center" vertical="top"/>
    </xf>
    <xf numFmtId="0" fontId="0" fillId="2" borderId="190" xfId="0" applyFill="1" applyBorder="1" applyAlignment="1">
      <alignment horizontal="center" vertical="top"/>
    </xf>
    <xf numFmtId="0" fontId="0" fillId="2" borderId="10" xfId="0" applyFill="1" applyBorder="1" applyAlignment="1">
      <alignment horizontal="center" vertical="top"/>
    </xf>
    <xf numFmtId="0" fontId="69" fillId="7" borderId="154" xfId="0" applyFont="1" applyFill="1" applyBorder="1" applyAlignment="1">
      <alignment horizontal="center" vertical="center"/>
    </xf>
    <xf numFmtId="0" fontId="69" fillId="7" borderId="155" xfId="0" applyFont="1" applyFill="1" applyBorder="1" applyAlignment="1">
      <alignment horizontal="center" vertical="center"/>
    </xf>
    <xf numFmtId="0" fontId="69" fillId="7" borderId="156" xfId="0" applyFont="1" applyFill="1" applyBorder="1" applyAlignment="1">
      <alignment horizontal="center" vertical="center"/>
    </xf>
    <xf numFmtId="0" fontId="69" fillId="7" borderId="148" xfId="0" applyFont="1" applyFill="1" applyBorder="1" applyAlignment="1">
      <alignment horizontal="center" vertical="center"/>
    </xf>
    <xf numFmtId="0" fontId="69" fillId="7" borderId="149" xfId="0" applyFont="1" applyFill="1" applyBorder="1" applyAlignment="1">
      <alignment horizontal="center" vertical="center"/>
    </xf>
    <xf numFmtId="0" fontId="69" fillId="7" borderId="165" xfId="0" applyFont="1" applyFill="1" applyBorder="1" applyAlignment="1">
      <alignment horizontal="center" vertical="center"/>
    </xf>
    <xf numFmtId="0" fontId="0" fillId="8" borderId="146" xfId="0" applyFill="1" applyBorder="1" applyAlignment="1">
      <alignment horizontal="center" vertical="center"/>
    </xf>
    <xf numFmtId="0" fontId="0" fillId="8" borderId="195" xfId="0" applyFill="1" applyBorder="1" applyAlignment="1">
      <alignment horizontal="center" vertical="center"/>
    </xf>
    <xf numFmtId="186" fontId="0" fillId="0" borderId="146" xfId="0" applyNumberFormat="1" applyBorder="1" applyAlignment="1" applyProtection="1">
      <alignment horizontal="center" vertical="center"/>
      <protection locked="0"/>
    </xf>
    <xf numFmtId="186" fontId="0" fillId="0" borderId="195" xfId="0" applyNumberFormat="1" applyBorder="1" applyAlignment="1" applyProtection="1">
      <alignment horizontal="center" vertical="center"/>
      <protection locked="0"/>
    </xf>
    <xf numFmtId="0" fontId="0" fillId="0" borderId="154" xfId="0" applyBorder="1" applyAlignment="1" applyProtection="1">
      <alignment vertical="center"/>
      <protection locked="0"/>
    </xf>
    <xf numFmtId="0" fontId="0" fillId="10" borderId="160" xfId="0" applyFill="1" applyBorder="1" applyAlignment="1" applyProtection="1">
      <alignment horizontal="center" vertical="center"/>
      <protection locked="0"/>
    </xf>
    <xf numFmtId="0" fontId="0" fillId="10" borderId="0" xfId="0" applyFill="1" applyAlignment="1">
      <alignment horizontal="center" vertical="center"/>
    </xf>
    <xf numFmtId="0" fontId="0" fillId="0" borderId="160" xfId="0" applyBorder="1" applyAlignment="1">
      <alignment vertical="center"/>
    </xf>
    <xf numFmtId="0" fontId="0" fillId="0" borderId="191" xfId="0" applyBorder="1" applyAlignment="1">
      <alignment vertical="center"/>
    </xf>
    <xf numFmtId="0" fontId="66" fillId="0" borderId="0" xfId="0" applyFont="1" applyAlignment="1">
      <alignment vertical="center" wrapText="1"/>
    </xf>
    <xf numFmtId="0" fontId="66" fillId="0" borderId="191" xfId="0" applyFont="1" applyBorder="1" applyAlignment="1">
      <alignment vertical="center" wrapText="1"/>
    </xf>
    <xf numFmtId="0" fontId="67" fillId="10" borderId="0" xfId="0" applyFont="1" applyFill="1" applyAlignment="1">
      <alignment horizontal="left" vertical="center"/>
    </xf>
    <xf numFmtId="0" fontId="57" fillId="0" borderId="0" xfId="0" applyFont="1" applyAlignment="1">
      <alignment horizontal="left" vertical="center"/>
    </xf>
    <xf numFmtId="0" fontId="68" fillId="0" borderId="0" xfId="0" applyFont="1" applyAlignment="1" applyProtection="1">
      <alignment horizontal="left" vertical="center"/>
      <protection locked="0"/>
    </xf>
    <xf numFmtId="0" fontId="57" fillId="0" borderId="191" xfId="0" applyFont="1" applyBorder="1" applyAlignment="1">
      <alignment horizontal="center" vertical="center"/>
    </xf>
    <xf numFmtId="0" fontId="0" fillId="10" borderId="0" xfId="0" applyFill="1" applyAlignment="1">
      <alignment horizontal="left" vertical="center"/>
    </xf>
    <xf numFmtId="186" fontId="0" fillId="10" borderId="0" xfId="0" applyNumberFormat="1" applyFill="1" applyAlignment="1" applyProtection="1">
      <alignment horizontal="center" vertical="center"/>
      <protection locked="0"/>
    </xf>
    <xf numFmtId="186" fontId="0" fillId="10" borderId="149" xfId="0" applyNumberFormat="1" applyFill="1" applyBorder="1" applyAlignment="1" applyProtection="1">
      <alignment horizontal="center" vertical="center"/>
      <protection locked="0"/>
    </xf>
    <xf numFmtId="0" fontId="0" fillId="10" borderId="154" xfId="0" applyFill="1" applyBorder="1" applyAlignment="1">
      <alignment horizontal="center" vertical="center"/>
    </xf>
    <xf numFmtId="0" fontId="0" fillId="10" borderId="160" xfId="0" applyFill="1" applyBorder="1" applyAlignment="1">
      <alignment horizontal="center" vertical="center"/>
    </xf>
    <xf numFmtId="0" fontId="0" fillId="10" borderId="148" xfId="0" applyFill="1" applyBorder="1" applyAlignment="1">
      <alignment horizontal="center" vertical="center"/>
    </xf>
    <xf numFmtId="0" fontId="0" fillId="10" borderId="155" xfId="0" applyFill="1" applyBorder="1" applyAlignment="1" applyProtection="1">
      <alignment vertical="center"/>
      <protection locked="0"/>
    </xf>
    <xf numFmtId="0" fontId="0" fillId="10" borderId="0" xfId="0" applyFill="1" applyAlignment="1" applyProtection="1">
      <alignment vertical="center"/>
      <protection locked="0"/>
    </xf>
    <xf numFmtId="0" fontId="0" fillId="10" borderId="149" xfId="0" applyFill="1" applyBorder="1" applyAlignment="1" applyProtection="1">
      <alignment vertical="center"/>
      <protection locked="0"/>
    </xf>
    <xf numFmtId="0" fontId="0" fillId="3" borderId="151" xfId="0" applyFill="1" applyBorder="1" applyAlignment="1">
      <alignment horizontal="center" vertical="center"/>
    </xf>
    <xf numFmtId="0" fontId="0" fillId="3" borderId="152" xfId="0" applyFill="1" applyBorder="1" applyAlignment="1">
      <alignment horizontal="center" vertical="center"/>
    </xf>
    <xf numFmtId="0" fontId="0" fillId="3" borderId="153" xfId="0" applyFill="1" applyBorder="1" applyAlignment="1">
      <alignment horizontal="center" vertical="center"/>
    </xf>
    <xf numFmtId="0" fontId="0" fillId="3" borderId="186" xfId="0" applyFill="1" applyBorder="1" applyAlignment="1">
      <alignment horizontal="center" vertical="center"/>
    </xf>
    <xf numFmtId="0" fontId="0" fillId="3" borderId="187" xfId="0" applyFill="1" applyBorder="1" applyAlignment="1">
      <alignment horizontal="center" vertical="center"/>
    </xf>
    <xf numFmtId="0" fontId="0" fillId="3" borderId="188" xfId="0" applyFill="1" applyBorder="1" applyAlignment="1">
      <alignment horizontal="center" vertical="center"/>
    </xf>
    <xf numFmtId="0" fontId="0" fillId="10" borderId="189" xfId="0" applyFill="1" applyBorder="1" applyAlignment="1">
      <alignment horizontal="center" vertical="center"/>
    </xf>
    <xf numFmtId="0" fontId="0" fillId="10" borderId="26" xfId="0" applyFill="1" applyBorder="1" applyAlignment="1" applyProtection="1">
      <alignment vertical="center"/>
      <protection locked="0"/>
    </xf>
    <xf numFmtId="0" fontId="0" fillId="2" borderId="3" xfId="0" applyFill="1" applyBorder="1" applyAlignment="1">
      <alignment horizontal="left" vertical="center"/>
    </xf>
    <xf numFmtId="0" fontId="0" fillId="2" borderId="7" xfId="0" applyFill="1" applyBorder="1" applyAlignment="1">
      <alignment horizontal="left" vertical="center"/>
    </xf>
    <xf numFmtId="0" fontId="0" fillId="2" borderId="0" xfId="0" applyFill="1" applyAlignment="1">
      <alignment horizontal="left" vertical="center"/>
    </xf>
    <xf numFmtId="0" fontId="0" fillId="2" borderId="191" xfId="0" applyFill="1" applyBorder="1" applyAlignment="1">
      <alignment horizontal="left" vertical="center"/>
    </xf>
    <xf numFmtId="0" fontId="3" fillId="0" borderId="0" xfId="0" applyFont="1" applyAlignment="1">
      <alignment vertical="center"/>
    </xf>
    <xf numFmtId="0" fontId="65" fillId="0" borderId="0" xfId="0" applyFont="1" applyAlignment="1">
      <alignment horizontal="center" vertical="center"/>
    </xf>
    <xf numFmtId="0" fontId="3" fillId="0" borderId="0" xfId="0" applyFont="1" applyAlignment="1">
      <alignment horizontal="right" vertical="center"/>
    </xf>
    <xf numFmtId="0" fontId="2" fillId="2" borderId="43" xfId="0" applyFont="1" applyFill="1" applyBorder="1" applyAlignment="1">
      <alignment horizontal="center" vertical="top" wrapText="1" shrinkToFit="1"/>
    </xf>
    <xf numFmtId="0" fontId="2" fillId="2" borderId="13" xfId="0" applyFont="1" applyFill="1" applyBorder="1" applyAlignment="1">
      <alignment horizontal="center" vertical="top" wrapText="1" shrinkToFit="1"/>
    </xf>
    <xf numFmtId="0" fontId="2" fillId="2" borderId="44" xfId="0" applyFont="1" applyFill="1" applyBorder="1" applyAlignment="1">
      <alignment horizontal="center" vertical="top" wrapText="1" shrinkToFit="1"/>
    </xf>
    <xf numFmtId="0" fontId="0" fillId="2" borderId="14" xfId="0" applyFill="1" applyBorder="1" applyAlignment="1">
      <alignment vertical="center"/>
    </xf>
    <xf numFmtId="0" fontId="0" fillId="2" borderId="63" xfId="0" applyFill="1" applyBorder="1" applyAlignment="1">
      <alignment vertical="center"/>
    </xf>
    <xf numFmtId="0" fontId="0" fillId="2" borderId="0" xfId="0" applyFill="1" applyAlignment="1">
      <alignment vertical="center"/>
    </xf>
    <xf numFmtId="0" fontId="0" fillId="2" borderId="65" xfId="0" applyFill="1" applyBorder="1" applyAlignment="1">
      <alignment vertical="center"/>
    </xf>
    <xf numFmtId="56" fontId="0" fillId="10" borderId="155" xfId="0" applyNumberFormat="1" applyFill="1" applyBorder="1" applyAlignment="1" applyProtection="1">
      <alignment vertical="center"/>
      <protection locked="0"/>
    </xf>
    <xf numFmtId="0" fontId="0" fillId="3" borderId="151" xfId="0" applyFill="1" applyBorder="1" applyAlignment="1" applyProtection="1">
      <alignment horizontal="center" vertical="center"/>
      <protection locked="0"/>
    </xf>
    <xf numFmtId="0" fontId="0" fillId="3" borderId="152" xfId="0" applyFill="1" applyBorder="1" applyAlignment="1" applyProtection="1">
      <alignment horizontal="center" vertical="center"/>
      <protection locked="0"/>
    </xf>
    <xf numFmtId="0" fontId="0" fillId="3" borderId="153" xfId="0" applyFill="1" applyBorder="1" applyAlignment="1" applyProtection="1">
      <alignment horizontal="center" vertical="center"/>
      <protection locked="0"/>
    </xf>
    <xf numFmtId="0" fontId="0" fillId="0" borderId="151" xfId="0" applyBorder="1" applyAlignment="1" applyProtection="1">
      <alignment vertical="center"/>
      <protection locked="0"/>
    </xf>
    <xf numFmtId="0" fontId="0" fillId="0" borderId="152" xfId="0" applyBorder="1" applyAlignment="1" applyProtection="1">
      <alignment vertical="center"/>
      <protection locked="0"/>
    </xf>
    <xf numFmtId="0" fontId="0" fillId="0" borderId="153" xfId="0" applyBorder="1" applyAlignment="1" applyProtection="1">
      <alignment vertical="center"/>
      <protection locked="0"/>
    </xf>
    <xf numFmtId="0" fontId="3" fillId="0" borderId="75" xfId="0" applyFont="1" applyBorder="1" applyAlignment="1">
      <alignment vertical="center" shrinkToFit="1"/>
    </xf>
    <xf numFmtId="0" fontId="3" fillId="0" borderId="2" xfId="0" applyFont="1" applyBorder="1" applyAlignment="1">
      <alignment vertical="center" shrinkToFit="1"/>
    </xf>
    <xf numFmtId="0" fontId="3" fillId="0" borderId="1" xfId="0" applyFont="1" applyBorder="1" applyAlignment="1">
      <alignment vertical="center" shrinkToFit="1"/>
    </xf>
    <xf numFmtId="0" fontId="3" fillId="2" borderId="75"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5"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0" borderId="99" xfId="0" applyFont="1" applyBorder="1" applyAlignment="1">
      <alignment horizontal="center" vertical="center" shrinkToFit="1"/>
    </xf>
    <xf numFmtId="0" fontId="3" fillId="0" borderId="126" xfId="0" applyFont="1" applyBorder="1" applyAlignment="1">
      <alignment horizontal="center" vertical="center" shrinkToFit="1"/>
    </xf>
    <xf numFmtId="0" fontId="3" fillId="0" borderId="24" xfId="0" applyFont="1" applyBorder="1" applyAlignment="1">
      <alignment vertical="center" shrinkToFit="1"/>
    </xf>
    <xf numFmtId="0" fontId="3" fillId="0" borderId="21" xfId="0" applyFont="1" applyBorder="1" applyAlignment="1">
      <alignment vertical="center" shrinkToFit="1"/>
    </xf>
    <xf numFmtId="0" fontId="3" fillId="0" borderId="22" xfId="0" applyFont="1" applyBorder="1" applyAlignment="1">
      <alignment vertical="center" shrinkToFit="1"/>
    </xf>
    <xf numFmtId="0" fontId="3" fillId="0" borderId="18" xfId="0" applyFont="1" applyBorder="1" applyAlignment="1">
      <alignment vertical="center" shrinkToFit="1"/>
    </xf>
    <xf numFmtId="0" fontId="3" fillId="0" borderId="19" xfId="0" applyFont="1" applyBorder="1" applyAlignment="1">
      <alignment vertical="center" shrinkToFit="1"/>
    </xf>
    <xf numFmtId="0" fontId="3" fillId="0" borderId="20" xfId="0" applyFont="1" applyBorder="1" applyAlignment="1">
      <alignment vertical="center" shrinkToFit="1"/>
    </xf>
    <xf numFmtId="0" fontId="3" fillId="0" borderId="98" xfId="0" applyFont="1" applyBorder="1" applyAlignment="1">
      <alignment horizontal="center" vertical="center" shrinkToFit="1"/>
    </xf>
    <xf numFmtId="0" fontId="3" fillId="0" borderId="17" xfId="0" applyFont="1" applyBorder="1" applyAlignment="1">
      <alignment vertical="center" shrinkToFit="1"/>
    </xf>
    <xf numFmtId="0" fontId="3" fillId="0" borderId="0" xfId="0" applyFont="1" applyAlignment="1">
      <alignment vertical="center" shrinkToFit="1"/>
    </xf>
    <xf numFmtId="0" fontId="3" fillId="0" borderId="16" xfId="0" applyFont="1" applyBorder="1" applyAlignment="1">
      <alignment vertical="center" shrinkToFit="1"/>
    </xf>
    <xf numFmtId="0" fontId="3" fillId="0" borderId="99" xfId="0" applyFont="1" applyBorder="1" applyAlignment="1">
      <alignment vertical="center" shrinkToFit="1"/>
    </xf>
    <xf numFmtId="0" fontId="3" fillId="0" borderId="98" xfId="0" applyFont="1" applyBorder="1" applyAlignment="1">
      <alignment vertical="center" shrinkToFit="1"/>
    </xf>
    <xf numFmtId="0" fontId="3" fillId="0" borderId="126" xfId="0" applyFont="1" applyBorder="1" applyAlignment="1">
      <alignment vertical="center" shrinkToFit="1"/>
    </xf>
    <xf numFmtId="186" fontId="47" fillId="0" borderId="59" xfId="1" applyNumberFormat="1" applyFont="1" applyBorder="1" applyAlignment="1">
      <alignment horizontal="left" vertical="center" indent="1" shrinkToFit="1"/>
    </xf>
    <xf numFmtId="186" fontId="47" fillId="0" borderId="57" xfId="1" applyNumberFormat="1" applyFont="1" applyBorder="1" applyAlignment="1">
      <alignment horizontal="left" vertical="center" indent="1" shrinkToFit="1"/>
    </xf>
    <xf numFmtId="186" fontId="47" fillId="0" borderId="60" xfId="1" applyNumberFormat="1" applyFont="1" applyBorder="1" applyAlignment="1">
      <alignment horizontal="left" vertical="center" indent="1" shrinkToFit="1"/>
    </xf>
    <xf numFmtId="0" fontId="47" fillId="0" borderId="2" xfId="1" applyFont="1" applyBorder="1" applyAlignment="1">
      <alignment horizontal="left" vertical="center" indent="1" shrinkToFit="1"/>
    </xf>
    <xf numFmtId="0" fontId="47" fillId="0" borderId="25" xfId="1" applyFont="1" applyBorder="1" applyAlignment="1">
      <alignment horizontal="left" vertical="center" indent="1" shrinkToFit="1"/>
    </xf>
    <xf numFmtId="0" fontId="47" fillId="0" borderId="1" xfId="1" applyFont="1" applyBorder="1" applyAlignment="1">
      <alignment horizontal="left" vertical="center" indent="1" shrinkToFit="1"/>
    </xf>
    <xf numFmtId="0" fontId="42" fillId="0" borderId="57" xfId="1" applyFont="1" applyBorder="1">
      <alignment vertical="center"/>
    </xf>
    <xf numFmtId="0" fontId="42" fillId="0" borderId="60" xfId="1" applyFont="1" applyBorder="1">
      <alignment vertical="center"/>
    </xf>
    <xf numFmtId="49" fontId="47" fillId="0" borderId="59" xfId="1" applyNumberFormat="1" applyFont="1" applyBorder="1" applyAlignment="1">
      <alignment horizontal="left" vertical="center" indent="1" shrinkToFit="1"/>
    </xf>
    <xf numFmtId="49" fontId="47" fillId="0" borderId="57" xfId="1" applyNumberFormat="1" applyFont="1" applyBorder="1" applyAlignment="1">
      <alignment horizontal="left" vertical="center" indent="1" shrinkToFit="1"/>
    </xf>
    <xf numFmtId="49" fontId="47" fillId="0" borderId="60" xfId="1" applyNumberFormat="1" applyFont="1" applyBorder="1" applyAlignment="1">
      <alignment horizontal="left" vertical="center" indent="1" shrinkToFit="1"/>
    </xf>
    <xf numFmtId="49" fontId="48" fillId="0" borderId="14" xfId="1" applyNumberFormat="1" applyFont="1" applyBorder="1" applyAlignment="1">
      <alignment horizontal="center" vertical="center" shrinkToFit="1"/>
    </xf>
    <xf numFmtId="0" fontId="49" fillId="0" borderId="17" xfId="1" applyFont="1" applyBorder="1" applyAlignment="1">
      <alignment horizontal="left" vertical="center" indent="1" shrinkToFit="1"/>
    </xf>
    <xf numFmtId="0" fontId="49" fillId="0" borderId="0" xfId="1" applyFont="1" applyAlignment="1">
      <alignment horizontal="left" vertical="center" indent="1" shrinkToFit="1"/>
    </xf>
    <xf numFmtId="0" fontId="49" fillId="0" borderId="65" xfId="1" applyFont="1" applyBorder="1" applyAlignment="1">
      <alignment horizontal="left" vertical="center" indent="1" shrinkToFit="1"/>
    </xf>
    <xf numFmtId="0" fontId="49" fillId="0" borderId="18" xfId="1" applyFont="1" applyBorder="1" applyAlignment="1">
      <alignment horizontal="left" vertical="center" indent="1" shrinkToFit="1"/>
    </xf>
    <xf numFmtId="0" fontId="49" fillId="0" borderId="19" xfId="1" applyFont="1" applyBorder="1" applyAlignment="1">
      <alignment horizontal="left" vertical="center" indent="1" shrinkToFit="1"/>
    </xf>
    <xf numFmtId="0" fontId="49" fillId="0" borderId="66" xfId="1" applyFont="1" applyBorder="1" applyAlignment="1">
      <alignment horizontal="left" vertical="center" indent="1" shrinkToFit="1"/>
    </xf>
    <xf numFmtId="0" fontId="48" fillId="0" borderId="23" xfId="1" applyFont="1" applyBorder="1" applyAlignment="1">
      <alignment horizontal="left" vertical="center" indent="1" shrinkToFit="1"/>
    </xf>
    <xf numFmtId="49" fontId="49" fillId="0" borderId="19" xfId="1" applyNumberFormat="1" applyFont="1" applyBorder="1" applyAlignment="1">
      <alignment horizontal="left" vertical="center" indent="1" shrinkToFit="1"/>
    </xf>
    <xf numFmtId="0" fontId="49" fillId="0" borderId="2" xfId="1" applyFont="1" applyBorder="1" applyAlignment="1" applyProtection="1">
      <alignment horizontal="left" vertical="center" indent="1" shrinkToFit="1"/>
      <protection locked="0"/>
    </xf>
    <xf numFmtId="0" fontId="49" fillId="0" borderId="25" xfId="1" applyFont="1" applyBorder="1" applyAlignment="1" applyProtection="1">
      <alignment horizontal="left" vertical="center" indent="1" shrinkToFit="1"/>
      <protection locked="0"/>
    </xf>
    <xf numFmtId="49" fontId="49" fillId="0" borderId="2" xfId="1" applyNumberFormat="1" applyFont="1" applyBorder="1" applyAlignment="1">
      <alignment horizontal="left" vertical="center" indent="1" shrinkToFit="1"/>
    </xf>
    <xf numFmtId="49" fontId="49" fillId="0" borderId="25" xfId="1" applyNumberFormat="1" applyFont="1" applyBorder="1" applyAlignment="1">
      <alignment horizontal="left" vertical="center" indent="1" shrinkToFit="1"/>
    </xf>
    <xf numFmtId="49" fontId="49" fillId="0" borderId="1" xfId="1" applyNumberFormat="1" applyFont="1" applyBorder="1" applyAlignment="1">
      <alignment horizontal="left" vertical="center" indent="1" shrinkToFit="1"/>
    </xf>
    <xf numFmtId="49" fontId="49" fillId="0" borderId="2" xfId="1" applyNumberFormat="1" applyFont="1" applyBorder="1" applyAlignment="1" applyProtection="1">
      <alignment horizontal="left" vertical="center" indent="1" shrinkToFit="1"/>
      <protection locked="0"/>
    </xf>
    <xf numFmtId="49" fontId="49" fillId="0" borderId="25" xfId="1" applyNumberFormat="1" applyFont="1" applyBorder="1" applyAlignment="1" applyProtection="1">
      <alignment horizontal="left" vertical="center" indent="1" shrinkToFit="1"/>
      <protection locked="0"/>
    </xf>
    <xf numFmtId="49" fontId="49" fillId="0" borderId="2" xfId="1" applyNumberFormat="1" applyFont="1" applyBorder="1" applyAlignment="1" applyProtection="1">
      <alignment horizontal="center" vertical="center" shrinkToFit="1"/>
      <protection locked="0"/>
    </xf>
    <xf numFmtId="49" fontId="49" fillId="0" borderId="25" xfId="1" applyNumberFormat="1" applyFont="1" applyBorder="1" applyAlignment="1" applyProtection="1">
      <alignment horizontal="center" vertical="center" shrinkToFit="1"/>
      <protection locked="0"/>
    </xf>
    <xf numFmtId="0" fontId="58" fillId="0" borderId="25" xfId="0" applyFont="1" applyBorder="1" applyAlignment="1" applyProtection="1">
      <alignment horizontal="center" vertical="center" shrinkToFit="1"/>
      <protection locked="0"/>
    </xf>
    <xf numFmtId="0" fontId="58" fillId="0" borderId="68" xfId="0" applyFont="1" applyBorder="1" applyAlignment="1" applyProtection="1">
      <alignment horizontal="center" vertical="center" shrinkToFit="1"/>
      <protection locked="0"/>
    </xf>
    <xf numFmtId="49" fontId="7" fillId="0" borderId="26" xfId="1" applyNumberFormat="1" applyFont="1" applyBorder="1">
      <alignment vertical="center"/>
    </xf>
    <xf numFmtId="0" fontId="0" fillId="0" borderId="160" xfId="0" applyBorder="1" applyProtection="1">
      <alignment vertical="center"/>
      <protection locked="0"/>
    </xf>
    <xf numFmtId="0" fontId="40" fillId="0" borderId="0" xfId="1" applyFont="1">
      <alignment vertical="center"/>
    </xf>
    <xf numFmtId="0" fontId="0" fillId="0" borderId="0" xfId="0">
      <alignment vertical="center"/>
    </xf>
    <xf numFmtId="0" fontId="0" fillId="0" borderId="161" xfId="0" applyBorder="1">
      <alignment vertical="center"/>
    </xf>
    <xf numFmtId="0" fontId="5" fillId="0" borderId="154" xfId="1" applyFont="1" applyBorder="1">
      <alignment vertical="center"/>
    </xf>
    <xf numFmtId="0" fontId="0" fillId="0" borderId="155" xfId="0" applyBorder="1">
      <alignment vertical="center"/>
    </xf>
    <xf numFmtId="0" fontId="0" fillId="0" borderId="156" xfId="0" applyBorder="1">
      <alignment vertical="center"/>
    </xf>
    <xf numFmtId="0" fontId="0" fillId="0" borderId="148" xfId="0" applyBorder="1" applyProtection="1">
      <alignment vertical="center"/>
      <protection locked="0"/>
    </xf>
    <xf numFmtId="0" fontId="0" fillId="0" borderId="149" xfId="0" applyBorder="1">
      <alignment vertical="center"/>
    </xf>
    <xf numFmtId="0" fontId="0" fillId="0" borderId="165" xfId="0" applyBorder="1">
      <alignment vertical="center"/>
    </xf>
    <xf numFmtId="0" fontId="7" fillId="0" borderId="160" xfId="1" applyFont="1" applyBorder="1">
      <alignment vertical="center"/>
    </xf>
    <xf numFmtId="0" fontId="0" fillId="0" borderId="148" xfId="0" applyBorder="1">
      <alignment vertical="center"/>
    </xf>
    <xf numFmtId="0" fontId="7" fillId="0" borderId="0" xfId="1" applyFont="1">
      <alignment vertical="center"/>
    </xf>
    <xf numFmtId="49" fontId="5" fillId="0" borderId="0" xfId="1" applyNumberFormat="1" applyFont="1">
      <alignment vertical="center"/>
    </xf>
    <xf numFmtId="49" fontId="5" fillId="0" borderId="65" xfId="1" applyNumberFormat="1" applyFont="1" applyBorder="1">
      <alignment vertical="center"/>
    </xf>
    <xf numFmtId="49" fontId="40" fillId="0" borderId="21" xfId="1" applyNumberFormat="1" applyFont="1" applyBorder="1">
      <alignment vertical="center"/>
    </xf>
    <xf numFmtId="49" fontId="40" fillId="0" borderId="89" xfId="1" applyNumberFormat="1" applyFont="1" applyBorder="1">
      <alignment vertical="center"/>
    </xf>
    <xf numFmtId="49" fontId="40" fillId="0" borderId="101" xfId="1" applyNumberFormat="1" applyFont="1" applyBorder="1">
      <alignment vertical="center"/>
    </xf>
    <xf numFmtId="49" fontId="49" fillId="0" borderId="21" xfId="1" applyNumberFormat="1" applyFont="1" applyBorder="1" applyAlignment="1">
      <alignment horizontal="center" vertical="center" shrinkToFit="1"/>
    </xf>
    <xf numFmtId="0" fontId="41" fillId="0" borderId="17" xfId="1" applyFont="1" applyBorder="1">
      <alignment vertical="center"/>
    </xf>
    <xf numFmtId="0" fontId="0" fillId="0" borderId="34" xfId="0" applyBorder="1">
      <alignment vertical="center"/>
    </xf>
    <xf numFmtId="0" fontId="0" fillId="0" borderId="17" xfId="0" applyBorder="1">
      <alignment vertical="center"/>
    </xf>
    <xf numFmtId="0" fontId="0" fillId="0" borderId="94" xfId="0" applyBorder="1">
      <alignment vertical="center"/>
    </xf>
    <xf numFmtId="0" fontId="0" fillId="0" borderId="54" xfId="0" applyBorder="1">
      <alignment vertical="center"/>
    </xf>
    <xf numFmtId="0" fontId="0" fillId="0" borderId="131" xfId="0" applyBorder="1">
      <alignment vertical="center"/>
    </xf>
    <xf numFmtId="0" fontId="41" fillId="0" borderId="35" xfId="1" applyFont="1" applyBorder="1">
      <alignment vertical="center"/>
    </xf>
    <xf numFmtId="0" fontId="0" fillId="0" borderId="142" xfId="0" applyBorder="1">
      <alignment vertical="center"/>
    </xf>
    <xf numFmtId="49" fontId="41" fillId="0" borderId="25" xfId="1" applyNumberFormat="1" applyFont="1" applyBorder="1" applyAlignment="1">
      <alignment horizontal="center" vertical="center" shrinkToFit="1"/>
    </xf>
    <xf numFmtId="49" fontId="7" fillId="0" borderId="14" xfId="1" applyNumberFormat="1" applyFont="1" applyBorder="1">
      <alignment vertical="center"/>
    </xf>
    <xf numFmtId="0" fontId="6" fillId="0" borderId="24" xfId="0" applyFont="1" applyBorder="1">
      <alignment vertical="center"/>
    </xf>
    <xf numFmtId="0" fontId="6" fillId="0" borderId="21" xfId="0" applyFont="1" applyBorder="1">
      <alignment vertical="center"/>
    </xf>
    <xf numFmtId="0" fontId="6" fillId="0" borderId="22" xfId="0" applyFont="1" applyBorder="1">
      <alignment vertical="center"/>
    </xf>
    <xf numFmtId="0" fontId="40" fillId="0" borderId="18" xfId="0" applyFont="1" applyBorder="1">
      <alignment vertical="center"/>
    </xf>
    <xf numFmtId="0" fontId="40" fillId="0" borderId="19" xfId="0" applyFont="1" applyBorder="1">
      <alignment vertical="center"/>
    </xf>
    <xf numFmtId="0" fontId="40" fillId="0" borderId="20" xfId="0" applyFont="1" applyBorder="1">
      <alignment vertical="center"/>
    </xf>
    <xf numFmtId="0" fontId="5" fillId="0" borderId="14" xfId="0" applyFont="1" applyBorder="1">
      <alignment vertical="center"/>
    </xf>
    <xf numFmtId="0" fontId="5" fillId="0" borderId="63" xfId="0" applyFont="1" applyBorder="1">
      <alignment vertical="center"/>
    </xf>
    <xf numFmtId="49" fontId="40" fillId="0" borderId="31" xfId="1" applyNumberFormat="1" applyFont="1" applyBorder="1">
      <alignment vertical="center"/>
    </xf>
    <xf numFmtId="49" fontId="40" fillId="0" borderId="32" xfId="1" applyNumberFormat="1" applyFont="1" applyBorder="1">
      <alignment vertical="center"/>
    </xf>
    <xf numFmtId="0" fontId="40" fillId="0" borderId="35" xfId="1" applyFont="1" applyBorder="1">
      <alignment vertical="center"/>
    </xf>
    <xf numFmtId="49" fontId="5" fillId="2" borderId="76" xfId="1" applyNumberFormat="1" applyFont="1" applyFill="1" applyBorder="1" applyAlignment="1">
      <alignment horizontal="center" vertical="center" wrapText="1"/>
    </xf>
    <xf numFmtId="49" fontId="5" fillId="2" borderId="20" xfId="1" applyNumberFormat="1" applyFont="1" applyFill="1" applyBorder="1" applyAlignment="1">
      <alignment horizontal="center" vertical="center" wrapText="1"/>
    </xf>
    <xf numFmtId="49" fontId="5" fillId="2" borderId="90" xfId="1" applyNumberFormat="1"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49" fontId="5" fillId="2" borderId="79" xfId="1" applyNumberFormat="1" applyFont="1" applyFill="1" applyBorder="1" applyAlignment="1">
      <alignment horizontal="center" vertical="center" wrapText="1"/>
    </xf>
    <xf numFmtId="49" fontId="5" fillId="2" borderId="22" xfId="1" applyNumberFormat="1" applyFont="1" applyFill="1" applyBorder="1" applyAlignment="1">
      <alignment horizontal="center" vertical="center" wrapText="1"/>
    </xf>
    <xf numFmtId="49" fontId="40" fillId="0" borderId="67" xfId="1" applyNumberFormat="1" applyFont="1" applyBorder="1" applyAlignment="1">
      <alignment vertical="center" shrinkToFit="1"/>
    </xf>
    <xf numFmtId="0" fontId="49" fillId="0" borderId="53" xfId="0" applyFont="1" applyBorder="1" applyAlignment="1">
      <alignment horizontal="center" vertical="center"/>
    </xf>
    <xf numFmtId="0" fontId="49" fillId="0" borderId="116" xfId="0" applyFont="1" applyBorder="1" applyAlignment="1">
      <alignment horizontal="center" vertical="center"/>
    </xf>
    <xf numFmtId="0" fontId="49" fillId="0" borderId="118" xfId="1" applyFont="1" applyBorder="1" applyAlignment="1">
      <alignment horizontal="center" vertical="center" shrinkToFit="1"/>
    </xf>
    <xf numFmtId="0" fontId="49" fillId="0" borderId="119" xfId="1" applyFont="1" applyBorder="1" applyAlignment="1">
      <alignment horizontal="center" vertical="center" shrinkToFit="1"/>
    </xf>
    <xf numFmtId="187" fontId="49" fillId="0" borderId="108" xfId="0" applyNumberFormat="1" applyFont="1" applyBorder="1" applyAlignment="1">
      <alignment horizontal="center" vertical="center" shrinkToFit="1"/>
    </xf>
    <xf numFmtId="187" fontId="49" fillId="0" borderId="109" xfId="0" applyNumberFormat="1" applyFont="1" applyBorder="1" applyAlignment="1">
      <alignment horizontal="center" vertical="center" shrinkToFit="1"/>
    </xf>
    <xf numFmtId="187" fontId="49" fillId="0" borderId="111" xfId="0" applyNumberFormat="1" applyFont="1" applyBorder="1" applyAlignment="1">
      <alignment horizontal="center" vertical="center" shrinkToFit="1"/>
    </xf>
    <xf numFmtId="0" fontId="49" fillId="0" borderId="24" xfId="1" applyFont="1" applyBorder="1" applyAlignment="1">
      <alignment horizontal="center" vertical="center"/>
    </xf>
    <xf numFmtId="0" fontId="49" fillId="0" borderId="21" xfId="1" applyFont="1" applyBorder="1" applyAlignment="1">
      <alignment horizontal="center" vertical="center"/>
    </xf>
    <xf numFmtId="0" fontId="49" fillId="0" borderId="179" xfId="1" applyFont="1" applyBorder="1" applyAlignment="1">
      <alignment horizontal="center" vertical="center"/>
    </xf>
    <xf numFmtId="0" fontId="49" fillId="0" borderId="17" xfId="1" applyFont="1" applyBorder="1" applyAlignment="1">
      <alignment horizontal="center" vertical="center"/>
    </xf>
    <xf numFmtId="0" fontId="49" fillId="0" borderId="0" xfId="1" applyFont="1" applyAlignment="1">
      <alignment horizontal="center" vertical="center"/>
    </xf>
    <xf numFmtId="0" fontId="49" fillId="0" borderId="181" xfId="1" applyFont="1" applyBorder="1" applyAlignment="1">
      <alignment horizontal="center" vertical="center"/>
    </xf>
    <xf numFmtId="0" fontId="49" fillId="0" borderId="42" xfId="1" applyFont="1" applyBorder="1" applyAlignment="1">
      <alignment horizontal="center" vertical="center"/>
    </xf>
    <xf numFmtId="0" fontId="49" fillId="0" borderId="26" xfId="1" applyFont="1" applyBorder="1" applyAlignment="1">
      <alignment horizontal="center" vertical="center"/>
    </xf>
    <xf numFmtId="0" fontId="49" fillId="0" borderId="225" xfId="1" applyFont="1" applyBorder="1" applyAlignment="1">
      <alignment horizontal="center" vertical="center"/>
    </xf>
    <xf numFmtId="0" fontId="49" fillId="0" borderId="178" xfId="1" applyFont="1" applyBorder="1" applyAlignment="1">
      <alignment horizontal="center" vertical="center"/>
    </xf>
    <xf numFmtId="0" fontId="49" fillId="0" borderId="180" xfId="1" applyFont="1" applyBorder="1" applyAlignment="1">
      <alignment horizontal="center" vertical="center"/>
    </xf>
    <xf numFmtId="0" fontId="49" fillId="0" borderId="182" xfId="1" applyFont="1" applyBorder="1" applyAlignment="1">
      <alignment horizontal="center" vertical="center"/>
    </xf>
    <xf numFmtId="0" fontId="49" fillId="0" borderId="183" xfId="1" applyFont="1" applyBorder="1" applyAlignment="1">
      <alignment horizontal="center" vertical="center"/>
    </xf>
    <xf numFmtId="0" fontId="49" fillId="0" borderId="184" xfId="1" applyFont="1" applyBorder="1" applyAlignment="1">
      <alignment horizontal="center" vertical="center"/>
    </xf>
    <xf numFmtId="0" fontId="49" fillId="0" borderId="24" xfId="1" applyFont="1" applyBorder="1" applyAlignment="1">
      <alignment horizontal="center" vertical="center" shrinkToFit="1"/>
    </xf>
    <xf numFmtId="0" fontId="49" fillId="0" borderId="21" xfId="1" applyFont="1" applyBorder="1" applyAlignment="1">
      <alignment horizontal="center" vertical="center" shrinkToFit="1"/>
    </xf>
    <xf numFmtId="0" fontId="49" fillId="0" borderId="22" xfId="1" applyFont="1" applyBorder="1" applyAlignment="1">
      <alignment horizontal="center" vertical="center" shrinkToFit="1"/>
    </xf>
    <xf numFmtId="0" fontId="49" fillId="0" borderId="18" xfId="1" applyFont="1" applyBorder="1" applyAlignment="1">
      <alignment horizontal="center" vertical="center" shrinkToFit="1"/>
    </xf>
    <xf numFmtId="0" fontId="49" fillId="0" borderId="19" xfId="1" applyFont="1" applyBorder="1" applyAlignment="1">
      <alignment horizontal="center" vertical="center" shrinkToFit="1"/>
    </xf>
    <xf numFmtId="0" fontId="49" fillId="0" borderId="20" xfId="1" applyFont="1" applyBorder="1" applyAlignment="1">
      <alignment horizontal="center" vertical="center" shrinkToFit="1"/>
    </xf>
    <xf numFmtId="0" fontId="49" fillId="0" borderId="67" xfId="1" applyFont="1" applyBorder="1" applyAlignment="1">
      <alignment horizontal="center" vertical="center"/>
    </xf>
    <xf numFmtId="0" fontId="49" fillId="0" borderId="18" xfId="1" applyFont="1" applyBorder="1" applyAlignment="1">
      <alignment horizontal="center" vertical="center"/>
    </xf>
    <xf numFmtId="0" fontId="49" fillId="0" borderId="19" xfId="1" applyFont="1" applyBorder="1" applyAlignment="1">
      <alignment horizontal="center" vertical="center"/>
    </xf>
    <xf numFmtId="0" fontId="49" fillId="0" borderId="66" xfId="1" applyFont="1" applyBorder="1" applyAlignment="1">
      <alignment horizontal="center" vertical="center"/>
    </xf>
    <xf numFmtId="0" fontId="49" fillId="0" borderId="2" xfId="1" applyFont="1" applyBorder="1" applyAlignment="1">
      <alignment horizontal="center" vertical="center"/>
    </xf>
    <xf numFmtId="0" fontId="49" fillId="0" borderId="25" xfId="1" applyFont="1" applyBorder="1" applyAlignment="1">
      <alignment horizontal="center" vertical="center"/>
    </xf>
    <xf numFmtId="0" fontId="49" fillId="0" borderId="68" xfId="1" applyFont="1" applyBorder="1" applyAlignment="1">
      <alignment horizontal="center" vertical="center"/>
    </xf>
    <xf numFmtId="0" fontId="49" fillId="0" borderId="53" xfId="1" applyFont="1" applyBorder="1" applyAlignment="1">
      <alignment horizontal="center" vertical="center" shrinkToFit="1"/>
    </xf>
    <xf numFmtId="0" fontId="49" fillId="0" borderId="75" xfId="1" applyFont="1" applyBorder="1" applyAlignment="1">
      <alignment horizontal="center" vertical="center" shrinkToFit="1"/>
    </xf>
    <xf numFmtId="49" fontId="49" fillId="0" borderId="75" xfId="52" applyNumberFormat="1" applyFont="1" applyFill="1" applyBorder="1" applyAlignment="1">
      <alignment horizontal="center" vertical="center" shrinkToFit="1"/>
    </xf>
    <xf numFmtId="49" fontId="49" fillId="0" borderId="227" xfId="52" applyNumberFormat="1" applyFont="1" applyFill="1" applyBorder="1" applyAlignment="1">
      <alignment horizontal="center" vertical="center" shrinkToFit="1"/>
    </xf>
    <xf numFmtId="49" fontId="49" fillId="0" borderId="14" xfId="1" applyNumberFormat="1" applyFont="1" applyBorder="1" applyAlignment="1">
      <alignment horizontal="center" vertical="center" shrinkToFit="1"/>
    </xf>
    <xf numFmtId="49" fontId="49" fillId="0" borderId="63" xfId="1" applyNumberFormat="1" applyFont="1" applyBorder="1" applyAlignment="1">
      <alignment horizontal="center" vertical="center" shrinkToFit="1"/>
    </xf>
    <xf numFmtId="49" fontId="49" fillId="0" borderId="26" xfId="1" applyNumberFormat="1" applyFont="1" applyBorder="1" applyAlignment="1">
      <alignment horizontal="center" vertical="center" shrinkToFit="1"/>
    </xf>
    <xf numFmtId="49" fontId="49" fillId="0" borderId="73" xfId="1" applyNumberFormat="1" applyFont="1" applyBorder="1" applyAlignment="1">
      <alignment horizontal="center" vertical="center" shrinkToFit="1"/>
    </xf>
    <xf numFmtId="0" fontId="49" fillId="0" borderId="67" xfId="1" applyFont="1" applyBorder="1" applyAlignment="1">
      <alignment horizontal="center" vertical="center" shrinkToFit="1"/>
    </xf>
    <xf numFmtId="0" fontId="49" fillId="0" borderId="66" xfId="1" applyFont="1" applyBorder="1" applyAlignment="1">
      <alignment horizontal="center" vertical="center" shrinkToFit="1"/>
    </xf>
  </cellXfs>
  <cellStyles count="53">
    <cellStyle name="_x000c_ーセン_x000c_" xfId="17" xr:uid="{00000000-0005-0000-0000-000000000000}"/>
    <cellStyle name="[&gt;1][青]" xfId="18" xr:uid="{00000000-0005-0000-0000-000001000000}"/>
    <cellStyle name="[&gt;1][青]#,###" xfId="19" xr:uid="{00000000-0005-0000-0000-000002000000}"/>
    <cellStyle name="[&gt;1][青]_【TDC広小路Step1】作業計画書080404" xfId="20" xr:uid="{00000000-0005-0000-0000-000003000000}"/>
    <cellStyle name="Body" xfId="21" xr:uid="{00000000-0005-0000-0000-000004000000}"/>
    <cellStyle name="Border" xfId="22" xr:uid="{00000000-0005-0000-0000-000005000000}"/>
    <cellStyle name="Calc Currency (0)" xfId="5" xr:uid="{00000000-0005-0000-0000-000006000000}"/>
    <cellStyle name="Comma [0]_laroux" xfId="23" xr:uid="{00000000-0005-0000-0000-000007000000}"/>
    <cellStyle name="Comma_laroux" xfId="24" xr:uid="{00000000-0005-0000-0000-000008000000}"/>
    <cellStyle name="Currency [0]_laroux" xfId="25" xr:uid="{00000000-0005-0000-0000-000009000000}"/>
    <cellStyle name="Currency_laroux" xfId="26" xr:uid="{00000000-0005-0000-0000-00000A000000}"/>
    <cellStyle name="entry" xfId="6" xr:uid="{00000000-0005-0000-0000-00000B000000}"/>
    <cellStyle name="Followed Hyperlink" xfId="27" xr:uid="{00000000-0005-0000-0000-00000C000000}"/>
    <cellStyle name="Grey" xfId="28" xr:uid="{00000000-0005-0000-0000-00000D000000}"/>
    <cellStyle name="Head 1" xfId="29" xr:uid="{00000000-0005-0000-0000-00000E000000}"/>
    <cellStyle name="Header1" xfId="7" xr:uid="{00000000-0005-0000-0000-00000F000000}"/>
    <cellStyle name="Header2" xfId="8" xr:uid="{00000000-0005-0000-0000-000010000000}"/>
    <cellStyle name="Hyperlink" xfId="30" xr:uid="{00000000-0005-0000-0000-000011000000}"/>
    <cellStyle name="Input [yellow]" xfId="31" xr:uid="{00000000-0005-0000-0000-000012000000}"/>
    <cellStyle name="KWE標準" xfId="32" xr:uid="{00000000-0005-0000-0000-000013000000}"/>
    <cellStyle name="Milliers [0]_AR1194" xfId="33" xr:uid="{00000000-0005-0000-0000-000014000000}"/>
    <cellStyle name="Milliers_AR1194" xfId="34" xr:uid="{00000000-0005-0000-0000-000015000000}"/>
    <cellStyle name="Mon騁aire [0]_AR1194" xfId="35" xr:uid="{00000000-0005-0000-0000-000016000000}"/>
    <cellStyle name="Mon騁aire_AR1194" xfId="36" xr:uid="{00000000-0005-0000-0000-000017000000}"/>
    <cellStyle name="Normal - Style1" xfId="37" xr:uid="{00000000-0005-0000-0000-000018000000}"/>
    <cellStyle name="Normal_#18-Internet" xfId="9" xr:uid="{00000000-0005-0000-0000-000019000000}"/>
    <cellStyle name="Percent [2]" xfId="38" xr:uid="{00000000-0005-0000-0000-00001A000000}"/>
    <cellStyle name="price" xfId="10" xr:uid="{00000000-0005-0000-0000-00001B000000}"/>
    <cellStyle name="revised" xfId="11" xr:uid="{00000000-0005-0000-0000-00001C000000}"/>
    <cellStyle name="section" xfId="12" xr:uid="{00000000-0005-0000-0000-00001D000000}"/>
    <cellStyle name="subhead" xfId="39" xr:uid="{00000000-0005-0000-0000-00001E000000}"/>
    <cellStyle name="title" xfId="13" xr:uid="{00000000-0005-0000-0000-00001F000000}"/>
    <cellStyle name="桁蟻唇Ｆ [0.00]_!3" xfId="40" xr:uid="{00000000-0005-0000-0000-000020000000}"/>
    <cellStyle name="桁蟻唇Ｆ_・行選酋絞Ｆ込・結右(ソース)" xfId="41" xr:uid="{00000000-0005-0000-0000-000021000000}"/>
    <cellStyle name="桁区切り" xfId="52" builtinId="6"/>
    <cellStyle name="見出し標準" xfId="42" xr:uid="{00000000-0005-0000-0000-000023000000}"/>
    <cellStyle name="見積桁区切り" xfId="43" xr:uid="{00000000-0005-0000-0000-000024000000}"/>
    <cellStyle name="見積-桁区切り" xfId="44" xr:uid="{00000000-0005-0000-0000-000025000000}"/>
    <cellStyle name="見積-通貨記号" xfId="45" xr:uid="{00000000-0005-0000-0000-000026000000}"/>
    <cellStyle name="脱浦 [0.00]_・行選酋絞Ｆ込・結右(ソース)" xfId="46" xr:uid="{00000000-0005-0000-0000-000027000000}"/>
    <cellStyle name="脱浦_!3" xfId="47" xr:uid="{00000000-0005-0000-0000-000028000000}"/>
    <cellStyle name="通貨 [0.00" xfId="48" xr:uid="{00000000-0005-0000-0000-000029000000}"/>
    <cellStyle name="通貨 2" xfId="4" xr:uid="{00000000-0005-0000-0000-00002A000000}"/>
    <cellStyle name="通貨 3" xfId="2" xr:uid="{00000000-0005-0000-0000-00002B000000}"/>
    <cellStyle name="通貨 4" xfId="51" xr:uid="{00000000-0005-0000-0000-00002C000000}"/>
    <cellStyle name="標準" xfId="0" builtinId="0"/>
    <cellStyle name="標準 2" xfId="14" xr:uid="{00000000-0005-0000-0000-00002E000000}"/>
    <cellStyle name="標準 2 2" xfId="16" xr:uid="{00000000-0005-0000-0000-00002F000000}"/>
    <cellStyle name="標準 3" xfId="15" xr:uid="{00000000-0005-0000-0000-000030000000}"/>
    <cellStyle name="標準 4" xfId="1" xr:uid="{00000000-0005-0000-0000-000031000000}"/>
    <cellStyle name="標準 5" xfId="3" xr:uid="{00000000-0005-0000-0000-000032000000}"/>
    <cellStyle name="標準_Book2" xfId="50" xr:uid="{00000000-0005-0000-0000-000033000000}"/>
    <cellStyle name="未定義" xfId="49" xr:uid="{00000000-0005-0000-0000-000034000000}"/>
  </cellStyles>
  <dxfs count="24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CC"/>
        </patternFill>
      </fill>
    </dxf>
    <dxf>
      <fill>
        <patternFill>
          <bgColor theme="0" tint="-0.14996795556505021"/>
        </patternFill>
      </fill>
    </dxf>
    <dxf>
      <fill>
        <patternFill>
          <bgColor theme="0" tint="-0.14996795556505021"/>
        </patternFill>
      </fill>
    </dxf>
    <dxf>
      <border>
        <left style="hair">
          <color theme="1" tint="0.499984740745262"/>
        </left>
        <top style="hair">
          <color theme="1" tint="0.499984740745262"/>
        </top>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1"/>
      </font>
      <border>
        <right style="hair">
          <color theme="1" tint="0.499984740745262"/>
        </right>
        <top style="hair">
          <color theme="1" tint="0.499984740745262"/>
        </top>
        <vertical/>
        <horizontal/>
      </border>
    </dxf>
    <dxf>
      <font>
        <color theme="0" tint="-0.14996795556505021"/>
      </font>
      <fill>
        <patternFill>
          <bgColor theme="0" tint="-0.14996795556505021"/>
        </patternFill>
      </fill>
    </dxf>
    <dxf>
      <fill>
        <patternFill>
          <bgColor rgb="FFFFFFCC"/>
        </patternFill>
      </fill>
    </dxf>
    <dxf>
      <fill>
        <patternFill>
          <bgColor rgb="FFFFFFCC"/>
        </patternFill>
      </fill>
    </dxf>
    <dxf>
      <fill>
        <patternFill>
          <bgColor theme="0" tint="-0.14996795556505021"/>
        </patternFill>
      </fill>
    </dxf>
    <dxf>
      <fill>
        <patternFill>
          <bgColor rgb="FFFF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b/>
        <i val="0"/>
      </font>
    </dxf>
    <dxf>
      <font>
        <b/>
        <i val="0"/>
      </font>
    </dxf>
    <dxf>
      <fill>
        <patternFill>
          <bgColor theme="5" tint="0.79998168889431442"/>
        </patternFill>
      </fill>
    </dxf>
    <dxf>
      <fill>
        <patternFill patternType="none">
          <bgColor auto="1"/>
        </patternFill>
      </fill>
    </dxf>
    <dxf>
      <fill>
        <patternFill>
          <bgColor theme="0" tint="-0.14996795556505021"/>
        </patternFill>
      </fill>
    </dxf>
    <dxf>
      <fill>
        <patternFill>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patternType="none">
          <bgColor auto="1"/>
        </patternFill>
      </fill>
    </dxf>
    <dxf>
      <fill>
        <patternFill>
          <bgColor theme="5" tint="0.79998168889431442"/>
        </patternFill>
      </fill>
    </dxf>
    <dxf>
      <fill>
        <patternFill>
          <bgColor rgb="FFFFFF00"/>
        </patternFill>
      </fill>
    </dxf>
    <dxf>
      <fill>
        <patternFill>
          <bgColor theme="5" tint="0.79998168889431442"/>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ont>
        <color auto="1"/>
      </font>
      <fill>
        <patternFill patternType="solid">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ont>
        <color auto="1"/>
      </font>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CC"/>
        </patternFill>
      </fill>
    </dxf>
    <dxf>
      <fill>
        <patternFill>
          <bgColor theme="0" tint="-0.14996795556505021"/>
        </patternFill>
      </fill>
    </dxf>
    <dxf>
      <fill>
        <patternFill>
          <bgColor theme="0" tint="-0.14996795556505021"/>
        </patternFill>
      </fill>
    </dxf>
    <dxf>
      <border>
        <left style="hair">
          <color theme="1" tint="0.499984740745262"/>
        </left>
        <top style="hair">
          <color theme="1" tint="0.499984740745262"/>
        </top>
        <vertical/>
        <horizontal/>
      </border>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fill>
        <patternFill>
          <bgColor theme="0" tint="-0.14996795556505021"/>
        </patternFill>
      </fill>
    </dxf>
    <dxf>
      <font>
        <color theme="1"/>
      </font>
      <border>
        <right style="hair">
          <color theme="1" tint="0.499984740745262"/>
        </right>
        <top style="hair">
          <color theme="1" tint="0.499984740745262"/>
        </top>
        <vertical/>
        <horizontal/>
      </border>
    </dxf>
    <dxf>
      <fill>
        <patternFill>
          <bgColor rgb="FFFFFFCC"/>
        </patternFill>
      </fill>
    </dxf>
    <dxf>
      <fill>
        <patternFill>
          <bgColor rgb="FFFFFFCC"/>
        </patternFill>
      </fill>
    </dxf>
    <dxf>
      <fill>
        <patternFill>
          <bgColor theme="0" tint="-0.14996795556505021"/>
        </patternFill>
      </fill>
    </dxf>
    <dxf>
      <fill>
        <patternFill>
          <bgColor rgb="FFFF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b/>
        <i val="0"/>
      </font>
    </dxf>
    <dxf>
      <font>
        <b/>
        <i val="0"/>
      </font>
    </dxf>
    <dxf>
      <fill>
        <patternFill>
          <bgColor theme="9" tint="0.79998168889431442"/>
        </patternFill>
      </fill>
    </dxf>
    <dxf>
      <fill>
        <patternFill patternType="none">
          <bgColor auto="1"/>
        </patternFill>
      </fill>
    </dxf>
    <dxf>
      <fill>
        <patternFill>
          <bgColor theme="0" tint="-0.14996795556505021"/>
        </patternFill>
      </fill>
    </dxf>
    <dxf>
      <fill>
        <patternFill>
          <bgColor theme="9"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5" tint="0.79998168889431442"/>
        </patternFill>
      </fill>
    </dxf>
    <dxf>
      <fill>
        <patternFill patternType="none">
          <bgColor auto="1"/>
        </patternFill>
      </fill>
    </dxf>
    <dxf>
      <fill>
        <patternFill>
          <bgColor rgb="FFFFFF00"/>
        </patternFill>
      </fill>
    </dxf>
    <dxf>
      <fill>
        <patternFill>
          <bgColor theme="5" tint="0.79998168889431442"/>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ont>
        <color auto="1"/>
      </font>
      <fill>
        <patternFill patternType="solid">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CECFF"/>
      <color rgb="FFC0C0C0"/>
      <color rgb="FFBFBFBF"/>
      <color rgb="FFE7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78441</xdr:colOff>
      <xdr:row>58</xdr:row>
      <xdr:rowOff>89647</xdr:rowOff>
    </xdr:from>
    <xdr:to>
      <xdr:col>36</xdr:col>
      <xdr:colOff>190500</xdr:colOff>
      <xdr:row>68</xdr:row>
      <xdr:rowOff>100853</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354666" y="14139022"/>
          <a:ext cx="9779934" cy="2201956"/>
        </a:xfrm>
        <a:prstGeom prst="roundRect">
          <a:avLst/>
        </a:prstGeom>
        <a:noFill/>
        <a:ln w="28575">
          <a:solidFill>
            <a:srgbClr val="0070C0"/>
          </a:solidFill>
        </a:ln>
      </xdr:spPr>
      <xdr:style>
        <a:lnRef idx="1">
          <a:schemeClr val="accent5"/>
        </a:lnRef>
        <a:fillRef idx="2">
          <a:schemeClr val="accent5"/>
        </a:fillRef>
        <a:effectRef idx="1">
          <a:schemeClr val="accent5"/>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xdr:col>
      <xdr:colOff>0</xdr:colOff>
      <xdr:row>11</xdr:row>
      <xdr:rowOff>224116</xdr:rowOff>
    </xdr:from>
    <xdr:to>
      <xdr:col>20</xdr:col>
      <xdr:colOff>33618</xdr:colOff>
      <xdr:row>28</xdr:row>
      <xdr:rowOff>212911</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828675" y="3310216"/>
          <a:ext cx="4729443" cy="3722595"/>
        </a:xfrm>
        <a:prstGeom prst="rect">
          <a:avLst/>
        </a:prstGeom>
        <a:ln w="12700"/>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400">
              <a:latin typeface="Meiryo UI" panose="020B0604030504040204" pitchFamily="50" charset="-128"/>
              <a:ea typeface="Meiryo UI" panose="020B0604030504040204" pitchFamily="50" charset="-128"/>
              <a:cs typeface="Meiryo UI" panose="020B0604030504040204" pitchFamily="50" charset="-128"/>
            </a:rPr>
            <a:t>D.e-NetWide</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設備</a:t>
          </a:r>
        </a:p>
      </xdr:txBody>
    </xdr:sp>
    <xdr:clientData/>
  </xdr:twoCellAnchor>
  <xdr:twoCellAnchor>
    <xdr:from>
      <xdr:col>20</xdr:col>
      <xdr:colOff>249666</xdr:colOff>
      <xdr:row>22</xdr:row>
      <xdr:rowOff>26894</xdr:rowOff>
    </xdr:from>
    <xdr:to>
      <xdr:col>35</xdr:col>
      <xdr:colOff>11205</xdr:colOff>
      <xdr:row>29</xdr:row>
      <xdr:rowOff>24651</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5269901" y="4589929"/>
          <a:ext cx="3526716" cy="1503828"/>
        </a:xfrm>
        <a:prstGeom prst="rect">
          <a:avLst/>
        </a:prstGeom>
        <a:ln w="12700"/>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イントラ</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SSL</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設備</a:t>
          </a:r>
        </a:p>
      </xdr:txBody>
    </xdr:sp>
    <xdr:clientData/>
  </xdr:twoCellAnchor>
  <xdr:twoCellAnchor>
    <xdr:from>
      <xdr:col>20</xdr:col>
      <xdr:colOff>280146</xdr:colOff>
      <xdr:row>11</xdr:row>
      <xdr:rowOff>214591</xdr:rowOff>
    </xdr:from>
    <xdr:to>
      <xdr:col>35</xdr:col>
      <xdr:colOff>11205</xdr:colOff>
      <xdr:row>20</xdr:row>
      <xdr:rowOff>212911</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5804646" y="3310216"/>
          <a:ext cx="3874434" cy="1969995"/>
        </a:xfrm>
        <a:prstGeom prst="rect">
          <a:avLst/>
        </a:prstGeom>
        <a:ln w="12700"/>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en-US" altLang="ja-JP" sz="1400">
              <a:latin typeface="Meiryo UI" panose="020B0604030504040204" pitchFamily="50" charset="-128"/>
              <a:ea typeface="Meiryo UI" panose="020B0604030504040204" pitchFamily="50" charset="-128"/>
              <a:cs typeface="Meiryo UI" panose="020B0604030504040204" pitchFamily="50" charset="-128"/>
            </a:rPr>
            <a:t>D.e-ComⅡ</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設備</a:t>
          </a:r>
        </a:p>
      </xdr:txBody>
    </xdr:sp>
    <xdr:clientData/>
  </xdr:twoCellAnchor>
  <xdr:twoCellAnchor>
    <xdr:from>
      <xdr:col>5</xdr:col>
      <xdr:colOff>212912</xdr:colOff>
      <xdr:row>23</xdr:row>
      <xdr:rowOff>78440</xdr:rowOff>
    </xdr:from>
    <xdr:to>
      <xdr:col>15</xdr:col>
      <xdr:colOff>67235</xdr:colOff>
      <xdr:row>38</xdr:row>
      <xdr:rowOff>134471</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1613647" y="5916705"/>
          <a:ext cx="2655794" cy="3417795"/>
        </a:xfrm>
        <a:prstGeom prst="rect">
          <a:avLst/>
        </a:prstGeom>
        <a:solidFill>
          <a:srgbClr val="FFFF99">
            <a:alpha val="25098"/>
          </a:srgbClr>
        </a:solidFill>
        <a:ln>
          <a:solidFill>
            <a:srgbClr val="FFFF00"/>
          </a:solidFill>
        </a:ln>
      </xdr:spPr>
      <xdr:style>
        <a:lnRef idx="1">
          <a:schemeClr val="accent5"/>
        </a:lnRef>
        <a:fillRef idx="2">
          <a:schemeClr val="accent5"/>
        </a:fillRef>
        <a:effectRef idx="1">
          <a:schemeClr val="accent5"/>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21</xdr:col>
      <xdr:colOff>33617</xdr:colOff>
      <xdr:row>13</xdr:row>
      <xdr:rowOff>89646</xdr:rowOff>
    </xdr:from>
    <xdr:to>
      <xdr:col>34</xdr:col>
      <xdr:colOff>257734</xdr:colOff>
      <xdr:row>20</xdr:row>
      <xdr:rowOff>100852</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5834342" y="3623421"/>
          <a:ext cx="3815042" cy="1544731"/>
        </a:xfrm>
        <a:prstGeom prst="rect">
          <a:avLst/>
        </a:prstGeom>
        <a:solidFill>
          <a:srgbClr val="FFFF99">
            <a:alpha val="25098"/>
          </a:srgbClr>
        </a:solidFill>
        <a:ln>
          <a:solidFill>
            <a:srgbClr val="FFFF00"/>
          </a:solidFill>
        </a:ln>
      </xdr:spPr>
      <xdr:style>
        <a:lnRef idx="1">
          <a:schemeClr val="accent5"/>
        </a:lnRef>
        <a:fillRef idx="2">
          <a:schemeClr val="accent5"/>
        </a:fillRef>
        <a:effectRef idx="1">
          <a:schemeClr val="accent5"/>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22412</xdr:colOff>
      <xdr:row>8</xdr:row>
      <xdr:rowOff>0</xdr:rowOff>
    </xdr:from>
    <xdr:to>
      <xdr:col>35</xdr:col>
      <xdr:colOff>268941</xdr:colOff>
      <xdr:row>11</xdr:row>
      <xdr:rowOff>67235</xdr:rowOff>
    </xdr:to>
    <xdr:sp macro="" textlink="">
      <xdr:nvSpPr>
        <xdr:cNvPr id="8" name="雲 7">
          <a:extLst>
            <a:ext uri="{FF2B5EF4-FFF2-40B4-BE49-F238E27FC236}">
              <a16:creationId xmlns:a16="http://schemas.microsoft.com/office/drawing/2014/main" id="{00000000-0008-0000-0500-000008000000}"/>
            </a:ext>
          </a:extLst>
        </xdr:cNvPr>
        <xdr:cNvSpPr/>
      </xdr:nvSpPr>
      <xdr:spPr>
        <a:xfrm>
          <a:off x="574862" y="2438400"/>
          <a:ext cx="9361954" cy="724460"/>
        </a:xfrm>
        <a:prstGeom prst="cloud">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kumimoji="1" lang="en-US" altLang="ja-JP" sz="2000">
              <a:latin typeface="Meiryo UI" panose="020B0604030504040204" pitchFamily="50" charset="-128"/>
              <a:ea typeface="Meiryo UI" panose="020B0604030504040204" pitchFamily="50" charset="-128"/>
              <a:cs typeface="Meiryo UI" panose="020B0604030504040204" pitchFamily="50" charset="-128"/>
            </a:rPr>
            <a:t>ATI</a:t>
          </a:r>
          <a:endParaRPr kumimoji="1" lang="ja-JP" altLang="en-US" sz="20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8</xdr:col>
      <xdr:colOff>196051</xdr:colOff>
      <xdr:row>24</xdr:row>
      <xdr:rowOff>145677</xdr:rowOff>
    </xdr:from>
    <xdr:to>
      <xdr:col>12</xdr:col>
      <xdr:colOff>106507</xdr:colOff>
      <xdr:row>27</xdr:row>
      <xdr:rowOff>188765</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2437227" y="6208059"/>
          <a:ext cx="1031045" cy="715441"/>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集約</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R</a:t>
          </a:r>
        </a:p>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Cisco</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6</xdr:col>
      <xdr:colOff>179292</xdr:colOff>
      <xdr:row>13</xdr:row>
      <xdr:rowOff>218514</xdr:rowOff>
    </xdr:from>
    <xdr:to>
      <xdr:col>15</xdr:col>
      <xdr:colOff>22412</xdr:colOff>
      <xdr:row>15</xdr:row>
      <xdr:rowOff>128870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1836642" y="3752289"/>
          <a:ext cx="2329145" cy="34850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ATI</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接続</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R</a:t>
          </a:r>
        </a:p>
      </xdr:txBody>
    </xdr:sp>
    <xdr:clientData/>
  </xdr:twoCellAnchor>
  <xdr:twoCellAnchor>
    <xdr:from>
      <xdr:col>4</xdr:col>
      <xdr:colOff>246531</xdr:colOff>
      <xdr:row>16</xdr:row>
      <xdr:rowOff>196101</xdr:rowOff>
    </xdr:from>
    <xdr:to>
      <xdr:col>10</xdr:col>
      <xdr:colOff>13062</xdr:colOff>
      <xdr:row>18</xdr:row>
      <xdr:rowOff>106457</xdr:rowOff>
    </xdr:to>
    <xdr:sp macro="" textlink="">
      <xdr:nvSpPr>
        <xdr:cNvPr id="12" name="正方形/長方形 11">
          <a:extLst>
            <a:ext uri="{FF2B5EF4-FFF2-40B4-BE49-F238E27FC236}">
              <a16:creationId xmlns:a16="http://schemas.microsoft.com/office/drawing/2014/main" id="{00000000-0008-0000-0500-00000C000000}"/>
            </a:ext>
          </a:extLst>
        </xdr:cNvPr>
        <xdr:cNvSpPr/>
      </xdr:nvSpPr>
      <xdr:spPr>
        <a:xfrm>
          <a:off x="1351431" y="4387101"/>
          <a:ext cx="1423881" cy="34850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Sm@rtWall</a:t>
          </a:r>
        </a:p>
      </xdr:txBody>
    </xdr:sp>
    <xdr:clientData/>
  </xdr:twoCellAnchor>
  <xdr:twoCellAnchor>
    <xdr:from>
      <xdr:col>11</xdr:col>
      <xdr:colOff>168085</xdr:colOff>
      <xdr:row>16</xdr:row>
      <xdr:rowOff>196101</xdr:rowOff>
    </xdr:from>
    <xdr:to>
      <xdr:col>18</xdr:col>
      <xdr:colOff>33616</xdr:colOff>
      <xdr:row>18</xdr:row>
      <xdr:rowOff>106457</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3206560" y="4387101"/>
          <a:ext cx="1799106" cy="348506"/>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セキュリティ共通基盤</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21</xdr:col>
      <xdr:colOff>153269</xdr:colOff>
      <xdr:row>15</xdr:row>
      <xdr:rowOff>78443</xdr:rowOff>
    </xdr:from>
    <xdr:to>
      <xdr:col>24</xdr:col>
      <xdr:colOff>22412</xdr:colOff>
      <xdr:row>18</xdr:row>
      <xdr:rowOff>132736</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a:xfrm>
          <a:off x="5953994" y="4050368"/>
          <a:ext cx="697818" cy="71151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アプリ</a:t>
          </a:r>
        </a:p>
      </xdr:txBody>
    </xdr:sp>
    <xdr:clientData/>
  </xdr:twoCellAnchor>
  <xdr:twoCellAnchor>
    <xdr:from>
      <xdr:col>24</xdr:col>
      <xdr:colOff>231711</xdr:colOff>
      <xdr:row>15</xdr:row>
      <xdr:rowOff>78443</xdr:rowOff>
    </xdr:from>
    <xdr:to>
      <xdr:col>27</xdr:col>
      <xdr:colOff>224117</xdr:colOff>
      <xdr:row>18</xdr:row>
      <xdr:rowOff>132736</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6861111" y="4050368"/>
          <a:ext cx="821081" cy="71151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DHCP</a:t>
          </a:r>
        </a:p>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サーバ</a:t>
          </a:r>
        </a:p>
      </xdr:txBody>
    </xdr:sp>
    <xdr:clientData/>
  </xdr:twoCellAnchor>
  <xdr:twoCellAnchor>
    <xdr:from>
      <xdr:col>28</xdr:col>
      <xdr:colOff>108445</xdr:colOff>
      <xdr:row>15</xdr:row>
      <xdr:rowOff>78443</xdr:rowOff>
    </xdr:from>
    <xdr:to>
      <xdr:col>31</xdr:col>
      <xdr:colOff>44823</xdr:colOff>
      <xdr:row>18</xdr:row>
      <xdr:rowOff>132736</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7842745" y="4050368"/>
          <a:ext cx="765053" cy="71151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DNS</a:t>
          </a:r>
        </a:p>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サーバ</a:t>
          </a:r>
        </a:p>
      </xdr:txBody>
    </xdr:sp>
    <xdr:clientData/>
  </xdr:twoCellAnchor>
  <xdr:twoCellAnchor>
    <xdr:from>
      <xdr:col>31</xdr:col>
      <xdr:colOff>186887</xdr:colOff>
      <xdr:row>15</xdr:row>
      <xdr:rowOff>78443</xdr:rowOff>
    </xdr:from>
    <xdr:to>
      <xdr:col>34</xdr:col>
      <xdr:colOff>145676</xdr:colOff>
      <xdr:row>18</xdr:row>
      <xdr:rowOff>132736</xdr:rowOff>
    </xdr:to>
    <xdr:sp macro="" textlink="">
      <xdr:nvSpPr>
        <xdr:cNvPr id="17" name="正方形/長方形 16">
          <a:extLst>
            <a:ext uri="{FF2B5EF4-FFF2-40B4-BE49-F238E27FC236}">
              <a16:creationId xmlns:a16="http://schemas.microsoft.com/office/drawing/2014/main" id="{00000000-0008-0000-0500-000011000000}"/>
            </a:ext>
          </a:extLst>
        </xdr:cNvPr>
        <xdr:cNvSpPr/>
      </xdr:nvSpPr>
      <xdr:spPr>
        <a:xfrm>
          <a:off x="8749862" y="4050368"/>
          <a:ext cx="787464" cy="711518"/>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Proxy</a:t>
          </a:r>
        </a:p>
        <a:p>
          <a:pPr algn="ct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サーバ</a:t>
          </a:r>
        </a:p>
      </xdr:txBody>
    </xdr:sp>
    <xdr:clientData/>
  </xdr:twoCellAnchor>
  <xdr:twoCellAnchor>
    <xdr:from>
      <xdr:col>22</xdr:col>
      <xdr:colOff>224117</xdr:colOff>
      <xdr:row>24</xdr:row>
      <xdr:rowOff>145677</xdr:rowOff>
    </xdr:from>
    <xdr:to>
      <xdr:col>25</xdr:col>
      <xdr:colOff>22415</xdr:colOff>
      <xdr:row>27</xdr:row>
      <xdr:rowOff>188765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6301067" y="6089277"/>
          <a:ext cx="626973" cy="70031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ACL</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25</xdr:col>
      <xdr:colOff>33619</xdr:colOff>
      <xdr:row>24</xdr:row>
      <xdr:rowOff>145677</xdr:rowOff>
    </xdr:from>
    <xdr:to>
      <xdr:col>31</xdr:col>
      <xdr:colOff>179296</xdr:colOff>
      <xdr:row>27</xdr:row>
      <xdr:rowOff>188765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6939244" y="6089277"/>
          <a:ext cx="1803027" cy="700313"/>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Prisma</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Access</a:t>
          </a:r>
        </a:p>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Paloalto</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3</xdr:col>
      <xdr:colOff>212912</xdr:colOff>
      <xdr:row>20</xdr:row>
      <xdr:rowOff>-1</xdr:rowOff>
    </xdr:from>
    <xdr:to>
      <xdr:col>34</xdr:col>
      <xdr:colOff>145676</xdr:colOff>
      <xdr:row>20</xdr:row>
      <xdr:rowOff>-1</xdr:rowOff>
    </xdr:to>
    <xdr:cxnSp macro="">
      <xdr:nvCxnSpPr>
        <xdr:cNvPr id="20" name="直線コネクタ 19">
          <a:extLst>
            <a:ext uri="{FF2B5EF4-FFF2-40B4-BE49-F238E27FC236}">
              <a16:creationId xmlns:a16="http://schemas.microsoft.com/office/drawing/2014/main" id="{00000000-0008-0000-0500-000014000000}"/>
            </a:ext>
          </a:extLst>
        </xdr:cNvPr>
        <xdr:cNvCxnSpPr/>
      </xdr:nvCxnSpPr>
      <xdr:spPr>
        <a:xfrm>
          <a:off x="1041587" y="5067299"/>
          <a:ext cx="8495739" cy="0"/>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123264</xdr:colOff>
      <xdr:row>26</xdr:row>
      <xdr:rowOff>55162</xdr:rowOff>
    </xdr:from>
    <xdr:to>
      <xdr:col>22</xdr:col>
      <xdr:colOff>224117</xdr:colOff>
      <xdr:row>26</xdr:row>
      <xdr:rowOff>55163</xdr:rowOff>
    </xdr:to>
    <xdr:cxnSp macro="">
      <xdr:nvCxnSpPr>
        <xdr:cNvPr id="21" name="直線コネクタ 20">
          <a:extLst>
            <a:ext uri="{FF2B5EF4-FFF2-40B4-BE49-F238E27FC236}">
              <a16:creationId xmlns:a16="http://schemas.microsoft.com/office/drawing/2014/main" id="{00000000-0008-0000-0500-000015000000}"/>
            </a:ext>
          </a:extLst>
        </xdr:cNvPr>
        <xdr:cNvCxnSpPr>
          <a:endCxn id="18" idx="1"/>
        </xdr:cNvCxnSpPr>
      </xdr:nvCxnSpPr>
      <xdr:spPr>
        <a:xfrm flipV="1">
          <a:off x="3485029" y="6565780"/>
          <a:ext cx="2902323" cy="1"/>
        </a:xfrm>
        <a:prstGeom prst="line">
          <a:avLst/>
        </a:prstGeom>
        <a:ln w="571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100851</xdr:colOff>
      <xdr:row>20</xdr:row>
      <xdr:rowOff>11205</xdr:rowOff>
    </xdr:from>
    <xdr:to>
      <xdr:col>9</xdr:col>
      <xdr:colOff>100851</xdr:colOff>
      <xdr:row>24</xdr:row>
      <xdr:rowOff>156884</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flipV="1">
          <a:off x="2622175" y="5177117"/>
          <a:ext cx="0" cy="1042149"/>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257735</xdr:colOff>
      <xdr:row>18</xdr:row>
      <xdr:rowOff>134475</xdr:rowOff>
    </xdr:from>
    <xdr:to>
      <xdr:col>22</xdr:col>
      <xdr:colOff>257736</xdr:colOff>
      <xdr:row>20</xdr:row>
      <xdr:rowOff>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6334685" y="4763625"/>
          <a:ext cx="1" cy="303675"/>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100851</xdr:colOff>
      <xdr:row>18</xdr:row>
      <xdr:rowOff>134475</xdr:rowOff>
    </xdr:from>
    <xdr:to>
      <xdr:col>26</xdr:col>
      <xdr:colOff>100852</xdr:colOff>
      <xdr:row>20</xdr:row>
      <xdr:rowOff>0</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V="1">
          <a:off x="7282701" y="4763625"/>
          <a:ext cx="1" cy="303675"/>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224115</xdr:colOff>
      <xdr:row>18</xdr:row>
      <xdr:rowOff>134475</xdr:rowOff>
    </xdr:from>
    <xdr:to>
      <xdr:col>29</xdr:col>
      <xdr:colOff>224116</xdr:colOff>
      <xdr:row>20</xdr:row>
      <xdr:rowOff>0</xdr:rowOff>
    </xdr:to>
    <xdr:cxnSp macro="">
      <xdr:nvCxnSpPr>
        <xdr:cNvPr id="26" name="直線コネクタ 25">
          <a:extLst>
            <a:ext uri="{FF2B5EF4-FFF2-40B4-BE49-F238E27FC236}">
              <a16:creationId xmlns:a16="http://schemas.microsoft.com/office/drawing/2014/main" id="{00000000-0008-0000-0500-00001A000000}"/>
            </a:ext>
          </a:extLst>
        </xdr:cNvPr>
        <xdr:cNvCxnSpPr/>
      </xdr:nvCxnSpPr>
      <xdr:spPr>
        <a:xfrm flipV="1">
          <a:off x="8234640" y="4763625"/>
          <a:ext cx="1" cy="303675"/>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22409</xdr:colOff>
      <xdr:row>18</xdr:row>
      <xdr:rowOff>134475</xdr:rowOff>
    </xdr:from>
    <xdr:to>
      <xdr:col>33</xdr:col>
      <xdr:colOff>22410</xdr:colOff>
      <xdr:row>20</xdr:row>
      <xdr:rowOff>0</xdr:rowOff>
    </xdr:to>
    <xdr:cxnSp macro="">
      <xdr:nvCxnSpPr>
        <xdr:cNvPr id="27" name="直線コネクタ 26">
          <a:extLst>
            <a:ext uri="{FF2B5EF4-FFF2-40B4-BE49-F238E27FC236}">
              <a16:creationId xmlns:a16="http://schemas.microsoft.com/office/drawing/2014/main" id="{00000000-0008-0000-0500-00001B000000}"/>
            </a:ext>
          </a:extLst>
        </xdr:cNvPr>
        <xdr:cNvCxnSpPr/>
      </xdr:nvCxnSpPr>
      <xdr:spPr>
        <a:xfrm flipV="1">
          <a:off x="9137834" y="4763625"/>
          <a:ext cx="1" cy="303675"/>
        </a:xfrm>
        <a:prstGeom prst="line">
          <a:avLst/>
        </a:prstGeom>
        <a:ln w="57150">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212912</xdr:colOff>
      <xdr:row>21</xdr:row>
      <xdr:rowOff>89647</xdr:rowOff>
    </xdr:from>
    <xdr:to>
      <xdr:col>18</xdr:col>
      <xdr:colOff>190500</xdr:colOff>
      <xdr:row>21</xdr:row>
      <xdr:rowOff>89647</xdr:rowOff>
    </xdr:to>
    <xdr:cxnSp macro="">
      <xdr:nvCxnSpPr>
        <xdr:cNvPr id="28" name="直線コネクタ 27">
          <a:extLst>
            <a:ext uri="{FF2B5EF4-FFF2-40B4-BE49-F238E27FC236}">
              <a16:creationId xmlns:a16="http://schemas.microsoft.com/office/drawing/2014/main" id="{00000000-0008-0000-0500-00001C000000}"/>
            </a:ext>
          </a:extLst>
        </xdr:cNvPr>
        <xdr:cNvCxnSpPr/>
      </xdr:nvCxnSpPr>
      <xdr:spPr>
        <a:xfrm>
          <a:off x="1041587" y="5376022"/>
          <a:ext cx="4120963" cy="0"/>
        </a:xfrm>
        <a:prstGeom prst="line">
          <a:avLst/>
        </a:prstGeom>
        <a:ln w="57150">
          <a:solidFill>
            <a:schemeClr val="accent4">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117662</xdr:colOff>
      <xdr:row>18</xdr:row>
      <xdr:rowOff>112059</xdr:rowOff>
    </xdr:from>
    <xdr:to>
      <xdr:col>8</xdr:col>
      <xdr:colOff>117662</xdr:colOff>
      <xdr:row>21</xdr:row>
      <xdr:rowOff>89648</xdr:rowOff>
    </xdr:to>
    <xdr:cxnSp macro="">
      <xdr:nvCxnSpPr>
        <xdr:cNvPr id="29" name="直線コネクタ 28">
          <a:extLst>
            <a:ext uri="{FF2B5EF4-FFF2-40B4-BE49-F238E27FC236}">
              <a16:creationId xmlns:a16="http://schemas.microsoft.com/office/drawing/2014/main" id="{00000000-0008-0000-0500-00001D000000}"/>
            </a:ext>
          </a:extLst>
        </xdr:cNvPr>
        <xdr:cNvCxnSpPr/>
      </xdr:nvCxnSpPr>
      <xdr:spPr>
        <a:xfrm>
          <a:off x="2327462" y="4741209"/>
          <a:ext cx="0" cy="634814"/>
        </a:xfrm>
        <a:prstGeom prst="line">
          <a:avLst/>
        </a:prstGeom>
        <a:ln w="57150">
          <a:solidFill>
            <a:schemeClr val="accent4">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95250</xdr:colOff>
      <xdr:row>18</xdr:row>
      <xdr:rowOff>123265</xdr:rowOff>
    </xdr:from>
    <xdr:to>
      <xdr:col>13</xdr:col>
      <xdr:colOff>95250</xdr:colOff>
      <xdr:row>21</xdr:row>
      <xdr:rowOff>89648</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3686175" y="4752415"/>
          <a:ext cx="0" cy="623608"/>
        </a:xfrm>
        <a:prstGeom prst="line">
          <a:avLst/>
        </a:prstGeom>
        <a:ln w="57150">
          <a:solidFill>
            <a:schemeClr val="accent4">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106456</xdr:colOff>
      <xdr:row>15</xdr:row>
      <xdr:rowOff>140072</xdr:rowOff>
    </xdr:from>
    <xdr:to>
      <xdr:col>8</xdr:col>
      <xdr:colOff>106456</xdr:colOff>
      <xdr:row>16</xdr:row>
      <xdr:rowOff>190500</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a:xfrm>
          <a:off x="2316256" y="4111997"/>
          <a:ext cx="0" cy="269503"/>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84044</xdr:colOff>
      <xdr:row>15</xdr:row>
      <xdr:rowOff>140072</xdr:rowOff>
    </xdr:from>
    <xdr:to>
      <xdr:col>13</xdr:col>
      <xdr:colOff>84044</xdr:colOff>
      <xdr:row>16</xdr:row>
      <xdr:rowOff>190500</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3674969" y="4111997"/>
          <a:ext cx="0" cy="269503"/>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240926</xdr:colOff>
      <xdr:row>11</xdr:row>
      <xdr:rowOff>11206</xdr:rowOff>
    </xdr:from>
    <xdr:to>
      <xdr:col>10</xdr:col>
      <xdr:colOff>240926</xdr:colOff>
      <xdr:row>13</xdr:row>
      <xdr:rowOff>201706</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a:xfrm>
          <a:off x="3003176" y="3106831"/>
          <a:ext cx="0" cy="628650"/>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151279</xdr:colOff>
      <xdr:row>27</xdr:row>
      <xdr:rowOff>188765</xdr:rowOff>
    </xdr:from>
    <xdr:to>
      <xdr:col>10</xdr:col>
      <xdr:colOff>151279</xdr:colOff>
      <xdr:row>34</xdr:row>
      <xdr:rowOff>214649</xdr:rowOff>
    </xdr:to>
    <xdr:cxnSp macro="">
      <xdr:nvCxnSpPr>
        <xdr:cNvPr id="34" name="直線コネクタ 33">
          <a:extLst>
            <a:ext uri="{FF2B5EF4-FFF2-40B4-BE49-F238E27FC236}">
              <a16:creationId xmlns:a16="http://schemas.microsoft.com/office/drawing/2014/main" id="{00000000-0008-0000-0500-000022000000}"/>
            </a:ext>
          </a:extLst>
        </xdr:cNvPr>
        <xdr:cNvCxnSpPr>
          <a:stCxn id="9" idx="2"/>
          <a:endCxn id="39" idx="0"/>
        </xdr:cNvCxnSpPr>
      </xdr:nvCxnSpPr>
      <xdr:spPr>
        <a:xfrm>
          <a:off x="2952750" y="6923500"/>
          <a:ext cx="0" cy="1594708"/>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257737</xdr:colOff>
      <xdr:row>29</xdr:row>
      <xdr:rowOff>156882</xdr:rowOff>
    </xdr:from>
    <xdr:to>
      <xdr:col>14</xdr:col>
      <xdr:colOff>246529</xdr:colOff>
      <xdr:row>33</xdr:row>
      <xdr:rowOff>0</xdr:rowOff>
    </xdr:to>
    <xdr:sp macro="" textlink="">
      <xdr:nvSpPr>
        <xdr:cNvPr id="35" name="雲 34">
          <a:extLst>
            <a:ext uri="{FF2B5EF4-FFF2-40B4-BE49-F238E27FC236}">
              <a16:creationId xmlns:a16="http://schemas.microsoft.com/office/drawing/2014/main" id="{00000000-0008-0000-0500-000023000000}"/>
            </a:ext>
          </a:extLst>
        </xdr:cNvPr>
        <xdr:cNvSpPr/>
      </xdr:nvSpPr>
      <xdr:spPr>
        <a:xfrm>
          <a:off x="1658472" y="7339853"/>
          <a:ext cx="2510116" cy="739588"/>
        </a:xfrm>
        <a:prstGeom prst="cloud">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専用線</a:t>
          </a:r>
        </a:p>
      </xdr:txBody>
    </xdr:sp>
    <xdr:clientData/>
  </xdr:twoCellAnchor>
  <xdr:twoCellAnchor>
    <xdr:from>
      <xdr:col>11</xdr:col>
      <xdr:colOff>207308</xdr:colOff>
      <xdr:row>21</xdr:row>
      <xdr:rowOff>72837</xdr:rowOff>
    </xdr:from>
    <xdr:to>
      <xdr:col>11</xdr:col>
      <xdr:colOff>207308</xdr:colOff>
      <xdr:row>24</xdr:row>
      <xdr:rowOff>145677</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3288926" y="5462866"/>
          <a:ext cx="0" cy="745193"/>
        </a:xfrm>
        <a:prstGeom prst="line">
          <a:avLst/>
        </a:prstGeom>
        <a:ln w="57150">
          <a:solidFill>
            <a:schemeClr val="accent4">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235326</xdr:colOff>
      <xdr:row>34</xdr:row>
      <xdr:rowOff>212911</xdr:rowOff>
    </xdr:from>
    <xdr:to>
      <xdr:col>30</xdr:col>
      <xdr:colOff>1</xdr:colOff>
      <xdr:row>37</xdr:row>
      <xdr:rowOff>179295</xdr:rowOff>
    </xdr:to>
    <xdr:pic>
      <xdr:nvPicPr>
        <xdr:cNvPr id="38" name="Picture 31" descr="paso03">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17176" y="8347261"/>
          <a:ext cx="869575" cy="623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196051</xdr:colOff>
      <xdr:row>34</xdr:row>
      <xdr:rowOff>214649</xdr:rowOff>
    </xdr:from>
    <xdr:to>
      <xdr:col>12</xdr:col>
      <xdr:colOff>106507</xdr:colOff>
      <xdr:row>38</xdr:row>
      <xdr:rowOff>44824</xdr:rowOff>
    </xdr:to>
    <xdr:sp macro="" textlink="">
      <xdr:nvSpPr>
        <xdr:cNvPr id="39" name="正方形/長方形 38">
          <a:extLst>
            <a:ext uri="{FF2B5EF4-FFF2-40B4-BE49-F238E27FC236}">
              <a16:creationId xmlns:a16="http://schemas.microsoft.com/office/drawing/2014/main" id="{00000000-0008-0000-0500-000027000000}"/>
            </a:ext>
          </a:extLst>
        </xdr:cNvPr>
        <xdr:cNvSpPr/>
      </xdr:nvSpPr>
      <xdr:spPr>
        <a:xfrm>
          <a:off x="2437227" y="8518208"/>
          <a:ext cx="1031045" cy="726645"/>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CE</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ルータ</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ct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Cisco</a:t>
          </a:r>
          <a:endParaRPr kumimoji="1" lang="ja-JP" altLang="en-US" sz="12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26</xdr:col>
      <xdr:colOff>206190</xdr:colOff>
      <xdr:row>38</xdr:row>
      <xdr:rowOff>2241</xdr:rowOff>
    </xdr:from>
    <xdr:ext cx="800219" cy="346377"/>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6732496" y="8007723"/>
          <a:ext cx="800219"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latin typeface="Meiryo UI" panose="020B0604030504040204" pitchFamily="50" charset="-128"/>
              <a:ea typeface="Meiryo UI" panose="020B0604030504040204" pitchFamily="50" charset="-128"/>
              <a:cs typeface="Meiryo UI" panose="020B0604030504040204" pitchFamily="50" charset="-128"/>
            </a:rPr>
            <a:t>利用端末</a:t>
          </a:r>
        </a:p>
      </xdr:txBody>
    </xdr:sp>
    <xdr:clientData/>
  </xdr:oneCellAnchor>
  <xdr:twoCellAnchor>
    <xdr:from>
      <xdr:col>2</xdr:col>
      <xdr:colOff>100854</xdr:colOff>
      <xdr:row>38</xdr:row>
      <xdr:rowOff>212911</xdr:rowOff>
    </xdr:from>
    <xdr:to>
      <xdr:col>21</xdr:col>
      <xdr:colOff>145677</xdr:colOff>
      <xdr:row>42</xdr:row>
      <xdr:rowOff>44823</xdr:rowOff>
    </xdr:to>
    <xdr:sp macro="" textlink="">
      <xdr:nvSpPr>
        <xdr:cNvPr id="42" name="線吹き出し 1 (枠付き) 41">
          <a:extLst>
            <a:ext uri="{FF2B5EF4-FFF2-40B4-BE49-F238E27FC236}">
              <a16:creationId xmlns:a16="http://schemas.microsoft.com/office/drawing/2014/main" id="{00000000-0008-0000-0500-00002A000000}"/>
            </a:ext>
          </a:extLst>
        </xdr:cNvPr>
        <xdr:cNvSpPr/>
      </xdr:nvSpPr>
      <xdr:spPr>
        <a:xfrm>
          <a:off x="661148" y="9412940"/>
          <a:ext cx="5367617" cy="728383"/>
        </a:xfrm>
        <a:prstGeom prst="borderCallout1">
          <a:avLst>
            <a:gd name="adj1" fmla="val 1420"/>
            <a:gd name="adj2" fmla="val 13335"/>
            <a:gd name="adj3" fmla="val -376919"/>
            <a:gd name="adj4" fmla="val 36068"/>
          </a:avLst>
        </a:prstGeom>
        <a:ln w="28575">
          <a:solidFill>
            <a:srgbClr val="FF5050"/>
          </a:solidFill>
          <a:headEnd type="none" w="med" len="med"/>
          <a:tailEnd type="arrow" w="med" len="med"/>
        </a:ln>
      </xdr:spPr>
      <xdr:style>
        <a:lnRef idx="1">
          <a:schemeClr val="accent2"/>
        </a:lnRef>
        <a:fillRef idx="2">
          <a:schemeClr val="accent2"/>
        </a:fillRef>
        <a:effectRef idx="1">
          <a:schemeClr val="accent2"/>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en-US" altLang="ja-JP" sz="1200">
              <a:latin typeface="Meiryo UI" panose="020B0604030504040204" pitchFamily="50" charset="-128"/>
              <a:ea typeface="Meiryo UI" panose="020B0604030504040204" pitchFamily="50" charset="-128"/>
              <a:cs typeface="Meiryo UI" panose="020B0604030504040204" pitchFamily="50" charset="-128"/>
            </a:rPr>
            <a:t>D.e-NetWide</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網との経路交換をするために、</a:t>
          </a:r>
          <a:endParaRPr kumimoji="1" lang="en-US" altLang="ja-JP" sz="1200">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200">
              <a:latin typeface="Meiryo UI" panose="020B0604030504040204" pitchFamily="50" charset="-128"/>
              <a:ea typeface="Meiryo UI" panose="020B0604030504040204" pitchFamily="50" charset="-128"/>
              <a:cs typeface="Meiryo UI" panose="020B0604030504040204" pitchFamily="50" charset="-128"/>
            </a:rPr>
            <a:t>本サービスの標準構成では</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TS</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のアクセス</a:t>
          </a:r>
          <a:r>
            <a:rPr kumimoji="1" lang="en-US" altLang="ja-JP" sz="1200">
              <a:latin typeface="Meiryo UI" panose="020B0604030504040204" pitchFamily="50" charset="-128"/>
              <a:ea typeface="Meiryo UI" panose="020B0604030504040204" pitchFamily="50" charset="-128"/>
              <a:cs typeface="Meiryo UI" panose="020B0604030504040204" pitchFamily="50" charset="-128"/>
            </a:rPr>
            <a:t>GW</a:t>
          </a:r>
          <a:r>
            <a:rPr kumimoji="1" lang="ja-JP" altLang="en-US" sz="1200">
              <a:latin typeface="Meiryo UI" panose="020B0604030504040204" pitchFamily="50" charset="-128"/>
              <a:ea typeface="Meiryo UI" panose="020B0604030504040204" pitchFamily="50" charset="-128"/>
              <a:cs typeface="Meiryo UI" panose="020B0604030504040204" pitchFamily="50" charset="-128"/>
            </a:rPr>
            <a:t>を利用している必要があります。</a:t>
          </a:r>
        </a:p>
      </xdr:txBody>
    </xdr:sp>
    <xdr:clientData/>
  </xdr:twoCellAnchor>
  <xdr:oneCellAnchor>
    <xdr:from>
      <xdr:col>29</xdr:col>
      <xdr:colOff>44821</xdr:colOff>
      <xdr:row>14</xdr:row>
      <xdr:rowOff>12887</xdr:rowOff>
    </xdr:from>
    <xdr:ext cx="338554" cy="346377"/>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7324162" y="2854699"/>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⑦</a:t>
          </a:r>
          <a:endParaRPr kumimoji="1" lang="en-US" altLang="ja-JP" sz="1200" b="1">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32</xdr:col>
      <xdr:colOff>44820</xdr:colOff>
      <xdr:row>14</xdr:row>
      <xdr:rowOff>12887</xdr:rowOff>
    </xdr:from>
    <xdr:ext cx="338554" cy="346377"/>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8077196" y="2854699"/>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⑧</a:t>
          </a:r>
        </a:p>
      </xdr:txBody>
    </xdr:sp>
    <xdr:clientData/>
  </xdr:oneCellAnchor>
  <xdr:oneCellAnchor>
    <xdr:from>
      <xdr:col>25</xdr:col>
      <xdr:colOff>224116</xdr:colOff>
      <xdr:row>14</xdr:row>
      <xdr:rowOff>12887</xdr:rowOff>
    </xdr:from>
    <xdr:ext cx="338554" cy="346377"/>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6499410" y="2854699"/>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⑮</a:t>
          </a:r>
        </a:p>
      </xdr:txBody>
    </xdr:sp>
    <xdr:clientData/>
  </xdr:oneCellAnchor>
  <xdr:oneCellAnchor>
    <xdr:from>
      <xdr:col>7</xdr:col>
      <xdr:colOff>235320</xdr:colOff>
      <xdr:row>22</xdr:row>
      <xdr:rowOff>169771</xdr:rowOff>
    </xdr:from>
    <xdr:ext cx="338554" cy="346377"/>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992402" y="4732806"/>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⑬</a:t>
          </a:r>
        </a:p>
      </xdr:txBody>
    </xdr:sp>
    <xdr:clientData/>
  </xdr:oneCellAnchor>
  <xdr:twoCellAnchor editAs="oneCell">
    <xdr:from>
      <xdr:col>22</xdr:col>
      <xdr:colOff>229264</xdr:colOff>
      <xdr:row>23</xdr:row>
      <xdr:rowOff>218056</xdr:rowOff>
    </xdr:from>
    <xdr:to>
      <xdr:col>24</xdr:col>
      <xdr:colOff>2241</xdr:colOff>
      <xdr:row>25</xdr:row>
      <xdr:rowOff>96816</xdr:rowOff>
    </xdr:to>
    <xdr:pic>
      <xdr:nvPicPr>
        <xdr:cNvPr id="47" name="図 46">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2"/>
        <a:stretch>
          <a:fillRect/>
        </a:stretch>
      </xdr:blipFill>
      <xdr:spPr>
        <a:xfrm>
          <a:off x="6306214" y="5942581"/>
          <a:ext cx="323073" cy="316910"/>
        </a:xfrm>
        <a:prstGeom prst="rect">
          <a:avLst/>
        </a:prstGeom>
      </xdr:spPr>
    </xdr:pic>
    <xdr:clientData/>
  </xdr:twoCellAnchor>
  <xdr:oneCellAnchor>
    <xdr:from>
      <xdr:col>23</xdr:col>
      <xdr:colOff>201705</xdr:colOff>
      <xdr:row>23</xdr:row>
      <xdr:rowOff>113740</xdr:rowOff>
    </xdr:from>
    <xdr:ext cx="338554" cy="346377"/>
    <xdr:sp macro="" textlink="">
      <xdr:nvSpPr>
        <xdr:cNvPr id="48" name="テキスト ボックス 47">
          <a:extLst>
            <a:ext uri="{FF2B5EF4-FFF2-40B4-BE49-F238E27FC236}">
              <a16:creationId xmlns:a16="http://schemas.microsoft.com/office/drawing/2014/main" id="{00000000-0008-0000-0500-000030000000}"/>
            </a:ext>
          </a:extLst>
        </xdr:cNvPr>
        <xdr:cNvSpPr txBox="1"/>
      </xdr:nvSpPr>
      <xdr:spPr>
        <a:xfrm>
          <a:off x="5974976" y="4891928"/>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⑩</a:t>
          </a:r>
          <a:endParaRPr kumimoji="1" lang="en-US" altLang="ja-JP" sz="1200" b="1">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6</xdr:col>
      <xdr:colOff>2686</xdr:colOff>
      <xdr:row>23</xdr:row>
      <xdr:rowOff>147358</xdr:rowOff>
    </xdr:from>
    <xdr:ext cx="338554" cy="346377"/>
    <xdr:sp macro="" textlink="">
      <xdr:nvSpPr>
        <xdr:cNvPr id="49" name="テキスト ボックス 48">
          <a:extLst>
            <a:ext uri="{FF2B5EF4-FFF2-40B4-BE49-F238E27FC236}">
              <a16:creationId xmlns:a16="http://schemas.microsoft.com/office/drawing/2014/main" id="{00000000-0008-0000-0500-000031000000}"/>
            </a:ext>
          </a:extLst>
        </xdr:cNvPr>
        <xdr:cNvSpPr txBox="1"/>
      </xdr:nvSpPr>
      <xdr:spPr>
        <a:xfrm>
          <a:off x="1508757" y="4925546"/>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⑨</a:t>
          </a:r>
        </a:p>
      </xdr:txBody>
    </xdr:sp>
    <xdr:clientData/>
  </xdr:oneCellAnchor>
  <xdr:oneCellAnchor>
    <xdr:from>
      <xdr:col>21</xdr:col>
      <xdr:colOff>188256</xdr:colOff>
      <xdr:row>14</xdr:row>
      <xdr:rowOff>19610</xdr:rowOff>
    </xdr:from>
    <xdr:ext cx="338554" cy="346377"/>
    <xdr:sp macro="" textlink="">
      <xdr:nvSpPr>
        <xdr:cNvPr id="50" name="テキスト ボックス 49">
          <a:extLst>
            <a:ext uri="{FF2B5EF4-FFF2-40B4-BE49-F238E27FC236}">
              <a16:creationId xmlns:a16="http://schemas.microsoft.com/office/drawing/2014/main" id="{00000000-0008-0000-0500-000032000000}"/>
            </a:ext>
          </a:extLst>
        </xdr:cNvPr>
        <xdr:cNvSpPr txBox="1"/>
      </xdr:nvSpPr>
      <xdr:spPr>
        <a:xfrm>
          <a:off x="5459503" y="2861422"/>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⑨</a:t>
          </a:r>
        </a:p>
      </xdr:txBody>
    </xdr:sp>
    <xdr:clientData/>
  </xdr:oneCellAnchor>
  <xdr:twoCellAnchor>
    <xdr:from>
      <xdr:col>9</xdr:col>
      <xdr:colOff>212911</xdr:colOff>
      <xdr:row>19</xdr:row>
      <xdr:rowOff>67235</xdr:rowOff>
    </xdr:from>
    <xdr:to>
      <xdr:col>22</xdr:col>
      <xdr:colOff>168089</xdr:colOff>
      <xdr:row>24</xdr:row>
      <xdr:rowOff>134471</xdr:rowOff>
    </xdr:to>
    <xdr:sp macro="" textlink="">
      <xdr:nvSpPr>
        <xdr:cNvPr id="51" name="フリーフォーム 50">
          <a:extLst>
            <a:ext uri="{FF2B5EF4-FFF2-40B4-BE49-F238E27FC236}">
              <a16:creationId xmlns:a16="http://schemas.microsoft.com/office/drawing/2014/main" id="{00000000-0008-0000-0500-000033000000}"/>
            </a:ext>
          </a:extLst>
        </xdr:cNvPr>
        <xdr:cNvSpPr/>
      </xdr:nvSpPr>
      <xdr:spPr>
        <a:xfrm>
          <a:off x="2734235" y="5009029"/>
          <a:ext cx="3597089" cy="1187824"/>
        </a:xfrm>
        <a:custGeom>
          <a:avLst/>
          <a:gdLst>
            <a:gd name="connsiteX0" fmla="*/ 54191 w 1365279"/>
            <a:gd name="connsiteY0" fmla="*/ 1176618 h 1176618"/>
            <a:gd name="connsiteX1" fmla="*/ 155044 w 1365279"/>
            <a:gd name="connsiteY1" fmla="*/ 369794 h 1176618"/>
            <a:gd name="connsiteX2" fmla="*/ 1365279 w 1365279"/>
            <a:gd name="connsiteY2" fmla="*/ 0 h 1176618"/>
            <a:gd name="connsiteX0" fmla="*/ 39356 w 1395268"/>
            <a:gd name="connsiteY0" fmla="*/ 1187824 h 1187824"/>
            <a:gd name="connsiteX1" fmla="*/ 185033 w 1395268"/>
            <a:gd name="connsiteY1" fmla="*/ 369794 h 1187824"/>
            <a:gd name="connsiteX2" fmla="*/ 1395268 w 1395268"/>
            <a:gd name="connsiteY2" fmla="*/ 0 h 1187824"/>
            <a:gd name="connsiteX0" fmla="*/ 19861 w 1375773"/>
            <a:gd name="connsiteY0" fmla="*/ 1187824 h 1187824"/>
            <a:gd name="connsiteX1" fmla="*/ 165538 w 1375773"/>
            <a:gd name="connsiteY1" fmla="*/ 369794 h 1187824"/>
            <a:gd name="connsiteX2" fmla="*/ 1375773 w 1375773"/>
            <a:gd name="connsiteY2" fmla="*/ 0 h 1187824"/>
            <a:gd name="connsiteX0" fmla="*/ 11211 w 1367123"/>
            <a:gd name="connsiteY0" fmla="*/ 1187824 h 1187824"/>
            <a:gd name="connsiteX1" fmla="*/ 156888 w 1367123"/>
            <a:gd name="connsiteY1" fmla="*/ 369794 h 1187824"/>
            <a:gd name="connsiteX2" fmla="*/ 1367123 w 1367123"/>
            <a:gd name="connsiteY2" fmla="*/ 0 h 1187824"/>
            <a:gd name="connsiteX0" fmla="*/ 11211 w 1367123"/>
            <a:gd name="connsiteY0" fmla="*/ 1187824 h 1187824"/>
            <a:gd name="connsiteX1" fmla="*/ 156888 w 1367123"/>
            <a:gd name="connsiteY1" fmla="*/ 369794 h 1187824"/>
            <a:gd name="connsiteX2" fmla="*/ 1367123 w 1367123"/>
            <a:gd name="connsiteY2" fmla="*/ 0 h 1187824"/>
            <a:gd name="connsiteX0" fmla="*/ 6698 w 1385022"/>
            <a:gd name="connsiteY0" fmla="*/ 1187824 h 1187824"/>
            <a:gd name="connsiteX1" fmla="*/ 174787 w 1385022"/>
            <a:gd name="connsiteY1" fmla="*/ 369794 h 1187824"/>
            <a:gd name="connsiteX2" fmla="*/ 1385022 w 1385022"/>
            <a:gd name="connsiteY2" fmla="*/ 0 h 1187824"/>
            <a:gd name="connsiteX0" fmla="*/ 0 w 1378324"/>
            <a:gd name="connsiteY0" fmla="*/ 1187824 h 1187824"/>
            <a:gd name="connsiteX1" fmla="*/ 168089 w 1378324"/>
            <a:gd name="connsiteY1" fmla="*/ 369794 h 1187824"/>
            <a:gd name="connsiteX2" fmla="*/ 1378324 w 1378324"/>
            <a:gd name="connsiteY2" fmla="*/ 0 h 1187824"/>
            <a:gd name="connsiteX0" fmla="*/ 0 w 1378324"/>
            <a:gd name="connsiteY0" fmla="*/ 1187824 h 1187824"/>
            <a:gd name="connsiteX1" fmla="*/ 168089 w 1378324"/>
            <a:gd name="connsiteY1" fmla="*/ 369794 h 1187824"/>
            <a:gd name="connsiteX2" fmla="*/ 1378324 w 1378324"/>
            <a:gd name="connsiteY2" fmla="*/ 0 h 1187824"/>
            <a:gd name="connsiteX0" fmla="*/ 0 w 1378324"/>
            <a:gd name="connsiteY0" fmla="*/ 1187824 h 1187824"/>
            <a:gd name="connsiteX1" fmla="*/ 168089 w 1378324"/>
            <a:gd name="connsiteY1" fmla="*/ 369794 h 1187824"/>
            <a:gd name="connsiteX2" fmla="*/ 1378324 w 1378324"/>
            <a:gd name="connsiteY2" fmla="*/ 0 h 1187824"/>
            <a:gd name="connsiteX0" fmla="*/ 0 w 1378324"/>
            <a:gd name="connsiteY0" fmla="*/ 1187824 h 1187824"/>
            <a:gd name="connsiteX1" fmla="*/ 105336 w 1378324"/>
            <a:gd name="connsiteY1" fmla="*/ 324970 h 1187824"/>
            <a:gd name="connsiteX2" fmla="*/ 1378324 w 1378324"/>
            <a:gd name="connsiteY2" fmla="*/ 0 h 1187824"/>
            <a:gd name="connsiteX0" fmla="*/ 0 w 1378324"/>
            <a:gd name="connsiteY0" fmla="*/ 1187824 h 1187824"/>
            <a:gd name="connsiteX1" fmla="*/ 105336 w 1378324"/>
            <a:gd name="connsiteY1" fmla="*/ 324970 h 1187824"/>
            <a:gd name="connsiteX2" fmla="*/ 1378324 w 1378324"/>
            <a:gd name="connsiteY2" fmla="*/ 0 h 1187824"/>
          </a:gdLst>
          <a:ahLst/>
          <a:cxnLst>
            <a:cxn ang="0">
              <a:pos x="connsiteX0" y="connsiteY0"/>
            </a:cxn>
            <a:cxn ang="0">
              <a:pos x="connsiteX1" y="connsiteY1"/>
            </a:cxn>
            <a:cxn ang="0">
              <a:pos x="connsiteX2" y="connsiteY2"/>
            </a:cxn>
          </a:cxnLst>
          <a:rect l="l" t="t" r="r" b="b"/>
          <a:pathLst>
            <a:path w="1378324" h="1187824">
              <a:moveTo>
                <a:pt x="0" y="1187824"/>
              </a:moveTo>
              <a:cubicBezTo>
                <a:pt x="26334" y="860051"/>
                <a:pt x="20546" y="478118"/>
                <a:pt x="105336" y="324970"/>
              </a:cubicBezTo>
              <a:cubicBezTo>
                <a:pt x="261844" y="171822"/>
                <a:pt x="1143000" y="13073"/>
                <a:pt x="1378324" y="0"/>
              </a:cubicBezTo>
            </a:path>
          </a:pathLst>
        </a:custGeom>
        <a:noFill/>
        <a:ln w="38100">
          <a:solidFill>
            <a:schemeClr val="accent6">
              <a:lumMod val="50000"/>
            </a:schemeClr>
          </a:solidFill>
          <a:headEnd type="none" w="med" len="med"/>
          <a:tailEnd type="arrow" w="med" len="med"/>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17</xdr:col>
      <xdr:colOff>179294</xdr:colOff>
      <xdr:row>59</xdr:row>
      <xdr:rowOff>0</xdr:rowOff>
    </xdr:from>
    <xdr:to>
      <xdr:col>35</xdr:col>
      <xdr:colOff>188343</xdr:colOff>
      <xdr:row>67</xdr:row>
      <xdr:rowOff>212911</xdr:rowOff>
    </xdr:to>
    <xdr:pic>
      <xdr:nvPicPr>
        <xdr:cNvPr id="53" name="図 52">
          <a:extLst>
            <a:ext uri="{FF2B5EF4-FFF2-40B4-BE49-F238E27FC236}">
              <a16:creationId xmlns:a16="http://schemas.microsoft.com/office/drawing/2014/main" id="{00000000-0008-0000-0500-00003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75119" y="14268450"/>
          <a:ext cx="4981099" cy="1965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106457</xdr:colOff>
      <xdr:row>27</xdr:row>
      <xdr:rowOff>188765</xdr:rowOff>
    </xdr:from>
    <xdr:to>
      <xdr:col>28</xdr:col>
      <xdr:colOff>117664</xdr:colOff>
      <xdr:row>34</xdr:row>
      <xdr:rowOff>212911</xdr:rowOff>
    </xdr:to>
    <xdr:cxnSp macro="">
      <xdr:nvCxnSpPr>
        <xdr:cNvPr id="55" name="直線コネクタ 54">
          <a:extLst>
            <a:ext uri="{FF2B5EF4-FFF2-40B4-BE49-F238E27FC236}">
              <a16:creationId xmlns:a16="http://schemas.microsoft.com/office/drawing/2014/main" id="{00000000-0008-0000-0500-000037000000}"/>
            </a:ext>
          </a:extLst>
        </xdr:cNvPr>
        <xdr:cNvCxnSpPr>
          <a:stCxn id="19" idx="2"/>
          <a:endCxn id="38" idx="0"/>
        </xdr:cNvCxnSpPr>
      </xdr:nvCxnSpPr>
      <xdr:spPr>
        <a:xfrm>
          <a:off x="7840757" y="6789590"/>
          <a:ext cx="11207" cy="1557671"/>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56028</xdr:colOff>
      <xdr:row>29</xdr:row>
      <xdr:rowOff>168088</xdr:rowOff>
    </xdr:from>
    <xdr:to>
      <xdr:col>32</xdr:col>
      <xdr:colOff>33618</xdr:colOff>
      <xdr:row>33</xdr:row>
      <xdr:rowOff>11206</xdr:rowOff>
    </xdr:to>
    <xdr:sp macro="" textlink="">
      <xdr:nvSpPr>
        <xdr:cNvPr id="56" name="雲 55">
          <a:extLst>
            <a:ext uri="{FF2B5EF4-FFF2-40B4-BE49-F238E27FC236}">
              <a16:creationId xmlns:a16="http://schemas.microsoft.com/office/drawing/2014/main" id="{00000000-0008-0000-0500-000038000000}"/>
            </a:ext>
          </a:extLst>
        </xdr:cNvPr>
        <xdr:cNvSpPr/>
      </xdr:nvSpPr>
      <xdr:spPr>
        <a:xfrm>
          <a:off x="5098675" y="7351059"/>
          <a:ext cx="3899649" cy="739588"/>
        </a:xfrm>
        <a:prstGeom prst="cloud">
          <a:avLst/>
        </a:prstGeom>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kumimoji="1" lang="ja-JP" altLang="en-US" sz="2000">
              <a:latin typeface="Meiryo UI" panose="020B0604030504040204" pitchFamily="50" charset="-128"/>
              <a:ea typeface="Meiryo UI" panose="020B0604030504040204" pitchFamily="50" charset="-128"/>
              <a:cs typeface="Meiryo UI" panose="020B0604030504040204" pitchFamily="50" charset="-128"/>
            </a:rPr>
            <a:t>インターネット</a:t>
          </a:r>
        </a:p>
      </xdr:txBody>
    </xdr:sp>
    <xdr:clientData/>
  </xdr:twoCellAnchor>
  <xdr:twoCellAnchor>
    <xdr:from>
      <xdr:col>27</xdr:col>
      <xdr:colOff>190502</xdr:colOff>
      <xdr:row>27</xdr:row>
      <xdr:rowOff>145677</xdr:rowOff>
    </xdr:from>
    <xdr:to>
      <xdr:col>29</xdr:col>
      <xdr:colOff>33620</xdr:colOff>
      <xdr:row>35</xdr:row>
      <xdr:rowOff>11206</xdr:rowOff>
    </xdr:to>
    <xdr:sp macro="" textlink="">
      <xdr:nvSpPr>
        <xdr:cNvPr id="58" name="円柱 57">
          <a:extLst>
            <a:ext uri="{FF2B5EF4-FFF2-40B4-BE49-F238E27FC236}">
              <a16:creationId xmlns:a16="http://schemas.microsoft.com/office/drawing/2014/main" id="{00000000-0008-0000-0500-00003A000000}"/>
            </a:ext>
          </a:extLst>
        </xdr:cNvPr>
        <xdr:cNvSpPr/>
      </xdr:nvSpPr>
      <xdr:spPr>
        <a:xfrm>
          <a:off x="7648577" y="6746502"/>
          <a:ext cx="395568" cy="1618129"/>
        </a:xfrm>
        <a:prstGeom prst="can">
          <a:avLst/>
        </a:prstGeom>
        <a:solidFill>
          <a:srgbClr val="DDD9C3">
            <a:alpha val="80000"/>
          </a:srgbClr>
        </a:solid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ctr"/>
        <a:lstStyle/>
        <a:p>
          <a:pPr algn="ctr"/>
          <a:r>
            <a:rPr kumimoji="1" lang="en-US" altLang="ja-JP" sz="12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IPsec-VPN</a:t>
          </a:r>
          <a:endParaRPr kumimoji="1" lang="ja-JP" altLang="en-US" sz="12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oneCellAnchor>
    <xdr:from>
      <xdr:col>28</xdr:col>
      <xdr:colOff>249664</xdr:colOff>
      <xdr:row>33</xdr:row>
      <xdr:rowOff>147356</xdr:rowOff>
    </xdr:from>
    <xdr:ext cx="338554" cy="346377"/>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7277993" y="7077074"/>
          <a:ext cx="338554" cy="346377"/>
        </a:xfrm>
        <a:prstGeom prst="rect">
          <a:avLst/>
        </a:prstGeom>
        <a:solidFill>
          <a:srgbClr val="FFFF99">
            <a:alpha val="69804"/>
          </a:srgbClr>
        </a:solidFill>
        <a:ln>
          <a:solidFill>
            <a:schemeClr val="accent6"/>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latin typeface="Meiryo UI" panose="020B0604030504040204" pitchFamily="50" charset="-128"/>
              <a:ea typeface="Meiryo UI" panose="020B0604030504040204" pitchFamily="50" charset="-128"/>
              <a:cs typeface="Meiryo UI" panose="020B0604030504040204" pitchFamily="50" charset="-128"/>
            </a:rPr>
            <a:t>⑭</a:t>
          </a:r>
          <a:endParaRPr kumimoji="1" lang="en-US" altLang="ja-JP" sz="1200" b="1">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oneCellAnchor>
    <xdr:from>
      <xdr:col>2</xdr:col>
      <xdr:colOff>235325</xdr:colOff>
      <xdr:row>18</xdr:row>
      <xdr:rowOff>123266</xdr:rowOff>
    </xdr:from>
    <xdr:ext cx="1214050" cy="346377"/>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787775" y="4752416"/>
          <a:ext cx="1214050"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solidFill>
                <a:schemeClr val="accent6">
                  <a:lumMod val="75000"/>
                </a:schemeClr>
              </a:solidFill>
              <a:latin typeface="Meiryo UI" panose="020B0604030504040204" pitchFamily="50" charset="-128"/>
              <a:ea typeface="Meiryo UI" panose="020B0604030504040204" pitchFamily="50" charset="-128"/>
              <a:cs typeface="Meiryo UI" panose="020B0604030504040204" pitchFamily="50" charset="-128"/>
            </a:rPr>
            <a:t>Inside</a:t>
          </a:r>
          <a:r>
            <a:rPr kumimoji="1" lang="ja-JP" altLang="en-US" sz="1200">
              <a:solidFill>
                <a:schemeClr val="accent6">
                  <a:lumMod val="75000"/>
                </a:schemeClr>
              </a:solidFill>
              <a:latin typeface="Meiryo UI" panose="020B0604030504040204" pitchFamily="50" charset="-128"/>
              <a:ea typeface="Meiryo UI" panose="020B0604030504040204" pitchFamily="50" charset="-128"/>
              <a:cs typeface="Meiryo UI" panose="020B0604030504040204" pitchFamily="50" charset="-128"/>
            </a:rPr>
            <a:t>セグメント</a:t>
          </a:r>
        </a:p>
      </xdr:txBody>
    </xdr:sp>
    <xdr:clientData/>
  </xdr:oneCellAnchor>
  <xdr:oneCellAnchor>
    <xdr:from>
      <xdr:col>2</xdr:col>
      <xdr:colOff>235325</xdr:colOff>
      <xdr:row>20</xdr:row>
      <xdr:rowOff>1</xdr:rowOff>
    </xdr:from>
    <xdr:ext cx="1000787" cy="346377"/>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787775" y="5067301"/>
          <a:ext cx="1000787" cy="346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0">
              <a:solidFill>
                <a:srgbClr val="7030A0"/>
              </a:solidFill>
              <a:latin typeface="Meiryo UI" panose="020B0604030504040204" pitchFamily="50" charset="-128"/>
              <a:ea typeface="Meiryo UI" panose="020B0604030504040204" pitchFamily="50" charset="-128"/>
              <a:cs typeface="Meiryo UI" panose="020B0604030504040204" pitchFamily="50" charset="-128"/>
            </a:rPr>
            <a:t>FW</a:t>
          </a:r>
          <a:r>
            <a:rPr kumimoji="1" lang="ja-JP" altLang="en-US" sz="1200" b="0">
              <a:solidFill>
                <a:srgbClr val="7030A0"/>
              </a:solidFill>
              <a:latin typeface="Meiryo UI" panose="020B0604030504040204" pitchFamily="50" charset="-128"/>
              <a:ea typeface="Meiryo UI" panose="020B0604030504040204" pitchFamily="50" charset="-128"/>
              <a:cs typeface="Meiryo UI" panose="020B0604030504040204" pitchFamily="50" charset="-128"/>
            </a:rPr>
            <a:t>セグメント</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5FE0-44AA-46AA-95C1-B43CC6FF6A70}">
  <sheetPr>
    <tabColor theme="5" tint="0.39997558519241921"/>
    <pageSetUpPr fitToPage="1"/>
  </sheetPr>
  <dimension ref="B1:BY118"/>
  <sheetViews>
    <sheetView showGridLines="0" tabSelected="1" view="pageBreakPreview" zoomScale="85" zoomScaleNormal="100" zoomScaleSheetLayoutView="85" workbookViewId="0"/>
  </sheetViews>
  <sheetFormatPr defaultColWidth="4" defaultRowHeight="15.75"/>
  <cols>
    <col min="1" max="39" width="4" style="2"/>
    <col min="40" max="47" width="4" style="2" hidden="1" customWidth="1"/>
    <col min="48" max="16384" width="4" style="2"/>
  </cols>
  <sheetData>
    <row r="1" spans="2:47" s="19" customFormat="1" ht="9.9499999999999993" customHeight="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2:47" s="19" customFormat="1" ht="16.5">
      <c r="B2" s="1"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2:47" s="19" customFormat="1" ht="9.9499999999999993"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2:47" s="3" customFormat="1" ht="30.75" customHeight="1">
      <c r="B4" s="660" t="s">
        <v>1</v>
      </c>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0"/>
      <c r="AJ4" s="660"/>
      <c r="AK4" s="660"/>
      <c r="AL4" s="4"/>
      <c r="AM4" s="4"/>
      <c r="AN4" s="4"/>
      <c r="AO4" s="4"/>
      <c r="AP4" s="4"/>
      <c r="AQ4" s="4"/>
      <c r="AR4" s="4"/>
      <c r="AS4" s="4"/>
      <c r="AT4" s="4"/>
      <c r="AU4" s="4"/>
    </row>
    <row r="5" spans="2:47" s="3" customFormat="1" ht="9.9499999999999993" customHeight="1">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4"/>
      <c r="AL5" s="4"/>
      <c r="AM5" s="4"/>
      <c r="AN5" s="4"/>
      <c r="AO5" s="4"/>
      <c r="AP5" s="4"/>
      <c r="AQ5" s="4"/>
      <c r="AR5" s="4"/>
      <c r="AS5" s="4"/>
      <c r="AT5" s="4"/>
      <c r="AU5" s="4"/>
    </row>
    <row r="6" spans="2:47" s="3" customFormat="1" ht="12" customHeight="1">
      <c r="B6" s="1" t="s">
        <v>2</v>
      </c>
      <c r="C6" s="2"/>
      <c r="D6" s="2"/>
      <c r="E6" s="2"/>
      <c r="F6" s="2"/>
      <c r="G6" s="2"/>
      <c r="H6" s="2"/>
      <c r="I6" s="2"/>
      <c r="J6" s="2"/>
      <c r="K6" s="2"/>
      <c r="L6" s="2"/>
      <c r="M6" s="2"/>
      <c r="N6" s="6"/>
      <c r="O6" s="7"/>
      <c r="P6" s="7"/>
      <c r="Q6" s="8"/>
      <c r="R6" s="8"/>
      <c r="S6" s="8"/>
      <c r="T6" s="8"/>
      <c r="U6" s="8"/>
      <c r="V6" s="8"/>
      <c r="W6" s="8"/>
      <c r="X6" s="8"/>
      <c r="Y6" s="8"/>
      <c r="Z6" s="8"/>
      <c r="AA6" s="8"/>
      <c r="AB6" s="8"/>
      <c r="AC6" s="8"/>
      <c r="AD6" s="8"/>
      <c r="AE6" s="8"/>
      <c r="AF6" s="8"/>
      <c r="AG6" s="8"/>
      <c r="AH6" s="8"/>
      <c r="AI6" s="8"/>
      <c r="AJ6" s="8"/>
      <c r="AK6" s="9" t="s">
        <v>3</v>
      </c>
      <c r="AL6" s="4"/>
      <c r="AM6" s="4"/>
      <c r="AN6" s="4"/>
      <c r="AO6" s="4"/>
      <c r="AP6" s="4"/>
      <c r="AQ6" s="4"/>
      <c r="AR6" s="4"/>
      <c r="AS6" s="4"/>
      <c r="AT6" s="4"/>
      <c r="AU6" s="4"/>
    </row>
    <row r="7" spans="2:47" s="3" customFormat="1" ht="12" customHeight="1">
      <c r="B7" s="1" t="s">
        <v>4</v>
      </c>
      <c r="C7" s="2"/>
      <c r="D7" s="2"/>
      <c r="E7" s="2"/>
      <c r="F7" s="2"/>
      <c r="G7" s="2"/>
      <c r="H7" s="2"/>
      <c r="I7" s="2"/>
      <c r="J7" s="2"/>
      <c r="K7" s="2"/>
      <c r="L7" s="2"/>
      <c r="M7" s="2"/>
      <c r="N7" s="2"/>
      <c r="O7" s="2"/>
      <c r="P7" s="2"/>
      <c r="Q7" s="8"/>
      <c r="R7" s="8"/>
      <c r="S7" s="8"/>
      <c r="T7" s="8"/>
      <c r="U7" s="8"/>
      <c r="V7" s="8"/>
      <c r="W7" s="8"/>
      <c r="X7" s="8"/>
      <c r="Y7" s="8"/>
      <c r="Z7" s="8"/>
      <c r="AA7" s="8"/>
      <c r="AB7" s="8"/>
      <c r="AC7" s="8"/>
      <c r="AD7" s="8"/>
      <c r="AE7" s="8"/>
      <c r="AF7" s="8"/>
      <c r="AG7" s="8"/>
      <c r="AH7" s="8"/>
      <c r="AI7" s="8"/>
      <c r="AJ7" s="8"/>
      <c r="AK7" s="8"/>
      <c r="AL7" s="4"/>
      <c r="AM7" s="4"/>
      <c r="AN7" s="4"/>
      <c r="AO7" s="4"/>
      <c r="AP7" s="4"/>
      <c r="AQ7" s="4"/>
      <c r="AR7" s="4"/>
      <c r="AS7" s="4"/>
      <c r="AT7" s="4"/>
      <c r="AU7" s="4"/>
    </row>
    <row r="8" spans="2:47" s="20" customFormat="1" ht="9.9499999999999993" customHeight="1" thickBot="1">
      <c r="C8" s="21"/>
      <c r="D8" s="22"/>
      <c r="E8" s="22"/>
      <c r="F8" s="22"/>
      <c r="G8" s="22"/>
      <c r="H8" s="22"/>
      <c r="I8" s="22"/>
      <c r="J8" s="23"/>
      <c r="K8" s="21"/>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7"/>
      <c r="AM8" s="7"/>
      <c r="AN8" s="7"/>
      <c r="AO8" s="7"/>
      <c r="AP8" s="7"/>
      <c r="AQ8" s="7"/>
      <c r="AR8" s="7"/>
      <c r="AS8" s="7"/>
      <c r="AT8" s="7"/>
      <c r="AU8" s="7"/>
    </row>
    <row r="9" spans="2:47" s="3" customFormat="1" ht="24.95" customHeight="1" thickBot="1">
      <c r="B9" s="24" t="s">
        <v>5</v>
      </c>
      <c r="C9" s="635" t="s">
        <v>6</v>
      </c>
      <c r="D9" s="635"/>
      <c r="E9" s="636"/>
      <c r="F9" s="661"/>
      <c r="G9" s="662"/>
      <c r="H9" s="662"/>
      <c r="I9" s="662"/>
      <c r="J9" s="662"/>
      <c r="K9" s="662"/>
      <c r="L9" s="662"/>
      <c r="M9" s="662"/>
      <c r="N9" s="662"/>
      <c r="O9" s="662"/>
      <c r="P9" s="662"/>
      <c r="Q9" s="662"/>
      <c r="R9" s="663"/>
      <c r="S9" s="1"/>
      <c r="T9" s="2"/>
      <c r="U9" s="5"/>
      <c r="V9" s="5"/>
      <c r="W9" s="5"/>
      <c r="X9" s="5"/>
      <c r="Y9" s="5"/>
      <c r="Z9" s="5"/>
      <c r="AA9" s="5"/>
      <c r="AB9" s="5"/>
      <c r="AC9" s="5"/>
      <c r="AD9" s="5"/>
      <c r="AE9" s="5"/>
      <c r="AF9" s="5"/>
      <c r="AG9" s="5"/>
      <c r="AH9" s="5"/>
      <c r="AI9" s="5"/>
      <c r="AJ9" s="5"/>
      <c r="AK9" s="5"/>
      <c r="AL9" s="4"/>
      <c r="AM9" s="4"/>
      <c r="AN9" s="4"/>
      <c r="AO9" s="4"/>
      <c r="AP9" s="4"/>
      <c r="AQ9" s="4"/>
      <c r="AR9" s="4"/>
      <c r="AS9" s="4"/>
      <c r="AT9" s="4"/>
      <c r="AU9" s="4"/>
    </row>
    <row r="10" spans="2:47" s="25" customFormat="1" ht="9.9499999999999993" customHeight="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row>
    <row r="11" spans="2:47" s="3" customFormat="1" ht="24.95" customHeight="1">
      <c r="B11" s="127" t="s">
        <v>7</v>
      </c>
      <c r="C11" s="664" t="s">
        <v>8</v>
      </c>
      <c r="D11" s="664"/>
      <c r="E11" s="665"/>
      <c r="F11" s="666" t="s">
        <v>474</v>
      </c>
      <c r="G11" s="667"/>
      <c r="H11" s="667"/>
      <c r="I11" s="667"/>
      <c r="J11" s="667"/>
      <c r="K11" s="667"/>
      <c r="L11" s="667"/>
      <c r="M11" s="667"/>
      <c r="N11" s="667"/>
      <c r="O11" s="667"/>
      <c r="P11" s="667"/>
      <c r="Q11" s="667"/>
      <c r="R11" s="668"/>
      <c r="S11" s="5"/>
      <c r="T11" s="2"/>
      <c r="U11" s="5"/>
      <c r="V11" s="5"/>
      <c r="W11" s="5"/>
      <c r="X11" s="5"/>
      <c r="Y11" s="5"/>
      <c r="Z11" s="5"/>
      <c r="AA11" s="5"/>
      <c r="AB11" s="5"/>
      <c r="AC11" s="5"/>
      <c r="AD11" s="5"/>
      <c r="AE11" s="5"/>
      <c r="AF11" s="5"/>
      <c r="AG11" s="5"/>
      <c r="AH11" s="5"/>
      <c r="AI11" s="5"/>
      <c r="AJ11" s="5"/>
      <c r="AK11" s="5"/>
      <c r="AL11" s="4"/>
      <c r="AM11" s="4"/>
      <c r="AN11" s="4"/>
      <c r="AO11" s="4"/>
      <c r="AP11" s="4"/>
      <c r="AQ11" s="4"/>
      <c r="AR11" s="4"/>
      <c r="AS11" s="4"/>
      <c r="AT11" s="4"/>
      <c r="AU11" s="4"/>
    </row>
    <row r="12" spans="2:47" s="25" customFormat="1" ht="9.9499999999999993" customHeight="1" thickBot="1">
      <c r="B12" s="2"/>
      <c r="C12" s="26"/>
      <c r="D12" s="26"/>
      <c r="E12" s="26"/>
      <c r="F12" s="26"/>
      <c r="G12" s="26"/>
      <c r="H12" s="26"/>
      <c r="I12" s="26"/>
      <c r="J12" s="27"/>
      <c r="K12" s="27"/>
      <c r="L12" s="27"/>
      <c r="M12" s="27"/>
      <c r="N12" s="27"/>
      <c r="O12" s="27"/>
      <c r="P12" s="27"/>
      <c r="Q12" s="27"/>
      <c r="R12" s="27"/>
      <c r="S12" s="27"/>
      <c r="T12" s="27"/>
      <c r="U12" s="27"/>
      <c r="V12" s="27"/>
      <c r="W12" s="27"/>
      <c r="X12" s="27"/>
      <c r="Y12" s="27"/>
      <c r="Z12" s="27"/>
      <c r="AB12" s="5"/>
      <c r="AC12" s="5"/>
      <c r="AD12" s="5"/>
      <c r="AE12" s="5"/>
      <c r="AF12" s="5"/>
      <c r="AG12" s="5"/>
      <c r="AH12" s="5"/>
      <c r="AI12" s="5"/>
      <c r="AJ12" s="5"/>
      <c r="AK12" s="5"/>
      <c r="AL12" s="5"/>
      <c r="AM12" s="2"/>
      <c r="AN12" s="2"/>
      <c r="AO12" s="2"/>
      <c r="AP12" s="2"/>
      <c r="AQ12" s="2"/>
      <c r="AR12" s="2"/>
      <c r="AS12" s="2"/>
      <c r="AT12" s="2"/>
      <c r="AU12" s="2"/>
    </row>
    <row r="13" spans="2:47" s="25" customFormat="1" ht="24.95" customHeight="1" thickBot="1">
      <c r="B13" s="24" t="s">
        <v>10</v>
      </c>
      <c r="C13" s="635" t="s">
        <v>11</v>
      </c>
      <c r="D13" s="635"/>
      <c r="E13" s="636"/>
      <c r="F13" s="28"/>
      <c r="G13" s="272" t="s">
        <v>12</v>
      </c>
      <c r="H13" s="669" t="s">
        <v>13</v>
      </c>
      <c r="I13" s="669"/>
      <c r="J13" s="669"/>
      <c r="K13" s="272" t="s">
        <v>12</v>
      </c>
      <c r="L13" s="669" t="s">
        <v>14</v>
      </c>
      <c r="M13" s="669"/>
      <c r="N13" s="669"/>
      <c r="O13" s="272" t="s">
        <v>12</v>
      </c>
      <c r="P13" s="669" t="s">
        <v>15</v>
      </c>
      <c r="Q13" s="669"/>
      <c r="R13" s="670"/>
      <c r="S13" s="29"/>
      <c r="T13" s="1"/>
      <c r="U13" s="1"/>
      <c r="V13" s="1"/>
      <c r="W13" s="1"/>
      <c r="X13" s="1"/>
      <c r="Y13" s="1"/>
      <c r="Z13" s="1"/>
      <c r="AA13" s="30"/>
      <c r="AB13" s="5"/>
      <c r="AC13" s="5"/>
      <c r="AD13" s="5"/>
      <c r="AE13" s="5"/>
      <c r="AF13" s="5"/>
      <c r="AG13" s="5"/>
      <c r="AH13" s="5"/>
      <c r="AI13" s="5"/>
      <c r="AJ13" s="5"/>
      <c r="AK13" s="5"/>
      <c r="AL13" s="5"/>
      <c r="AM13" s="2"/>
      <c r="AN13" s="2" t="s">
        <v>16</v>
      </c>
      <c r="AO13" s="2" t="str">
        <f>IF(AND($K$13="□",$O$13="□"),"■","")</f>
        <v>■</v>
      </c>
      <c r="AP13" s="2"/>
      <c r="AQ13" s="2" t="s">
        <v>16</v>
      </c>
      <c r="AR13" s="2" t="str">
        <f>IF(AND($G$13&lt;&gt;"■",COUNTIF($O$13:$O$13,"■")=0),"■","")</f>
        <v>■</v>
      </c>
      <c r="AT13" s="2" t="s">
        <v>16</v>
      </c>
      <c r="AU13" s="2" t="str">
        <f>IF(COUNTIF($G$13:$K$13,"■")=0,"■","")</f>
        <v>■</v>
      </c>
    </row>
    <row r="14" spans="2:47" s="25" customFormat="1" ht="9.9499999999999993" customHeight="1" thickBot="1">
      <c r="B14" s="2"/>
      <c r="C14" s="2"/>
      <c r="D14" s="2"/>
      <c r="E14" s="2"/>
      <c r="F14" s="2"/>
      <c r="G14" s="2"/>
      <c r="H14" s="2"/>
      <c r="I14" s="2"/>
      <c r="J14" s="2"/>
      <c r="K14" s="2"/>
      <c r="L14" s="2"/>
      <c r="M14" s="2"/>
      <c r="N14" s="2"/>
      <c r="O14" s="2"/>
      <c r="P14" s="2"/>
      <c r="Q14" s="2"/>
      <c r="R14" s="2"/>
      <c r="T14" s="2"/>
      <c r="U14" s="2"/>
      <c r="V14" s="2"/>
      <c r="W14" s="2"/>
      <c r="X14" s="2"/>
      <c r="Y14" s="2"/>
      <c r="Z14" s="2"/>
      <c r="AA14" s="30"/>
      <c r="AB14" s="5"/>
      <c r="AC14" s="5"/>
      <c r="AD14" s="5"/>
      <c r="AE14" s="5"/>
      <c r="AF14" s="5"/>
      <c r="AG14" s="5"/>
      <c r="AH14" s="5"/>
      <c r="AI14" s="5"/>
      <c r="AJ14" s="5"/>
      <c r="AK14" s="5"/>
      <c r="AL14" s="5"/>
      <c r="AM14" s="2"/>
      <c r="AN14" s="2"/>
      <c r="AO14" s="2"/>
      <c r="AP14" s="2"/>
      <c r="AQ14" s="2"/>
      <c r="AR14" s="2"/>
      <c r="AS14" s="2"/>
      <c r="AT14" s="2"/>
      <c r="AU14" s="2"/>
    </row>
    <row r="15" spans="2:47" s="3" customFormat="1" ht="24.95" customHeight="1" thickBot="1">
      <c r="B15" s="24" t="s">
        <v>17</v>
      </c>
      <c r="C15" s="635" t="s">
        <v>18</v>
      </c>
      <c r="D15" s="635"/>
      <c r="E15" s="636"/>
      <c r="F15" s="637"/>
      <c r="G15" s="638"/>
      <c r="H15" s="638"/>
      <c r="I15" s="638"/>
      <c r="J15" s="638"/>
      <c r="K15" s="638"/>
      <c r="L15" s="638"/>
      <c r="M15" s="638"/>
      <c r="N15" s="638"/>
      <c r="O15" s="638"/>
      <c r="P15" s="638"/>
      <c r="Q15" s="638"/>
      <c r="R15" s="639"/>
      <c r="T15" s="5"/>
      <c r="U15" s="5"/>
      <c r="V15" s="5"/>
      <c r="W15" s="5"/>
      <c r="X15" s="5"/>
      <c r="Y15" s="5"/>
      <c r="Z15" s="5"/>
      <c r="AA15" s="5"/>
      <c r="AB15" s="31"/>
      <c r="AC15" s="5"/>
      <c r="AD15" s="5"/>
      <c r="AE15" s="5"/>
      <c r="AF15" s="5"/>
      <c r="AG15" s="5"/>
      <c r="AH15" s="5"/>
      <c r="AI15" s="5"/>
      <c r="AJ15" s="5"/>
      <c r="AK15" s="5"/>
      <c r="AL15" s="4"/>
      <c r="AM15" s="4"/>
      <c r="AN15" s="32"/>
      <c r="AO15" s="4"/>
      <c r="AP15" s="4"/>
      <c r="AQ15" s="4"/>
      <c r="AR15" s="4"/>
      <c r="AS15" s="4"/>
      <c r="AT15" s="4"/>
      <c r="AU15" s="4"/>
    </row>
    <row r="16" spans="2:47" s="25" customFormat="1" ht="9.9499999999999993" customHeight="1" thickBot="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row>
    <row r="17" spans="2:48" s="3" customFormat="1" ht="24.95" customHeight="1" thickBot="1">
      <c r="B17" s="24" t="s">
        <v>19</v>
      </c>
      <c r="C17" s="635" t="s">
        <v>20</v>
      </c>
      <c r="D17" s="635"/>
      <c r="E17" s="636"/>
      <c r="F17" s="637"/>
      <c r="G17" s="638"/>
      <c r="H17" s="638"/>
      <c r="I17" s="638"/>
      <c r="J17" s="638"/>
      <c r="K17" s="638"/>
      <c r="L17" s="638"/>
      <c r="M17" s="638"/>
      <c r="N17" s="638"/>
      <c r="O17" s="638"/>
      <c r="P17" s="638"/>
      <c r="Q17" s="638"/>
      <c r="R17" s="639"/>
      <c r="S17" s="33"/>
      <c r="T17" s="5"/>
      <c r="U17" s="5"/>
      <c r="V17" s="5"/>
      <c r="W17" s="5"/>
      <c r="X17" s="5"/>
      <c r="Y17" s="5"/>
      <c r="Z17" s="5"/>
      <c r="AA17" s="5"/>
      <c r="AB17" s="5"/>
      <c r="AC17" s="5"/>
      <c r="AD17" s="5"/>
      <c r="AE17" s="5"/>
      <c r="AF17" s="5"/>
      <c r="AG17" s="5"/>
      <c r="AH17" s="5"/>
      <c r="AI17" s="5"/>
      <c r="AJ17" s="5"/>
      <c r="AK17" s="5"/>
      <c r="AL17" s="4"/>
      <c r="AM17" s="4"/>
      <c r="AO17" s="32" t="s">
        <v>21</v>
      </c>
      <c r="AP17" s="4"/>
      <c r="AQ17" s="4"/>
      <c r="AR17" s="4"/>
      <c r="AS17" s="4"/>
      <c r="AT17" s="4"/>
      <c r="AU17" s="4"/>
    </row>
    <row r="18" spans="2:48" s="25" customFormat="1" ht="9.9499999999999993" customHeight="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row>
    <row r="19" spans="2:48" s="25" customFormat="1" ht="9.9499999999999993" customHeight="1" thickBot="1">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row>
    <row r="20" spans="2:48" s="25" customFormat="1" ht="18" customHeight="1">
      <c r="B20" s="407" t="s">
        <v>22</v>
      </c>
      <c r="C20" s="640" t="s">
        <v>23</v>
      </c>
      <c r="D20" s="410"/>
      <c r="E20" s="411"/>
      <c r="F20" s="418" t="s">
        <v>24</v>
      </c>
      <c r="G20" s="643"/>
      <c r="H20" s="419"/>
      <c r="I20" s="34" t="s">
        <v>25</v>
      </c>
      <c r="J20" s="644"/>
      <c r="K20" s="644"/>
      <c r="L20" s="165" t="s">
        <v>26</v>
      </c>
      <c r="M20" s="644"/>
      <c r="N20" s="644"/>
      <c r="O20" s="645"/>
      <c r="P20" s="645"/>
      <c r="Q20" s="645"/>
      <c r="R20" s="645"/>
      <c r="S20" s="645"/>
      <c r="T20" s="645"/>
      <c r="U20" s="645"/>
      <c r="V20" s="645"/>
      <c r="W20" s="645"/>
      <c r="X20" s="645"/>
      <c r="Y20" s="645"/>
      <c r="Z20" s="645"/>
      <c r="AA20" s="645"/>
      <c r="AB20" s="645"/>
      <c r="AC20" s="645"/>
      <c r="AD20" s="645"/>
      <c r="AE20" s="645"/>
      <c r="AF20" s="645"/>
      <c r="AG20" s="645"/>
      <c r="AH20" s="645"/>
      <c r="AI20" s="645"/>
      <c r="AJ20" s="645"/>
      <c r="AK20" s="646"/>
      <c r="AL20" s="2"/>
      <c r="AM20" s="2"/>
      <c r="AN20" s="2"/>
      <c r="AO20" s="2"/>
      <c r="AP20" s="2"/>
      <c r="AQ20" s="2"/>
      <c r="AR20" s="2"/>
      <c r="AS20" s="2"/>
      <c r="AT20" s="2"/>
      <c r="AU20" s="2"/>
    </row>
    <row r="21" spans="2:48" s="25" customFormat="1" ht="24.95" customHeight="1">
      <c r="B21" s="408"/>
      <c r="C21" s="641"/>
      <c r="D21" s="412"/>
      <c r="E21" s="413"/>
      <c r="F21" s="441"/>
      <c r="G21" s="447"/>
      <c r="H21" s="442"/>
      <c r="I21" s="454"/>
      <c r="J21" s="455"/>
      <c r="K21" s="455"/>
      <c r="L21" s="455"/>
      <c r="M21" s="455"/>
      <c r="N21" s="455"/>
      <c r="O21" s="455"/>
      <c r="P21" s="455"/>
      <c r="Q21" s="455"/>
      <c r="R21" s="455"/>
      <c r="S21" s="455"/>
      <c r="T21" s="455"/>
      <c r="U21" s="455"/>
      <c r="V21" s="455"/>
      <c r="W21" s="455"/>
      <c r="X21" s="455"/>
      <c r="Y21" s="455"/>
      <c r="Z21" s="455"/>
      <c r="AA21" s="455"/>
      <c r="AB21" s="455"/>
      <c r="AC21" s="455"/>
      <c r="AD21" s="455"/>
      <c r="AE21" s="455"/>
      <c r="AF21" s="455"/>
      <c r="AG21" s="455"/>
      <c r="AH21" s="455"/>
      <c r="AI21" s="455"/>
      <c r="AJ21" s="455"/>
      <c r="AK21" s="456"/>
      <c r="AL21" s="2"/>
      <c r="AM21" s="2"/>
      <c r="AN21" s="2"/>
      <c r="AO21" s="2"/>
      <c r="AP21" s="2"/>
      <c r="AQ21" s="2"/>
      <c r="AR21" s="2"/>
      <c r="AS21" s="2"/>
      <c r="AT21" s="2"/>
      <c r="AU21" s="2"/>
    </row>
    <row r="22" spans="2:48" s="25" customFormat="1" ht="24.95" customHeight="1">
      <c r="B22" s="408"/>
      <c r="C22" s="641"/>
      <c r="D22" s="412"/>
      <c r="E22" s="413"/>
      <c r="F22" s="443"/>
      <c r="G22" s="366"/>
      <c r="H22" s="367"/>
      <c r="I22" s="647"/>
      <c r="J22" s="368"/>
      <c r="K22" s="368"/>
      <c r="L22" s="368"/>
      <c r="M22" s="368"/>
      <c r="N22" s="368"/>
      <c r="O22" s="368"/>
      <c r="P22" s="368"/>
      <c r="Q22" s="368"/>
      <c r="R22" s="368"/>
      <c r="S22" s="368"/>
      <c r="T22" s="368"/>
      <c r="U22" s="368"/>
      <c r="V22" s="368"/>
      <c r="W22" s="368"/>
      <c r="X22" s="368"/>
      <c r="Y22" s="368"/>
      <c r="Z22" s="368"/>
      <c r="AA22" s="368"/>
      <c r="AB22" s="368"/>
      <c r="AC22" s="368"/>
      <c r="AD22" s="368"/>
      <c r="AE22" s="368"/>
      <c r="AF22" s="368"/>
      <c r="AG22" s="368"/>
      <c r="AH22" s="368"/>
      <c r="AI22" s="368"/>
      <c r="AJ22" s="368"/>
      <c r="AK22" s="369"/>
      <c r="AL22" s="2"/>
      <c r="AM22" s="2"/>
      <c r="AN22" s="2"/>
      <c r="AO22" s="2"/>
      <c r="AP22" s="2"/>
      <c r="AQ22" s="2"/>
      <c r="AR22" s="2"/>
      <c r="AS22" s="2"/>
      <c r="AT22" s="2"/>
      <c r="AU22" s="2"/>
    </row>
    <row r="23" spans="2:48" s="25" customFormat="1" ht="15" customHeight="1">
      <c r="B23" s="408"/>
      <c r="C23" s="641"/>
      <c r="D23" s="412"/>
      <c r="E23" s="413"/>
      <c r="F23" s="362" t="s">
        <v>27</v>
      </c>
      <c r="G23" s="362"/>
      <c r="H23" s="363"/>
      <c r="I23" s="364"/>
      <c r="J23" s="364"/>
      <c r="K23" s="364"/>
      <c r="L23" s="364"/>
      <c r="M23" s="364"/>
      <c r="N23" s="364"/>
      <c r="O23" s="364"/>
      <c r="P23" s="364"/>
      <c r="Q23" s="364"/>
      <c r="R23" s="364"/>
      <c r="S23" s="364"/>
      <c r="T23" s="364"/>
      <c r="U23" s="364"/>
      <c r="V23" s="364"/>
      <c r="W23" s="364"/>
      <c r="X23" s="364"/>
      <c r="Y23" s="364"/>
      <c r="Z23" s="364"/>
      <c r="AA23" s="364"/>
      <c r="AB23" s="648" t="s">
        <v>28</v>
      </c>
      <c r="AC23" s="649"/>
      <c r="AD23" s="649"/>
      <c r="AE23" s="649"/>
      <c r="AF23" s="649"/>
      <c r="AG23" s="649"/>
      <c r="AH23" s="649"/>
      <c r="AI23" s="649"/>
      <c r="AJ23" s="649"/>
      <c r="AK23" s="650"/>
      <c r="AL23" s="2"/>
      <c r="AM23" s="2"/>
      <c r="AN23" s="2"/>
      <c r="AO23" s="2"/>
      <c r="AP23" s="2"/>
      <c r="AQ23" s="2"/>
      <c r="AR23" s="2"/>
      <c r="AS23" s="2"/>
      <c r="AT23" s="2"/>
      <c r="AU23" s="2"/>
    </row>
    <row r="24" spans="2:48" s="25" customFormat="1" ht="30" customHeight="1">
      <c r="B24" s="408"/>
      <c r="C24" s="641"/>
      <c r="D24" s="412"/>
      <c r="E24" s="413"/>
      <c r="F24" s="366" t="s">
        <v>29</v>
      </c>
      <c r="G24" s="366"/>
      <c r="H24" s="367"/>
      <c r="I24" s="368"/>
      <c r="J24" s="368"/>
      <c r="K24" s="368"/>
      <c r="L24" s="368"/>
      <c r="M24" s="368"/>
      <c r="N24" s="368"/>
      <c r="O24" s="368"/>
      <c r="P24" s="368"/>
      <c r="Q24" s="368"/>
      <c r="R24" s="368"/>
      <c r="S24" s="368"/>
      <c r="T24" s="368"/>
      <c r="U24" s="368"/>
      <c r="V24" s="368"/>
      <c r="W24" s="368"/>
      <c r="X24" s="368"/>
      <c r="Y24" s="368"/>
      <c r="Z24" s="368"/>
      <c r="AA24" s="368"/>
      <c r="AB24" s="651"/>
      <c r="AC24" s="652"/>
      <c r="AD24" s="652"/>
      <c r="AE24" s="652"/>
      <c r="AF24" s="652"/>
      <c r="AG24" s="652"/>
      <c r="AH24" s="652"/>
      <c r="AI24" s="652"/>
      <c r="AJ24" s="652"/>
      <c r="AK24" s="653"/>
      <c r="AL24" s="2"/>
      <c r="AM24" s="2"/>
      <c r="AN24" s="2"/>
      <c r="AO24" s="2"/>
      <c r="AP24" s="2"/>
      <c r="AQ24" s="2"/>
      <c r="AR24" s="2"/>
      <c r="AS24" s="2"/>
      <c r="AT24" s="2"/>
      <c r="AU24" s="2"/>
    </row>
    <row r="25" spans="2:48" s="19" customFormat="1" ht="15" customHeight="1">
      <c r="B25" s="408"/>
      <c r="C25" s="641"/>
      <c r="D25" s="412"/>
      <c r="E25" s="413"/>
      <c r="F25" s="447" t="s">
        <v>27</v>
      </c>
      <c r="G25" s="447"/>
      <c r="H25" s="442"/>
      <c r="I25" s="364"/>
      <c r="J25" s="364"/>
      <c r="K25" s="364"/>
      <c r="L25" s="364"/>
      <c r="M25" s="364"/>
      <c r="N25" s="364"/>
      <c r="O25" s="364"/>
      <c r="P25" s="364"/>
      <c r="Q25" s="364"/>
      <c r="R25" s="364"/>
      <c r="S25" s="364"/>
      <c r="T25" s="364"/>
      <c r="U25" s="364"/>
      <c r="V25" s="364"/>
      <c r="W25" s="364"/>
      <c r="X25" s="364"/>
      <c r="Y25" s="364"/>
      <c r="Z25" s="364"/>
      <c r="AA25" s="364"/>
      <c r="AB25" s="651"/>
      <c r="AC25" s="652"/>
      <c r="AD25" s="652"/>
      <c r="AE25" s="652"/>
      <c r="AF25" s="652"/>
      <c r="AG25" s="652"/>
      <c r="AH25" s="652"/>
      <c r="AI25" s="652"/>
      <c r="AJ25" s="652"/>
      <c r="AK25" s="653"/>
      <c r="AL25" s="2"/>
      <c r="AM25" s="2"/>
      <c r="AN25" s="2"/>
      <c r="AO25" s="2"/>
      <c r="AP25" s="2"/>
      <c r="AQ25" s="2"/>
      <c r="AR25" s="2"/>
      <c r="AS25" s="2"/>
      <c r="AT25" s="2"/>
      <c r="AU25" s="2"/>
    </row>
    <row r="26" spans="2:48" s="25" customFormat="1" ht="30" customHeight="1">
      <c r="B26" s="408"/>
      <c r="C26" s="641"/>
      <c r="D26" s="412"/>
      <c r="E26" s="413"/>
      <c r="F26" s="366" t="s">
        <v>30</v>
      </c>
      <c r="G26" s="366"/>
      <c r="H26" s="367"/>
      <c r="I26" s="450"/>
      <c r="J26" s="450"/>
      <c r="K26" s="450"/>
      <c r="L26" s="450"/>
      <c r="M26" s="450"/>
      <c r="N26" s="450"/>
      <c r="O26" s="450"/>
      <c r="P26" s="450"/>
      <c r="Q26" s="450"/>
      <c r="R26" s="450"/>
      <c r="S26" s="450"/>
      <c r="T26" s="450"/>
      <c r="U26" s="450"/>
      <c r="V26" s="450"/>
      <c r="W26" s="450"/>
      <c r="X26" s="450"/>
      <c r="Y26" s="450"/>
      <c r="Z26" s="450"/>
      <c r="AA26" s="450"/>
      <c r="AB26" s="654"/>
      <c r="AC26" s="655"/>
      <c r="AD26" s="655"/>
      <c r="AE26" s="655"/>
      <c r="AF26" s="655"/>
      <c r="AG26" s="655"/>
      <c r="AH26" s="655"/>
      <c r="AI26" s="655"/>
      <c r="AJ26" s="655"/>
      <c r="AK26" s="656"/>
      <c r="AL26" s="2"/>
      <c r="AM26" s="2"/>
      <c r="AN26" s="2"/>
      <c r="AO26" s="2"/>
      <c r="AP26" s="2"/>
      <c r="AQ26" s="2"/>
      <c r="AR26" s="2"/>
      <c r="AS26" s="2"/>
      <c r="AT26" s="2"/>
      <c r="AU26" s="2"/>
    </row>
    <row r="27" spans="2:48" s="25" customFormat="1" ht="24.95" customHeight="1">
      <c r="B27" s="408"/>
      <c r="C27" s="641"/>
      <c r="D27" s="412"/>
      <c r="E27" s="413"/>
      <c r="F27" s="447" t="s">
        <v>31</v>
      </c>
      <c r="G27" s="447"/>
      <c r="H27" s="442"/>
      <c r="I27" s="628"/>
      <c r="J27" s="629"/>
      <c r="K27" s="629"/>
      <c r="L27" s="629"/>
      <c r="M27" s="629"/>
      <c r="N27" s="629"/>
      <c r="O27" s="629"/>
      <c r="P27" s="629"/>
      <c r="Q27" s="629"/>
      <c r="R27" s="629"/>
      <c r="S27" s="629"/>
      <c r="T27" s="629"/>
      <c r="U27" s="273" t="s">
        <v>32</v>
      </c>
      <c r="V27" s="657" t="s">
        <v>33</v>
      </c>
      <c r="W27" s="658"/>
      <c r="X27" s="659"/>
      <c r="Y27" s="628"/>
      <c r="Z27" s="629"/>
      <c r="AA27" s="629"/>
      <c r="AB27" s="629"/>
      <c r="AC27" s="629"/>
      <c r="AD27" s="629"/>
      <c r="AE27" s="629"/>
      <c r="AF27" s="629"/>
      <c r="AG27" s="629"/>
      <c r="AH27" s="629"/>
      <c r="AI27" s="629"/>
      <c r="AJ27" s="629"/>
      <c r="AK27" s="274" t="s">
        <v>32</v>
      </c>
      <c r="AL27" s="2"/>
      <c r="AM27" s="2"/>
      <c r="AN27" s="2"/>
      <c r="AO27" s="2"/>
      <c r="AP27" s="2"/>
      <c r="AQ27" s="2"/>
      <c r="AR27" s="2"/>
      <c r="AS27" s="2"/>
      <c r="AT27" s="2"/>
      <c r="AU27" s="2"/>
    </row>
    <row r="28" spans="2:48" s="25" customFormat="1" ht="24.95" customHeight="1">
      <c r="B28" s="408"/>
      <c r="C28" s="641"/>
      <c r="D28" s="412"/>
      <c r="E28" s="413"/>
      <c r="F28" s="388" t="s">
        <v>34</v>
      </c>
      <c r="G28" s="388"/>
      <c r="H28" s="389"/>
      <c r="I28" s="630"/>
      <c r="J28" s="390"/>
      <c r="K28" s="390"/>
      <c r="L28" s="390"/>
      <c r="M28" s="390"/>
      <c r="N28" s="390"/>
      <c r="O28" s="390"/>
      <c r="P28" s="390"/>
      <c r="Q28" s="390"/>
      <c r="R28" s="390"/>
      <c r="S28" s="390"/>
      <c r="T28" s="390"/>
      <c r="U28" s="631"/>
      <c r="V28" s="391" t="s">
        <v>35</v>
      </c>
      <c r="W28" s="392"/>
      <c r="X28" s="393"/>
      <c r="Y28" s="630"/>
      <c r="Z28" s="390"/>
      <c r="AA28" s="390"/>
      <c r="AB28" s="390"/>
      <c r="AC28" s="390"/>
      <c r="AD28" s="390"/>
      <c r="AE28" s="390"/>
      <c r="AF28" s="390"/>
      <c r="AG28" s="390"/>
      <c r="AH28" s="390"/>
      <c r="AI28" s="390"/>
      <c r="AJ28" s="390"/>
      <c r="AK28" s="275" t="s">
        <v>32</v>
      </c>
      <c r="AL28" s="2"/>
      <c r="AM28" s="2"/>
      <c r="AP28" s="2"/>
      <c r="AQ28" s="2"/>
      <c r="AR28" s="2"/>
      <c r="AS28" s="2"/>
      <c r="AT28" s="2"/>
      <c r="AU28" s="2"/>
      <c r="AV28" s="167" t="s">
        <v>36</v>
      </c>
    </row>
    <row r="29" spans="2:48" s="25" customFormat="1" ht="24.95" customHeight="1">
      <c r="B29" s="408"/>
      <c r="C29" s="641"/>
      <c r="D29" s="412"/>
      <c r="E29" s="413"/>
      <c r="F29" s="396" t="s">
        <v>37</v>
      </c>
      <c r="G29" s="362"/>
      <c r="H29" s="363"/>
      <c r="I29" s="394"/>
      <c r="J29" s="395"/>
      <c r="K29" s="395"/>
      <c r="L29" s="395"/>
      <c r="M29" s="395"/>
      <c r="N29" s="395"/>
      <c r="O29" s="395"/>
      <c r="P29" s="395"/>
      <c r="Q29" s="395"/>
      <c r="R29" s="395"/>
      <c r="S29" s="395"/>
      <c r="T29" s="395"/>
      <c r="U29" s="395"/>
      <c r="V29" s="195" t="s">
        <v>38</v>
      </c>
      <c r="W29" s="395"/>
      <c r="X29" s="633"/>
      <c r="Y29" s="633"/>
      <c r="Z29" s="633"/>
      <c r="AA29" s="633"/>
      <c r="AB29" s="633"/>
      <c r="AC29" s="633"/>
      <c r="AD29" s="633"/>
      <c r="AE29" s="633"/>
      <c r="AF29" s="633"/>
      <c r="AG29" s="633"/>
      <c r="AH29" s="633"/>
      <c r="AI29" s="633"/>
      <c r="AJ29" s="633"/>
      <c r="AK29" s="634"/>
      <c r="AL29" s="2"/>
      <c r="AM29" s="2"/>
      <c r="AN29" s="2"/>
      <c r="AO29" s="2"/>
      <c r="AP29" s="2"/>
      <c r="AQ29" s="2"/>
      <c r="AR29" s="2"/>
      <c r="AS29" s="2"/>
      <c r="AT29" s="2"/>
      <c r="AU29" s="2"/>
      <c r="AV29" s="168" t="str">
        <f>I29&amp;V29&amp;W29</f>
        <v>@</v>
      </c>
    </row>
    <row r="30" spans="2:48" s="25" customFormat="1" ht="15" customHeight="1">
      <c r="B30" s="408"/>
      <c r="C30" s="641"/>
      <c r="D30" s="412"/>
      <c r="E30" s="413"/>
      <c r="F30" s="424"/>
      <c r="G30" s="632"/>
      <c r="H30" s="425"/>
      <c r="I30" s="429" t="str">
        <f>IF(I29="","",I29&amp;V29&amp;W29)</f>
        <v/>
      </c>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0"/>
      <c r="AI30" s="430"/>
      <c r="AJ30" s="430"/>
      <c r="AK30" s="431"/>
      <c r="AL30" s="2"/>
      <c r="AM30" s="2"/>
      <c r="AN30" s="2"/>
      <c r="AO30" s="2"/>
      <c r="AP30" s="2"/>
      <c r="AQ30" s="2"/>
      <c r="AR30" s="2"/>
      <c r="AS30" s="2"/>
      <c r="AT30" s="2"/>
      <c r="AU30" s="2"/>
      <c r="AV30" s="168"/>
    </row>
    <row r="31" spans="2:48" s="25" customFormat="1" ht="30" customHeight="1" thickBot="1">
      <c r="B31" s="409"/>
      <c r="C31" s="642"/>
      <c r="D31" s="414"/>
      <c r="E31" s="415"/>
      <c r="F31" s="621" t="s">
        <v>39</v>
      </c>
      <c r="G31" s="622"/>
      <c r="H31" s="623"/>
      <c r="I31" s="624" t="s">
        <v>40</v>
      </c>
      <c r="J31" s="625"/>
      <c r="K31" s="626" t="s">
        <v>41</v>
      </c>
      <c r="L31" s="626"/>
      <c r="M31" s="626"/>
      <c r="N31" s="626"/>
      <c r="O31" s="626"/>
      <c r="P31" s="626"/>
      <c r="Q31" s="626"/>
      <c r="R31" s="626"/>
      <c r="S31" s="626"/>
      <c r="T31" s="626"/>
      <c r="U31" s="626"/>
      <c r="V31" s="276" t="s">
        <v>12</v>
      </c>
      <c r="W31" s="627" t="s">
        <v>42</v>
      </c>
      <c r="X31" s="627"/>
      <c r="Y31" s="627"/>
      <c r="Z31" s="276" t="s">
        <v>12</v>
      </c>
      <c r="AA31" s="627" t="s">
        <v>43</v>
      </c>
      <c r="AB31" s="627"/>
      <c r="AC31" s="627"/>
      <c r="AD31" s="36"/>
      <c r="AE31" s="186"/>
      <c r="AF31" s="186"/>
      <c r="AG31" s="186"/>
      <c r="AH31" s="186"/>
      <c r="AI31" s="186"/>
      <c r="AJ31" s="186"/>
      <c r="AK31" s="37"/>
      <c r="AL31" s="2"/>
      <c r="AM31" s="2"/>
      <c r="AN31" s="2" t="s">
        <v>16</v>
      </c>
      <c r="AO31" s="2" t="str">
        <f>IF($Z$31="□","■","")</f>
        <v>■</v>
      </c>
      <c r="AP31" s="2"/>
      <c r="AQ31" s="2" t="s">
        <v>16</v>
      </c>
      <c r="AR31" s="2" t="str">
        <f>IF($V$31="□","■","")</f>
        <v>■</v>
      </c>
      <c r="AS31" s="38"/>
      <c r="AT31" s="2"/>
      <c r="AU31" s="2"/>
    </row>
    <row r="32" spans="2:48" ht="15" customHeight="1"/>
    <row r="33" spans="2:47" ht="15" customHeight="1">
      <c r="AE33" s="277"/>
      <c r="AF33" s="277"/>
      <c r="AG33" s="277"/>
      <c r="AH33" s="277"/>
      <c r="AI33" s="277"/>
      <c r="AJ33" s="278" t="s">
        <v>44</v>
      </c>
      <c r="AK33" s="277"/>
    </row>
    <row r="34" spans="2:47" ht="15" customHeight="1"/>
    <row r="35" spans="2:47" s="25" customFormat="1" ht="15" customHeight="1">
      <c r="B35" s="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2"/>
      <c r="AL35" s="2"/>
      <c r="AM35" s="2"/>
      <c r="AN35" s="2"/>
      <c r="AO35" s="2"/>
      <c r="AP35" s="2"/>
      <c r="AQ35" s="2"/>
      <c r="AR35" s="2"/>
      <c r="AS35" s="2"/>
      <c r="AT35" s="2"/>
      <c r="AU35" s="2"/>
    </row>
    <row r="36" spans="2:47" ht="15" customHeight="1"/>
    <row r="37" spans="2:47" ht="15" customHeight="1"/>
    <row r="38" spans="2:47" ht="15" customHeight="1"/>
    <row r="39" spans="2:47" s="25" customFormat="1" ht="15" customHeight="1">
      <c r="B39" s="39" t="s">
        <v>45</v>
      </c>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2"/>
      <c r="AM39" s="2"/>
      <c r="AN39" s="2"/>
      <c r="AO39" s="2"/>
      <c r="AP39" s="2"/>
      <c r="AQ39" s="2"/>
      <c r="AR39" s="2"/>
      <c r="AS39" s="2"/>
      <c r="AT39" s="2"/>
      <c r="AU39" s="2"/>
    </row>
    <row r="40" spans="2:47" s="25" customFormat="1" ht="15" customHeight="1">
      <c r="B40" s="609" t="s">
        <v>46</v>
      </c>
      <c r="C40" s="610"/>
      <c r="D40" s="610"/>
      <c r="E40" s="610"/>
      <c r="F40" s="610"/>
      <c r="G40" s="610"/>
      <c r="H40" s="610"/>
      <c r="I40" s="610"/>
      <c r="J40" s="611"/>
      <c r="K40" s="609" t="s">
        <v>47</v>
      </c>
      <c r="L40" s="610"/>
      <c r="M40" s="610"/>
      <c r="N40" s="610"/>
      <c r="O40" s="610"/>
      <c r="P40" s="610"/>
      <c r="Q40" s="610"/>
      <c r="R40" s="610"/>
      <c r="S40" s="610"/>
      <c r="T40" s="610"/>
      <c r="U40" s="610"/>
      <c r="V40" s="610"/>
      <c r="W40" s="610"/>
      <c r="X40" s="610"/>
      <c r="Y40" s="611"/>
      <c r="Z40" s="610" t="s">
        <v>48</v>
      </c>
      <c r="AA40" s="610"/>
      <c r="AB40" s="610"/>
      <c r="AC40" s="610"/>
      <c r="AD40" s="610"/>
      <c r="AE40" s="610"/>
      <c r="AF40" s="610"/>
      <c r="AG40" s="610"/>
      <c r="AH40" s="610"/>
      <c r="AI40" s="610"/>
      <c r="AJ40" s="610"/>
      <c r="AK40" s="611"/>
      <c r="AL40" s="2"/>
      <c r="AM40" s="2"/>
      <c r="AN40" s="2"/>
      <c r="AO40" s="2"/>
      <c r="AP40" s="2"/>
      <c r="AQ40" s="2"/>
      <c r="AR40" s="2"/>
      <c r="AS40" s="2"/>
      <c r="AT40" s="2"/>
      <c r="AU40" s="2"/>
    </row>
    <row r="41" spans="2:47" s="25" customFormat="1" ht="35.1" customHeight="1">
      <c r="B41" s="612" t="s">
        <v>49</v>
      </c>
      <c r="C41" s="613"/>
      <c r="D41" s="360"/>
      <c r="E41" s="361"/>
      <c r="F41" s="361"/>
      <c r="G41" s="361"/>
      <c r="H41" s="361"/>
      <c r="I41" s="361"/>
      <c r="J41" s="614"/>
      <c r="K41" s="615"/>
      <c r="L41" s="616"/>
      <c r="M41" s="616"/>
      <c r="N41" s="616"/>
      <c r="O41" s="616"/>
      <c r="P41" s="616"/>
      <c r="Q41" s="616"/>
      <c r="R41" s="616"/>
      <c r="S41" s="616"/>
      <c r="T41" s="616"/>
      <c r="U41" s="616"/>
      <c r="V41" s="616"/>
      <c r="W41" s="616"/>
      <c r="X41" s="616"/>
      <c r="Y41" s="617"/>
      <c r="Z41" s="618"/>
      <c r="AA41" s="619"/>
      <c r="AB41" s="619"/>
      <c r="AC41" s="619"/>
      <c r="AD41" s="619"/>
      <c r="AE41" s="619"/>
      <c r="AF41" s="619"/>
      <c r="AG41" s="619"/>
      <c r="AH41" s="619"/>
      <c r="AI41" s="619"/>
      <c r="AJ41" s="619"/>
      <c r="AK41" s="620"/>
      <c r="AL41" s="2"/>
      <c r="AM41" s="2"/>
      <c r="AN41" s="2"/>
      <c r="AO41" s="2"/>
      <c r="AP41" s="2"/>
      <c r="AQ41" s="2"/>
      <c r="AR41" s="2"/>
      <c r="AS41" s="2"/>
      <c r="AT41" s="2"/>
      <c r="AU41" s="2"/>
    </row>
    <row r="42" spans="2:47" s="25" customFormat="1" ht="35.1" customHeight="1">
      <c r="B42" s="612" t="s">
        <v>50</v>
      </c>
      <c r="C42" s="613"/>
      <c r="D42" s="360"/>
      <c r="E42" s="361"/>
      <c r="F42" s="361"/>
      <c r="G42" s="361"/>
      <c r="H42" s="361"/>
      <c r="I42" s="361"/>
      <c r="J42" s="614"/>
      <c r="K42" s="615"/>
      <c r="L42" s="616"/>
      <c r="M42" s="616"/>
      <c r="N42" s="616"/>
      <c r="O42" s="616"/>
      <c r="P42" s="616"/>
      <c r="Q42" s="616"/>
      <c r="R42" s="616"/>
      <c r="S42" s="616"/>
      <c r="T42" s="616"/>
      <c r="U42" s="616"/>
      <c r="V42" s="616"/>
      <c r="W42" s="616"/>
      <c r="X42" s="616"/>
      <c r="Y42" s="617"/>
      <c r="Z42" s="618"/>
      <c r="AA42" s="619"/>
      <c r="AB42" s="619"/>
      <c r="AC42" s="619"/>
      <c r="AD42" s="619"/>
      <c r="AE42" s="619"/>
      <c r="AF42" s="619"/>
      <c r="AG42" s="619"/>
      <c r="AH42" s="619"/>
      <c r="AI42" s="619"/>
      <c r="AJ42" s="619"/>
      <c r="AK42" s="620"/>
      <c r="AL42" s="2"/>
      <c r="AM42" s="2"/>
      <c r="AN42" s="2"/>
      <c r="AO42" s="2"/>
      <c r="AP42" s="2"/>
      <c r="AQ42" s="2"/>
      <c r="AR42" s="2"/>
      <c r="AS42" s="2"/>
      <c r="AT42" s="2"/>
      <c r="AU42" s="2"/>
    </row>
    <row r="43" spans="2:47" s="25" customFormat="1" ht="9.9499999999999993" customHeight="1">
      <c r="B43" s="42"/>
      <c r="C43" s="42"/>
      <c r="D43" s="193"/>
      <c r="E43" s="193"/>
      <c r="F43" s="193"/>
      <c r="G43" s="193"/>
      <c r="H43" s="193"/>
      <c r="I43" s="197"/>
      <c r="J43" s="197"/>
      <c r="K43" s="197"/>
      <c r="L43" s="197"/>
      <c r="M43" s="197"/>
      <c r="N43" s="197"/>
      <c r="O43" s="197"/>
      <c r="P43" s="197"/>
      <c r="Q43" s="197"/>
      <c r="R43" s="197"/>
      <c r="S43" s="197"/>
      <c r="T43" s="197"/>
      <c r="U43" s="197"/>
      <c r="V43" s="197"/>
      <c r="W43" s="197"/>
      <c r="X43" s="197"/>
      <c r="Y43" s="197"/>
      <c r="Z43" s="43"/>
      <c r="AA43" s="192"/>
      <c r="AB43" s="192"/>
      <c r="AC43" s="192"/>
      <c r="AD43" s="41"/>
      <c r="AE43" s="192"/>
      <c r="AF43" s="192"/>
      <c r="AG43" s="41"/>
      <c r="AH43" s="192"/>
      <c r="AI43" s="192"/>
      <c r="AJ43" s="41"/>
      <c r="AK43" s="41"/>
      <c r="AL43" s="2"/>
      <c r="AM43" s="2"/>
      <c r="AN43" s="2"/>
      <c r="AO43" s="2"/>
      <c r="AP43" s="2"/>
      <c r="AQ43" s="2"/>
      <c r="AR43" s="2"/>
      <c r="AS43" s="2"/>
      <c r="AT43" s="2"/>
      <c r="AU43" s="2"/>
    </row>
    <row r="44" spans="2:47" s="25" customFormat="1" ht="15" customHeight="1">
      <c r="B44" s="609" t="s">
        <v>51</v>
      </c>
      <c r="C44" s="610"/>
      <c r="D44" s="610"/>
      <c r="E44" s="610"/>
      <c r="F44" s="610"/>
      <c r="G44" s="610"/>
      <c r="H44" s="610"/>
      <c r="I44" s="610"/>
      <c r="J44" s="611"/>
      <c r="K44" s="609" t="s">
        <v>52</v>
      </c>
      <c r="L44" s="610"/>
      <c r="M44" s="610"/>
      <c r="N44" s="610"/>
      <c r="O44" s="610"/>
      <c r="P44" s="610"/>
      <c r="Q44" s="610"/>
      <c r="R44" s="610"/>
      <c r="S44" s="610"/>
      <c r="T44" s="610"/>
      <c r="U44" s="610"/>
      <c r="V44" s="610"/>
      <c r="W44" s="610"/>
      <c r="X44" s="610"/>
      <c r="Y44" s="610"/>
      <c r="Z44" s="610"/>
      <c r="AA44" s="610"/>
      <c r="AB44" s="610"/>
      <c r="AC44" s="610"/>
      <c r="AD44" s="610"/>
      <c r="AE44" s="610"/>
      <c r="AF44" s="610"/>
      <c r="AG44" s="610"/>
      <c r="AH44" s="610"/>
      <c r="AI44" s="610"/>
      <c r="AJ44" s="610"/>
      <c r="AK44" s="611"/>
      <c r="AL44" s="2"/>
      <c r="AM44" s="2"/>
      <c r="AN44" s="2"/>
      <c r="AO44" s="2"/>
      <c r="AP44" s="2"/>
      <c r="AQ44" s="2"/>
      <c r="AR44" s="2"/>
      <c r="AS44" s="2"/>
      <c r="AT44" s="2"/>
      <c r="AU44" s="2"/>
    </row>
    <row r="45" spans="2:47" s="25" customFormat="1" ht="18" customHeight="1">
      <c r="B45" s="585"/>
      <c r="C45" s="586"/>
      <c r="D45" s="586"/>
      <c r="E45" s="586"/>
      <c r="F45" s="586"/>
      <c r="G45" s="586"/>
      <c r="H45" s="586"/>
      <c r="I45" s="586"/>
      <c r="J45" s="587"/>
      <c r="K45" s="594"/>
      <c r="L45" s="595"/>
      <c r="M45" s="595"/>
      <c r="N45" s="595"/>
      <c r="O45" s="595"/>
      <c r="P45" s="595"/>
      <c r="Q45" s="595"/>
      <c r="R45" s="595"/>
      <c r="S45" s="595"/>
      <c r="T45" s="595"/>
      <c r="U45" s="595"/>
      <c r="V45" s="595"/>
      <c r="W45" s="595"/>
      <c r="X45" s="595"/>
      <c r="Y45" s="595"/>
      <c r="Z45" s="595"/>
      <c r="AA45" s="595"/>
      <c r="AB45" s="595"/>
      <c r="AC45" s="595"/>
      <c r="AD45" s="595"/>
      <c r="AE45" s="595"/>
      <c r="AF45" s="595"/>
      <c r="AG45" s="595"/>
      <c r="AH45" s="595"/>
      <c r="AI45" s="595"/>
      <c r="AJ45" s="595"/>
      <c r="AK45" s="596"/>
      <c r="AL45" s="2"/>
      <c r="AM45" s="2"/>
      <c r="AN45" s="2"/>
      <c r="AO45" s="2"/>
      <c r="AP45" s="2"/>
      <c r="AQ45" s="2"/>
      <c r="AR45" s="2"/>
      <c r="AS45" s="2"/>
      <c r="AT45" s="2"/>
      <c r="AU45" s="2"/>
    </row>
    <row r="46" spans="2:47" s="25" customFormat="1" ht="18" customHeight="1">
      <c r="B46" s="588"/>
      <c r="C46" s="589"/>
      <c r="D46" s="589"/>
      <c r="E46" s="589"/>
      <c r="F46" s="589"/>
      <c r="G46" s="589"/>
      <c r="H46" s="589"/>
      <c r="I46" s="589"/>
      <c r="J46" s="590"/>
      <c r="K46" s="597"/>
      <c r="L46" s="598"/>
      <c r="M46" s="598"/>
      <c r="N46" s="598"/>
      <c r="O46" s="598"/>
      <c r="P46" s="598"/>
      <c r="Q46" s="598"/>
      <c r="R46" s="598"/>
      <c r="S46" s="598"/>
      <c r="T46" s="598"/>
      <c r="U46" s="598"/>
      <c r="V46" s="598"/>
      <c r="W46" s="598"/>
      <c r="X46" s="598"/>
      <c r="Y46" s="598"/>
      <c r="Z46" s="598"/>
      <c r="AA46" s="598"/>
      <c r="AB46" s="598"/>
      <c r="AC46" s="598"/>
      <c r="AD46" s="598"/>
      <c r="AE46" s="598"/>
      <c r="AF46" s="598"/>
      <c r="AG46" s="598"/>
      <c r="AH46" s="598"/>
      <c r="AI46" s="598"/>
      <c r="AJ46" s="598"/>
      <c r="AK46" s="599"/>
      <c r="AL46" s="2"/>
      <c r="AM46" s="2"/>
      <c r="AN46" s="2"/>
      <c r="AO46" s="2"/>
      <c r="AP46" s="2"/>
      <c r="AQ46" s="2"/>
      <c r="AR46" s="2"/>
      <c r="AS46" s="2"/>
      <c r="AT46" s="2"/>
      <c r="AU46" s="2"/>
    </row>
    <row r="47" spans="2:47" s="25" customFormat="1" ht="18" customHeight="1">
      <c r="B47" s="588"/>
      <c r="C47" s="589"/>
      <c r="D47" s="589"/>
      <c r="E47" s="589"/>
      <c r="F47" s="589"/>
      <c r="G47" s="589"/>
      <c r="H47" s="589"/>
      <c r="I47" s="589"/>
      <c r="J47" s="590"/>
      <c r="K47" s="597"/>
      <c r="L47" s="598"/>
      <c r="M47" s="598"/>
      <c r="N47" s="598"/>
      <c r="O47" s="598"/>
      <c r="P47" s="598"/>
      <c r="Q47" s="598"/>
      <c r="R47" s="598"/>
      <c r="S47" s="598"/>
      <c r="T47" s="598"/>
      <c r="U47" s="598"/>
      <c r="V47" s="598"/>
      <c r="W47" s="598"/>
      <c r="X47" s="598"/>
      <c r="Y47" s="598"/>
      <c r="Z47" s="598"/>
      <c r="AA47" s="598"/>
      <c r="AB47" s="598"/>
      <c r="AC47" s="598"/>
      <c r="AD47" s="598"/>
      <c r="AE47" s="598"/>
      <c r="AF47" s="598"/>
      <c r="AG47" s="598"/>
      <c r="AH47" s="598"/>
      <c r="AI47" s="598"/>
      <c r="AJ47" s="598"/>
      <c r="AK47" s="599"/>
      <c r="AL47" s="2"/>
      <c r="AM47" s="2"/>
      <c r="AN47" s="2"/>
      <c r="AO47" s="2"/>
      <c r="AP47" s="2"/>
      <c r="AQ47" s="2"/>
      <c r="AR47" s="2"/>
      <c r="AS47" s="2"/>
      <c r="AT47" s="2"/>
      <c r="AU47" s="2"/>
    </row>
    <row r="48" spans="2:47" s="25" customFormat="1" ht="18" customHeight="1">
      <c r="B48" s="588"/>
      <c r="C48" s="589"/>
      <c r="D48" s="589"/>
      <c r="E48" s="589"/>
      <c r="F48" s="589"/>
      <c r="G48" s="589"/>
      <c r="H48" s="589"/>
      <c r="I48" s="589"/>
      <c r="J48" s="590"/>
      <c r="K48" s="597"/>
      <c r="L48" s="598"/>
      <c r="M48" s="598"/>
      <c r="N48" s="598"/>
      <c r="O48" s="598"/>
      <c r="P48" s="598"/>
      <c r="Q48" s="598"/>
      <c r="R48" s="598"/>
      <c r="S48" s="598"/>
      <c r="T48" s="598"/>
      <c r="U48" s="598"/>
      <c r="V48" s="598"/>
      <c r="W48" s="598"/>
      <c r="X48" s="598"/>
      <c r="Y48" s="598"/>
      <c r="Z48" s="598"/>
      <c r="AA48" s="598"/>
      <c r="AB48" s="598"/>
      <c r="AC48" s="598"/>
      <c r="AD48" s="598"/>
      <c r="AE48" s="598"/>
      <c r="AF48" s="598"/>
      <c r="AG48" s="598"/>
      <c r="AH48" s="598"/>
      <c r="AI48" s="598"/>
      <c r="AJ48" s="598"/>
      <c r="AK48" s="599"/>
      <c r="AL48" s="2"/>
      <c r="AM48" s="2"/>
      <c r="AN48" s="2"/>
      <c r="AO48" s="2"/>
      <c r="AP48" s="2"/>
      <c r="AQ48" s="2"/>
      <c r="AR48" s="2"/>
      <c r="AS48" s="2"/>
      <c r="AT48" s="2"/>
      <c r="AU48" s="2"/>
    </row>
    <row r="49" spans="2:47" s="25" customFormat="1" ht="18" customHeight="1">
      <c r="B49" s="591"/>
      <c r="C49" s="592"/>
      <c r="D49" s="592"/>
      <c r="E49" s="592"/>
      <c r="F49" s="592"/>
      <c r="G49" s="592"/>
      <c r="H49" s="592"/>
      <c r="I49" s="592"/>
      <c r="J49" s="593"/>
      <c r="K49" s="600"/>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2"/>
      <c r="AL49" s="2"/>
      <c r="AM49" s="2"/>
      <c r="AN49" s="2"/>
      <c r="AO49" s="2"/>
      <c r="AP49" s="2"/>
      <c r="AQ49" s="2"/>
      <c r="AR49" s="2"/>
      <c r="AS49" s="2"/>
      <c r="AT49" s="2"/>
      <c r="AU49" s="2"/>
    </row>
    <row r="50" spans="2:47" s="25" customFormat="1" ht="9.9499999999999993" customHeight="1">
      <c r="B50" s="169"/>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2"/>
      <c r="AM50" s="2"/>
      <c r="AN50" s="2"/>
      <c r="AO50" s="2"/>
      <c r="AP50" s="2"/>
      <c r="AQ50" s="2"/>
      <c r="AR50" s="2"/>
      <c r="AS50" s="2"/>
      <c r="AT50" s="2"/>
      <c r="AU50" s="2"/>
    </row>
    <row r="51" spans="2:47" ht="15" customHeight="1">
      <c r="B51" s="603" t="s">
        <v>53</v>
      </c>
      <c r="C51" s="604"/>
      <c r="D51" s="604"/>
      <c r="E51" s="604"/>
      <c r="F51" s="604"/>
      <c r="G51" s="604"/>
      <c r="H51" s="604"/>
      <c r="I51" s="604"/>
      <c r="J51" s="604"/>
      <c r="K51" s="604"/>
      <c r="L51" s="604"/>
      <c r="M51" s="604"/>
      <c r="N51" s="604"/>
      <c r="O51" s="604"/>
      <c r="P51" s="604"/>
      <c r="Q51" s="604"/>
      <c r="R51" s="604"/>
      <c r="S51" s="605"/>
      <c r="T51" s="554" t="s">
        <v>54</v>
      </c>
      <c r="U51" s="555"/>
      <c r="V51" s="555"/>
      <c r="W51" s="555"/>
      <c r="X51" s="555"/>
      <c r="Y51" s="555"/>
      <c r="Z51" s="555"/>
      <c r="AA51" s="555"/>
      <c r="AB51" s="556"/>
      <c r="AC51" s="554" t="s">
        <v>55</v>
      </c>
      <c r="AD51" s="555"/>
      <c r="AE51" s="555"/>
      <c r="AF51" s="555"/>
      <c r="AG51" s="555"/>
      <c r="AH51" s="555"/>
      <c r="AI51" s="555"/>
      <c r="AJ51" s="555"/>
      <c r="AK51" s="556"/>
    </row>
    <row r="52" spans="2:47" ht="15" customHeight="1">
      <c r="B52" s="606" t="s">
        <v>56</v>
      </c>
      <c r="C52" s="607"/>
      <c r="D52" s="607"/>
      <c r="E52" s="607"/>
      <c r="F52" s="607"/>
      <c r="G52" s="608"/>
      <c r="H52" s="606" t="s">
        <v>57</v>
      </c>
      <c r="I52" s="607"/>
      <c r="J52" s="607"/>
      <c r="K52" s="607"/>
      <c r="L52" s="608"/>
      <c r="M52" s="606" t="s">
        <v>58</v>
      </c>
      <c r="N52" s="607"/>
      <c r="O52" s="607"/>
      <c r="P52" s="607"/>
      <c r="Q52" s="607"/>
      <c r="R52" s="607"/>
      <c r="S52" s="608"/>
      <c r="T52" s="539" t="s">
        <v>59</v>
      </c>
      <c r="U52" s="540"/>
      <c r="V52" s="540"/>
      <c r="W52" s="540"/>
      <c r="X52" s="540"/>
      <c r="Y52" s="540"/>
      <c r="Z52" s="540"/>
      <c r="AA52" s="540"/>
      <c r="AB52" s="541"/>
      <c r="AC52" s="539" t="s">
        <v>59</v>
      </c>
      <c r="AD52" s="540"/>
      <c r="AE52" s="540"/>
      <c r="AF52" s="540"/>
      <c r="AG52" s="540"/>
      <c r="AH52" s="540"/>
      <c r="AI52" s="540"/>
      <c r="AJ52" s="540"/>
      <c r="AK52" s="541"/>
    </row>
    <row r="53" spans="2:47" ht="15.95" customHeight="1">
      <c r="B53" s="560" t="s">
        <v>12</v>
      </c>
      <c r="C53" s="562" t="s">
        <v>60</v>
      </c>
      <c r="D53" s="484"/>
      <c r="E53" s="484"/>
      <c r="F53" s="484"/>
      <c r="G53" s="563"/>
      <c r="H53" s="560" t="s">
        <v>12</v>
      </c>
      <c r="I53" s="562" t="s">
        <v>61</v>
      </c>
      <c r="J53" s="484"/>
      <c r="K53" s="484"/>
      <c r="L53" s="563"/>
      <c r="M53" s="564" t="s">
        <v>62</v>
      </c>
      <c r="N53" s="565"/>
      <c r="O53" s="565"/>
      <c r="P53" s="565"/>
      <c r="Q53" s="565"/>
      <c r="R53" s="565"/>
      <c r="S53" s="566"/>
      <c r="T53" s="542"/>
      <c r="U53" s="543"/>
      <c r="V53" s="543"/>
      <c r="W53" s="543"/>
      <c r="X53" s="543"/>
      <c r="Y53" s="543"/>
      <c r="Z53" s="543"/>
      <c r="AA53" s="543"/>
      <c r="AB53" s="546"/>
      <c r="AC53" s="572"/>
      <c r="AD53" s="573"/>
      <c r="AE53" s="573"/>
      <c r="AF53" s="573"/>
      <c r="AG53" s="574"/>
      <c r="AH53" s="543"/>
      <c r="AI53" s="543"/>
      <c r="AJ53" s="543"/>
      <c r="AK53" s="546"/>
      <c r="AN53" s="2" t="s">
        <v>12</v>
      </c>
      <c r="AO53" s="2" t="str">
        <f>IF(AND($B$55="□",$B$57="□"),"■","")</f>
        <v>■</v>
      </c>
      <c r="AP53" s="2" t="s">
        <v>12</v>
      </c>
      <c r="AQ53" s="2" t="str">
        <f>IF($H$55="□","■","")</f>
        <v>■</v>
      </c>
    </row>
    <row r="54" spans="2:47" ht="15.95" customHeight="1">
      <c r="B54" s="561"/>
      <c r="C54" s="484"/>
      <c r="D54" s="484"/>
      <c r="E54" s="484"/>
      <c r="F54" s="484"/>
      <c r="G54" s="563"/>
      <c r="H54" s="561"/>
      <c r="I54" s="484"/>
      <c r="J54" s="484"/>
      <c r="K54" s="484"/>
      <c r="L54" s="563"/>
      <c r="M54" s="557"/>
      <c r="N54" s="558"/>
      <c r="O54" s="558"/>
      <c r="P54" s="558"/>
      <c r="Q54" s="558"/>
      <c r="R54" s="558"/>
      <c r="S54" s="559"/>
      <c r="T54" s="542"/>
      <c r="U54" s="543"/>
      <c r="V54" s="543"/>
      <c r="W54" s="543"/>
      <c r="X54" s="543"/>
      <c r="Y54" s="543"/>
      <c r="Z54" s="543"/>
      <c r="AA54" s="543"/>
      <c r="AB54" s="546"/>
      <c r="AC54" s="560"/>
      <c r="AD54" s="575"/>
      <c r="AE54" s="575"/>
      <c r="AF54" s="575"/>
      <c r="AG54" s="576"/>
      <c r="AH54" s="543"/>
      <c r="AI54" s="543"/>
      <c r="AJ54" s="543"/>
      <c r="AK54" s="546"/>
      <c r="AN54" s="2" t="s">
        <v>12</v>
      </c>
      <c r="AO54" s="2" t="str">
        <f>IF(AND($B$53="□",$B$57="□"),"■","")</f>
        <v>■</v>
      </c>
      <c r="AP54" s="2" t="s">
        <v>12</v>
      </c>
      <c r="AQ54" s="2" t="str">
        <f>IF($H$53="□","■","")</f>
        <v>■</v>
      </c>
    </row>
    <row r="55" spans="2:47" ht="15.95" customHeight="1">
      <c r="B55" s="560" t="s">
        <v>12</v>
      </c>
      <c r="C55" s="562" t="s">
        <v>63</v>
      </c>
      <c r="D55" s="484"/>
      <c r="E55" s="484"/>
      <c r="F55" s="484"/>
      <c r="G55" s="563"/>
      <c r="H55" s="560" t="s">
        <v>12</v>
      </c>
      <c r="I55" s="562" t="s">
        <v>64</v>
      </c>
      <c r="J55" s="484"/>
      <c r="K55" s="484"/>
      <c r="L55" s="563"/>
      <c r="M55" s="558"/>
      <c r="N55" s="558"/>
      <c r="O55" s="558"/>
      <c r="P55" s="558"/>
      <c r="Q55" s="558"/>
      <c r="R55" s="558"/>
      <c r="S55" s="559"/>
      <c r="T55" s="542"/>
      <c r="U55" s="543"/>
      <c r="V55" s="543"/>
      <c r="W55" s="543"/>
      <c r="X55" s="543"/>
      <c r="Y55" s="543"/>
      <c r="Z55" s="543"/>
      <c r="AA55" s="543"/>
      <c r="AB55" s="546"/>
      <c r="AC55" s="560"/>
      <c r="AD55" s="575"/>
      <c r="AE55" s="575"/>
      <c r="AF55" s="575"/>
      <c r="AG55" s="576"/>
      <c r="AH55" s="543"/>
      <c r="AI55" s="543"/>
      <c r="AJ55" s="543"/>
      <c r="AK55" s="546"/>
      <c r="AN55" s="2" t="s">
        <v>12</v>
      </c>
      <c r="AO55" s="2" t="str">
        <f>IF(AND($B$53="□",$B$55="□"),"■","")</f>
        <v>■</v>
      </c>
    </row>
    <row r="56" spans="2:47" ht="15.95" customHeight="1">
      <c r="B56" s="561"/>
      <c r="C56" s="484"/>
      <c r="D56" s="484"/>
      <c r="E56" s="484"/>
      <c r="F56" s="484"/>
      <c r="G56" s="563"/>
      <c r="H56" s="561"/>
      <c r="I56" s="484"/>
      <c r="J56" s="484"/>
      <c r="K56" s="484"/>
      <c r="L56" s="563"/>
      <c r="M56" s="564" t="s">
        <v>65</v>
      </c>
      <c r="N56" s="565"/>
      <c r="O56" s="565"/>
      <c r="P56" s="565"/>
      <c r="Q56" s="565"/>
      <c r="R56" s="565"/>
      <c r="S56" s="566"/>
      <c r="T56" s="542"/>
      <c r="U56" s="543"/>
      <c r="V56" s="543"/>
      <c r="W56" s="543"/>
      <c r="X56" s="543"/>
      <c r="Y56" s="543"/>
      <c r="Z56" s="543"/>
      <c r="AA56" s="543"/>
      <c r="AB56" s="546"/>
      <c r="AC56" s="560"/>
      <c r="AD56" s="575"/>
      <c r="AE56" s="575"/>
      <c r="AF56" s="575"/>
      <c r="AG56" s="576"/>
      <c r="AH56" s="543"/>
      <c r="AI56" s="543"/>
      <c r="AJ56" s="543"/>
      <c r="AK56" s="546"/>
    </row>
    <row r="57" spans="2:47" ht="15.95" customHeight="1">
      <c r="B57" s="560" t="s">
        <v>12</v>
      </c>
      <c r="C57" s="562" t="s">
        <v>66</v>
      </c>
      <c r="D57" s="484"/>
      <c r="E57" s="484"/>
      <c r="F57" s="484"/>
      <c r="G57" s="563"/>
      <c r="H57" s="570"/>
      <c r="I57" s="580"/>
      <c r="J57" s="484"/>
      <c r="K57" s="484"/>
      <c r="L57" s="563"/>
      <c r="M57" s="557"/>
      <c r="N57" s="581"/>
      <c r="O57" s="581"/>
      <c r="P57" s="581"/>
      <c r="Q57" s="581"/>
      <c r="R57" s="581"/>
      <c r="S57" s="582"/>
      <c r="T57" s="542"/>
      <c r="U57" s="543"/>
      <c r="V57" s="543"/>
      <c r="W57" s="543"/>
      <c r="X57" s="543"/>
      <c r="Y57" s="543"/>
      <c r="Z57" s="543"/>
      <c r="AA57" s="543"/>
      <c r="AB57" s="546"/>
      <c r="AC57" s="560"/>
      <c r="AD57" s="575"/>
      <c r="AE57" s="575"/>
      <c r="AF57" s="575"/>
      <c r="AG57" s="576"/>
      <c r="AH57" s="543"/>
      <c r="AI57" s="543"/>
      <c r="AJ57" s="543"/>
      <c r="AK57" s="546"/>
    </row>
    <row r="58" spans="2:47" ht="15.95" customHeight="1">
      <c r="B58" s="567"/>
      <c r="C58" s="568"/>
      <c r="D58" s="568"/>
      <c r="E58" s="568"/>
      <c r="F58" s="568"/>
      <c r="G58" s="569"/>
      <c r="H58" s="571"/>
      <c r="I58" s="568"/>
      <c r="J58" s="568"/>
      <c r="K58" s="568"/>
      <c r="L58" s="569"/>
      <c r="M58" s="583"/>
      <c r="N58" s="583"/>
      <c r="O58" s="583"/>
      <c r="P58" s="583"/>
      <c r="Q58" s="583"/>
      <c r="R58" s="583"/>
      <c r="S58" s="584"/>
      <c r="T58" s="544"/>
      <c r="U58" s="545"/>
      <c r="V58" s="545"/>
      <c r="W58" s="545"/>
      <c r="X58" s="545"/>
      <c r="Y58" s="545"/>
      <c r="Z58" s="545"/>
      <c r="AA58" s="545"/>
      <c r="AB58" s="547"/>
      <c r="AC58" s="577"/>
      <c r="AD58" s="578"/>
      <c r="AE58" s="578"/>
      <c r="AF58" s="578"/>
      <c r="AG58" s="579"/>
      <c r="AH58" s="545"/>
      <c r="AI58" s="545"/>
      <c r="AJ58" s="545"/>
      <c r="AK58" s="547"/>
    </row>
    <row r="59" spans="2:47" ht="15" customHeight="1">
      <c r="B59" s="554" t="s">
        <v>67</v>
      </c>
      <c r="C59" s="555"/>
      <c r="D59" s="555"/>
      <c r="E59" s="555"/>
      <c r="F59" s="555"/>
      <c r="G59" s="555"/>
      <c r="H59" s="555"/>
      <c r="I59" s="555"/>
      <c r="J59" s="556"/>
      <c r="K59" s="554" t="s">
        <v>68</v>
      </c>
      <c r="L59" s="555"/>
      <c r="M59" s="555"/>
      <c r="N59" s="555"/>
      <c r="O59" s="555"/>
      <c r="P59" s="555"/>
      <c r="Q59" s="555"/>
      <c r="R59" s="555"/>
      <c r="S59" s="556"/>
      <c r="T59" s="554" t="s">
        <v>69</v>
      </c>
      <c r="U59" s="555"/>
      <c r="V59" s="555"/>
      <c r="W59" s="555"/>
      <c r="X59" s="555"/>
      <c r="Y59" s="555"/>
      <c r="Z59" s="555"/>
      <c r="AA59" s="555"/>
      <c r="AB59" s="556"/>
      <c r="AC59" s="554" t="s">
        <v>70</v>
      </c>
      <c r="AD59" s="555"/>
      <c r="AE59" s="555"/>
      <c r="AF59" s="555"/>
      <c r="AG59" s="555"/>
      <c r="AH59" s="555"/>
      <c r="AI59" s="555"/>
      <c r="AJ59" s="555"/>
      <c r="AK59" s="556"/>
    </row>
    <row r="60" spans="2:47" ht="15" customHeight="1">
      <c r="B60" s="539" t="s">
        <v>59</v>
      </c>
      <c r="C60" s="540"/>
      <c r="D60" s="540"/>
      <c r="E60" s="540"/>
      <c r="F60" s="540"/>
      <c r="G60" s="540"/>
      <c r="H60" s="540"/>
      <c r="I60" s="540"/>
      <c r="J60" s="541"/>
      <c r="K60" s="539" t="s">
        <v>59</v>
      </c>
      <c r="L60" s="540"/>
      <c r="M60" s="540"/>
      <c r="N60" s="540"/>
      <c r="O60" s="540"/>
      <c r="P60" s="540"/>
      <c r="Q60" s="540"/>
      <c r="R60" s="540"/>
      <c r="S60" s="541"/>
      <c r="T60" s="539" t="s">
        <v>59</v>
      </c>
      <c r="U60" s="540"/>
      <c r="V60" s="540"/>
      <c r="W60" s="540"/>
      <c r="X60" s="540"/>
      <c r="Y60" s="540"/>
      <c r="Z60" s="540"/>
      <c r="AA60" s="540"/>
      <c r="AB60" s="541"/>
      <c r="AC60" s="539" t="s">
        <v>59</v>
      </c>
      <c r="AD60" s="540"/>
      <c r="AE60" s="540"/>
      <c r="AF60" s="540"/>
      <c r="AG60" s="540"/>
      <c r="AH60" s="540"/>
      <c r="AI60" s="540"/>
      <c r="AJ60" s="540"/>
      <c r="AK60" s="541"/>
    </row>
    <row r="61" spans="2:47" ht="15.95" customHeight="1">
      <c r="B61" s="542"/>
      <c r="C61" s="543"/>
      <c r="D61" s="543"/>
      <c r="E61" s="543"/>
      <c r="F61" s="543"/>
      <c r="G61" s="543"/>
      <c r="H61" s="543"/>
      <c r="I61" s="543"/>
      <c r="J61" s="546"/>
      <c r="K61" s="542"/>
      <c r="L61" s="543"/>
      <c r="M61" s="543"/>
      <c r="N61" s="543"/>
      <c r="O61" s="543"/>
      <c r="P61" s="543"/>
      <c r="Q61" s="543"/>
      <c r="R61" s="543"/>
      <c r="S61" s="546"/>
      <c r="T61" s="542"/>
      <c r="U61" s="543"/>
      <c r="V61" s="543"/>
      <c r="W61" s="543"/>
      <c r="X61" s="543"/>
      <c r="Y61" s="543"/>
      <c r="Z61" s="543"/>
      <c r="AA61" s="543"/>
      <c r="AB61" s="546"/>
      <c r="AC61" s="548"/>
      <c r="AD61" s="549"/>
      <c r="AE61" s="549"/>
      <c r="AF61" s="549"/>
      <c r="AG61" s="549"/>
      <c r="AH61" s="549"/>
      <c r="AI61" s="549"/>
      <c r="AJ61" s="549"/>
      <c r="AK61" s="552"/>
    </row>
    <row r="62" spans="2:47" ht="15.95" customHeight="1">
      <c r="B62" s="542"/>
      <c r="C62" s="543"/>
      <c r="D62" s="543"/>
      <c r="E62" s="543"/>
      <c r="F62" s="543"/>
      <c r="G62" s="543"/>
      <c r="H62" s="543"/>
      <c r="I62" s="543"/>
      <c r="J62" s="546"/>
      <c r="K62" s="542"/>
      <c r="L62" s="543"/>
      <c r="M62" s="543"/>
      <c r="N62" s="543"/>
      <c r="O62" s="543"/>
      <c r="P62" s="543"/>
      <c r="Q62" s="543"/>
      <c r="R62" s="543"/>
      <c r="S62" s="546"/>
      <c r="T62" s="542"/>
      <c r="U62" s="543"/>
      <c r="V62" s="543"/>
      <c r="W62" s="543"/>
      <c r="X62" s="543"/>
      <c r="Y62" s="543"/>
      <c r="Z62" s="543"/>
      <c r="AA62" s="543"/>
      <c r="AB62" s="546"/>
      <c r="AC62" s="548"/>
      <c r="AD62" s="549"/>
      <c r="AE62" s="549"/>
      <c r="AF62" s="549"/>
      <c r="AG62" s="549"/>
      <c r="AH62" s="549"/>
      <c r="AI62" s="549"/>
      <c r="AJ62" s="549"/>
      <c r="AK62" s="552"/>
    </row>
    <row r="63" spans="2:47" ht="15.95" customHeight="1">
      <c r="B63" s="542"/>
      <c r="C63" s="543"/>
      <c r="D63" s="543"/>
      <c r="E63" s="543"/>
      <c r="F63" s="543"/>
      <c r="G63" s="543"/>
      <c r="H63" s="543"/>
      <c r="I63" s="543"/>
      <c r="J63" s="546"/>
      <c r="K63" s="542"/>
      <c r="L63" s="543"/>
      <c r="M63" s="543"/>
      <c r="N63" s="543"/>
      <c r="O63" s="543"/>
      <c r="P63" s="543"/>
      <c r="Q63" s="543"/>
      <c r="R63" s="543"/>
      <c r="S63" s="546"/>
      <c r="T63" s="542"/>
      <c r="U63" s="543"/>
      <c r="V63" s="543"/>
      <c r="W63" s="543"/>
      <c r="X63" s="543"/>
      <c r="Y63" s="543"/>
      <c r="Z63" s="543"/>
      <c r="AA63" s="543"/>
      <c r="AB63" s="546"/>
      <c r="AC63" s="548"/>
      <c r="AD63" s="549"/>
      <c r="AE63" s="549"/>
      <c r="AF63" s="549"/>
      <c r="AG63" s="549"/>
      <c r="AH63" s="549"/>
      <c r="AI63" s="549"/>
      <c r="AJ63" s="549"/>
      <c r="AK63" s="552"/>
    </row>
    <row r="64" spans="2:47" ht="15.95" customHeight="1">
      <c r="B64" s="542"/>
      <c r="C64" s="543"/>
      <c r="D64" s="543"/>
      <c r="E64" s="543"/>
      <c r="F64" s="543"/>
      <c r="G64" s="543"/>
      <c r="H64" s="543"/>
      <c r="I64" s="543"/>
      <c r="J64" s="546"/>
      <c r="K64" s="542"/>
      <c r="L64" s="543"/>
      <c r="M64" s="543"/>
      <c r="N64" s="543"/>
      <c r="O64" s="543"/>
      <c r="P64" s="543"/>
      <c r="Q64" s="543"/>
      <c r="R64" s="543"/>
      <c r="S64" s="546"/>
      <c r="T64" s="542"/>
      <c r="U64" s="543"/>
      <c r="V64" s="543"/>
      <c r="W64" s="543"/>
      <c r="X64" s="543"/>
      <c r="Y64" s="543"/>
      <c r="Z64" s="543"/>
      <c r="AA64" s="543"/>
      <c r="AB64" s="546"/>
      <c r="AC64" s="548"/>
      <c r="AD64" s="549"/>
      <c r="AE64" s="549"/>
      <c r="AF64" s="549"/>
      <c r="AG64" s="549"/>
      <c r="AH64" s="549"/>
      <c r="AI64" s="549"/>
      <c r="AJ64" s="549"/>
      <c r="AK64" s="552"/>
    </row>
    <row r="65" spans="2:47" ht="15.95" customHeight="1">
      <c r="B65" s="542"/>
      <c r="C65" s="543"/>
      <c r="D65" s="543"/>
      <c r="E65" s="543"/>
      <c r="F65" s="543"/>
      <c r="G65" s="543"/>
      <c r="H65" s="543"/>
      <c r="I65" s="543"/>
      <c r="J65" s="546"/>
      <c r="K65" s="542"/>
      <c r="L65" s="543"/>
      <c r="M65" s="543"/>
      <c r="N65" s="543"/>
      <c r="O65" s="543"/>
      <c r="P65" s="543"/>
      <c r="Q65" s="543"/>
      <c r="R65" s="543"/>
      <c r="S65" s="546"/>
      <c r="T65" s="542"/>
      <c r="U65" s="543"/>
      <c r="V65" s="543"/>
      <c r="W65" s="543"/>
      <c r="X65" s="543"/>
      <c r="Y65" s="543"/>
      <c r="Z65" s="543"/>
      <c r="AA65" s="543"/>
      <c r="AB65" s="546"/>
      <c r="AC65" s="548"/>
      <c r="AD65" s="549"/>
      <c r="AE65" s="549"/>
      <c r="AF65" s="549"/>
      <c r="AG65" s="549"/>
      <c r="AH65" s="549"/>
      <c r="AI65" s="549"/>
      <c r="AJ65" s="549"/>
      <c r="AK65" s="552"/>
    </row>
    <row r="66" spans="2:47" ht="15.95" customHeight="1">
      <c r="B66" s="544"/>
      <c r="C66" s="545"/>
      <c r="D66" s="545"/>
      <c r="E66" s="545"/>
      <c r="F66" s="545"/>
      <c r="G66" s="545"/>
      <c r="H66" s="545"/>
      <c r="I66" s="545"/>
      <c r="J66" s="547"/>
      <c r="K66" s="544"/>
      <c r="L66" s="545"/>
      <c r="M66" s="545"/>
      <c r="N66" s="545"/>
      <c r="O66" s="545"/>
      <c r="P66" s="545"/>
      <c r="Q66" s="545"/>
      <c r="R66" s="545"/>
      <c r="S66" s="547"/>
      <c r="T66" s="544"/>
      <c r="U66" s="545"/>
      <c r="V66" s="545"/>
      <c r="W66" s="545"/>
      <c r="X66" s="545"/>
      <c r="Y66" s="545"/>
      <c r="Z66" s="545"/>
      <c r="AA66" s="545"/>
      <c r="AB66" s="547"/>
      <c r="AC66" s="550"/>
      <c r="AD66" s="551"/>
      <c r="AE66" s="551"/>
      <c r="AF66" s="551"/>
      <c r="AG66" s="551"/>
      <c r="AH66" s="551"/>
      <c r="AI66" s="551"/>
      <c r="AJ66" s="551"/>
      <c r="AK66" s="553"/>
    </row>
    <row r="67" spans="2:47" s="25" customFormat="1" ht="12" customHeight="1">
      <c r="B67" s="12" t="s">
        <v>71</v>
      </c>
      <c r="C67" s="2"/>
      <c r="D67" s="2"/>
      <c r="E67" s="481" t="s">
        <v>72</v>
      </c>
      <c r="F67" s="481"/>
      <c r="G67" s="481"/>
      <c r="H67" s="481"/>
      <c r="I67" s="481"/>
      <c r="J67" s="481"/>
      <c r="K67" s="481"/>
      <c r="L67" s="481"/>
      <c r="M67" s="481"/>
      <c r="N67" s="481"/>
      <c r="O67" s="481"/>
      <c r="P67" s="481"/>
      <c r="Q67" s="481"/>
      <c r="R67" s="481"/>
      <c r="S67" s="481"/>
      <c r="T67" s="481"/>
      <c r="U67" s="481"/>
      <c r="V67" s="481"/>
      <c r="W67" s="481"/>
      <c r="X67" s="481"/>
      <c r="Y67" s="481"/>
      <c r="Z67" s="481"/>
      <c r="AA67" s="481"/>
      <c r="AB67" s="481"/>
      <c r="AC67" s="481"/>
      <c r="AD67" s="481"/>
      <c r="AE67" s="481"/>
      <c r="AF67" s="481"/>
      <c r="AG67" s="481"/>
      <c r="AH67" s="481"/>
      <c r="AI67" s="481"/>
      <c r="AJ67" s="481"/>
      <c r="AK67" s="481"/>
      <c r="AL67" s="44"/>
      <c r="AM67" s="2"/>
      <c r="AN67" s="2"/>
      <c r="AO67" s="2"/>
      <c r="AP67" s="2"/>
      <c r="AQ67" s="2"/>
      <c r="AR67" s="2"/>
      <c r="AS67" s="2"/>
      <c r="AT67" s="2"/>
      <c r="AU67" s="2"/>
    </row>
    <row r="69" spans="2:47" ht="30" customHeight="1" thickBot="1"/>
    <row r="70" spans="2:47" s="25" customFormat="1" ht="27.75" customHeight="1">
      <c r="B70" s="407" t="s">
        <v>73</v>
      </c>
      <c r="C70" s="410" t="s">
        <v>74</v>
      </c>
      <c r="D70" s="410"/>
      <c r="E70" s="411"/>
      <c r="F70" s="507" t="s">
        <v>39</v>
      </c>
      <c r="G70" s="507"/>
      <c r="H70" s="508"/>
      <c r="I70" s="509" t="s">
        <v>40</v>
      </c>
      <c r="J70" s="510"/>
      <c r="K70" s="511" t="s">
        <v>75</v>
      </c>
      <c r="L70" s="512"/>
      <c r="M70" s="512"/>
      <c r="N70" s="512"/>
      <c r="O70" s="512"/>
      <c r="P70" s="512"/>
      <c r="Q70" s="512"/>
      <c r="R70" s="512"/>
      <c r="S70" s="512"/>
      <c r="T70" s="512"/>
      <c r="U70" s="512"/>
      <c r="V70" s="512"/>
      <c r="W70" s="512"/>
      <c r="X70" s="512"/>
      <c r="Y70" s="512"/>
      <c r="Z70" s="512"/>
      <c r="AA70" s="512"/>
      <c r="AB70" s="512"/>
      <c r="AC70" s="512"/>
      <c r="AD70" s="512"/>
      <c r="AE70" s="512"/>
      <c r="AF70" s="512"/>
      <c r="AG70" s="512"/>
      <c r="AH70" s="512"/>
      <c r="AI70" s="512"/>
      <c r="AJ70" s="512"/>
      <c r="AK70" s="513"/>
      <c r="AL70" s="2"/>
      <c r="AM70" s="2"/>
      <c r="AN70" s="2"/>
      <c r="AP70" s="38"/>
      <c r="AQ70" s="2"/>
      <c r="AR70" s="2"/>
      <c r="AS70" s="2"/>
      <c r="AT70" s="2"/>
      <c r="AU70" s="2"/>
    </row>
    <row r="71" spans="2:47" s="25" customFormat="1" ht="18.95" customHeight="1">
      <c r="B71" s="408"/>
      <c r="C71" s="412"/>
      <c r="D71" s="412"/>
      <c r="E71" s="413"/>
      <c r="F71" s="514" t="s">
        <v>76</v>
      </c>
      <c r="G71" s="517" t="s">
        <v>77</v>
      </c>
      <c r="H71" s="518"/>
      <c r="I71" s="467" t="s">
        <v>78</v>
      </c>
      <c r="J71" s="468"/>
      <c r="K71" s="171" t="s">
        <v>12</v>
      </c>
      <c r="L71" s="523" t="s">
        <v>79</v>
      </c>
      <c r="M71" s="523"/>
      <c r="N71" s="523"/>
      <c r="O71" s="523"/>
      <c r="P71" s="523"/>
      <c r="Q71" s="523"/>
      <c r="R71" s="190" t="s">
        <v>80</v>
      </c>
      <c r="S71" s="531" t="s">
        <v>81</v>
      </c>
      <c r="T71" s="531"/>
      <c r="U71" s="531"/>
      <c r="V71" s="531"/>
      <c r="W71" s="531"/>
      <c r="X71" s="531"/>
      <c r="Y71" s="531"/>
      <c r="Z71" s="531"/>
      <c r="AA71" s="531"/>
      <c r="AB71" s="531"/>
      <c r="AC71" s="531"/>
      <c r="AD71" s="531"/>
      <c r="AE71" s="531"/>
      <c r="AF71" s="531"/>
      <c r="AG71" s="531"/>
      <c r="AH71" s="531"/>
      <c r="AI71" s="531"/>
      <c r="AJ71" s="531"/>
      <c r="AK71" s="532"/>
      <c r="AL71" s="2"/>
      <c r="AM71" s="2"/>
      <c r="AN71" s="2" t="s">
        <v>16</v>
      </c>
      <c r="AO71" s="2" t="str">
        <f>IF(AND($K$73="□",$K$72="□"),"■","")</f>
        <v>■</v>
      </c>
      <c r="AP71" s="2"/>
      <c r="AQ71" s="2"/>
      <c r="AR71" s="2"/>
    </row>
    <row r="72" spans="2:47" s="25" customFormat="1" ht="18.95" customHeight="1">
      <c r="B72" s="408"/>
      <c r="C72" s="412"/>
      <c r="D72" s="412"/>
      <c r="E72" s="413"/>
      <c r="F72" s="515"/>
      <c r="G72" s="519"/>
      <c r="H72" s="520"/>
      <c r="I72" s="469"/>
      <c r="J72" s="470"/>
      <c r="K72" s="172" t="s">
        <v>12</v>
      </c>
      <c r="L72" s="444" t="s">
        <v>82</v>
      </c>
      <c r="M72" s="444"/>
      <c r="N72" s="444"/>
      <c r="O72" s="444"/>
      <c r="P72" s="444"/>
      <c r="Q72" s="444"/>
      <c r="R72" s="47" t="s">
        <v>83</v>
      </c>
      <c r="S72" s="444" t="s">
        <v>84</v>
      </c>
      <c r="T72" s="444"/>
      <c r="U72" s="444"/>
      <c r="V72" s="444"/>
      <c r="W72" s="48" t="s">
        <v>85</v>
      </c>
      <c r="X72" s="533"/>
      <c r="Y72" s="533"/>
      <c r="Z72" s="533"/>
      <c r="AA72" s="533"/>
      <c r="AB72" s="533"/>
      <c r="AC72" s="533"/>
      <c r="AD72" s="533"/>
      <c r="AE72" s="49" t="s">
        <v>86</v>
      </c>
      <c r="AF72" s="50" t="s">
        <v>83</v>
      </c>
      <c r="AG72" s="534" t="s">
        <v>87</v>
      </c>
      <c r="AH72" s="534"/>
      <c r="AI72" s="534"/>
      <c r="AJ72" s="534"/>
      <c r="AK72" s="535"/>
      <c r="AL72" s="2"/>
      <c r="AN72" s="2" t="s">
        <v>16</v>
      </c>
      <c r="AO72" s="2" t="str">
        <f>IF(AND($K$73="□",$K$71="□"),"■","")</f>
        <v>■</v>
      </c>
      <c r="AS72" s="2"/>
      <c r="AT72" s="2"/>
      <c r="AU72" s="2"/>
    </row>
    <row r="73" spans="2:47" s="25" customFormat="1" ht="18.95" customHeight="1">
      <c r="B73" s="408"/>
      <c r="C73" s="412"/>
      <c r="D73" s="412"/>
      <c r="E73" s="413"/>
      <c r="F73" s="515"/>
      <c r="G73" s="519"/>
      <c r="H73" s="520"/>
      <c r="I73" s="469"/>
      <c r="J73" s="470"/>
      <c r="K73" s="172" t="s">
        <v>12</v>
      </c>
      <c r="L73" s="444" t="s">
        <v>88</v>
      </c>
      <c r="M73" s="444"/>
      <c r="N73" s="444"/>
      <c r="O73" s="444"/>
      <c r="P73" s="444"/>
      <c r="Q73" s="444"/>
      <c r="R73" s="47" t="s">
        <v>89</v>
      </c>
      <c r="S73" s="531" t="s">
        <v>90</v>
      </c>
      <c r="T73" s="531"/>
      <c r="U73" s="531"/>
      <c r="V73" s="531"/>
      <c r="W73" s="531"/>
      <c r="X73" s="531"/>
      <c r="Y73" s="531"/>
      <c r="Z73" s="531"/>
      <c r="AA73" s="531"/>
      <c r="AB73" s="531"/>
      <c r="AC73" s="531"/>
      <c r="AD73" s="531"/>
      <c r="AE73" s="531"/>
      <c r="AF73" s="531"/>
      <c r="AG73" s="531"/>
      <c r="AH73" s="531"/>
      <c r="AI73" s="531"/>
      <c r="AJ73" s="531"/>
      <c r="AK73" s="532"/>
      <c r="AL73" s="2"/>
      <c r="AN73" s="2" t="s">
        <v>16</v>
      </c>
      <c r="AO73" s="2" t="str">
        <f>IF(AND($K$72="□",$K$71="□"),"■","")</f>
        <v>■</v>
      </c>
      <c r="AS73" s="2"/>
      <c r="AT73" s="2"/>
      <c r="AU73" s="2"/>
    </row>
    <row r="74" spans="2:47" s="25" customFormat="1" ht="18.95" customHeight="1">
      <c r="B74" s="408"/>
      <c r="C74" s="412"/>
      <c r="D74" s="412"/>
      <c r="E74" s="413"/>
      <c r="F74" s="515"/>
      <c r="G74" s="519"/>
      <c r="H74" s="520"/>
      <c r="I74" s="471"/>
      <c r="J74" s="472"/>
      <c r="K74" s="46"/>
      <c r="L74" s="184"/>
      <c r="M74" s="184"/>
      <c r="N74" s="184"/>
      <c r="O74" s="184"/>
      <c r="P74" s="184"/>
      <c r="Q74" s="184"/>
      <c r="R74" s="47"/>
      <c r="S74" s="184" t="s">
        <v>91</v>
      </c>
      <c r="T74" s="524"/>
      <c r="U74" s="524"/>
      <c r="V74" s="524"/>
      <c r="W74" s="524"/>
      <c r="X74" s="524"/>
      <c r="Y74" s="524"/>
      <c r="Z74" s="524"/>
      <c r="AA74" s="524"/>
      <c r="AB74" s="524"/>
      <c r="AC74" s="524"/>
      <c r="AD74" s="524"/>
      <c r="AE74" s="524"/>
      <c r="AF74" s="524"/>
      <c r="AG74" s="524"/>
      <c r="AH74" s="524"/>
      <c r="AI74" s="524"/>
      <c r="AJ74" s="524"/>
      <c r="AK74" s="189" t="s">
        <v>92</v>
      </c>
      <c r="AL74" s="2"/>
      <c r="AN74" s="2"/>
      <c r="AO74" s="2"/>
      <c r="AS74" s="2"/>
      <c r="AT74" s="2"/>
      <c r="AU74" s="2"/>
    </row>
    <row r="75" spans="2:47" s="25" customFormat="1" ht="18.95" customHeight="1">
      <c r="B75" s="408"/>
      <c r="C75" s="412"/>
      <c r="D75" s="412"/>
      <c r="E75" s="413"/>
      <c r="F75" s="515"/>
      <c r="G75" s="519"/>
      <c r="H75" s="520"/>
      <c r="I75" s="467" t="s">
        <v>93</v>
      </c>
      <c r="J75" s="468"/>
      <c r="K75" s="173" t="s">
        <v>12</v>
      </c>
      <c r="L75" s="525" t="s">
        <v>94</v>
      </c>
      <c r="M75" s="525"/>
      <c r="N75" s="525"/>
      <c r="O75" s="525"/>
      <c r="P75" s="525"/>
      <c r="Q75" s="525"/>
      <c r="R75" s="525"/>
      <c r="S75" s="525"/>
      <c r="T75" s="279"/>
      <c r="U75" s="279"/>
      <c r="V75" s="279"/>
      <c r="W75" s="279"/>
      <c r="X75" s="279"/>
      <c r="Y75" s="279"/>
      <c r="Z75" s="279"/>
      <c r="AA75" s="279"/>
      <c r="AB75" s="279"/>
      <c r="AC75" s="279"/>
      <c r="AD75" s="279"/>
      <c r="AE75" s="279"/>
      <c r="AF75" s="279"/>
      <c r="AG75" s="279"/>
      <c r="AH75" s="279"/>
      <c r="AI75" s="279"/>
      <c r="AJ75" s="279"/>
      <c r="AK75" s="280"/>
      <c r="AL75" s="2"/>
      <c r="AM75" s="2"/>
      <c r="AN75" s="2" t="s">
        <v>12</v>
      </c>
      <c r="AO75" s="2" t="str">
        <f>IF(AND($K$76="□",$K$77="□"),"■","")</f>
        <v>■</v>
      </c>
      <c r="AQ75" s="2"/>
      <c r="AR75" s="2"/>
      <c r="AS75" s="2"/>
      <c r="AT75" s="2"/>
      <c r="AU75" s="2"/>
    </row>
    <row r="76" spans="2:47" s="25" customFormat="1" ht="18.95" customHeight="1">
      <c r="B76" s="408"/>
      <c r="C76" s="412"/>
      <c r="D76" s="412"/>
      <c r="E76" s="413"/>
      <c r="F76" s="515"/>
      <c r="G76" s="519"/>
      <c r="H76" s="520"/>
      <c r="I76" s="469"/>
      <c r="J76" s="470"/>
      <c r="K76" s="172" t="s">
        <v>12</v>
      </c>
      <c r="L76" s="526" t="s">
        <v>95</v>
      </c>
      <c r="M76" s="526"/>
      <c r="N76" s="526"/>
      <c r="O76" s="526"/>
      <c r="P76" s="526"/>
      <c r="Q76" s="526"/>
      <c r="R76" s="526"/>
      <c r="S76" s="526"/>
      <c r="T76" s="527" t="s">
        <v>96</v>
      </c>
      <c r="U76" s="527"/>
      <c r="V76" s="527"/>
      <c r="W76" s="527"/>
      <c r="X76" s="527"/>
      <c r="Y76" s="527"/>
      <c r="Z76" s="527"/>
      <c r="AA76" s="527"/>
      <c r="AB76" s="527"/>
      <c r="AC76" s="527"/>
      <c r="AD76" s="527"/>
      <c r="AE76" s="527"/>
      <c r="AF76" s="527"/>
      <c r="AG76" s="527"/>
      <c r="AH76" s="527"/>
      <c r="AI76" s="527"/>
      <c r="AJ76" s="527"/>
      <c r="AK76" s="528"/>
      <c r="AL76" s="2"/>
      <c r="AM76" s="2"/>
      <c r="AN76" s="2" t="s">
        <v>12</v>
      </c>
      <c r="AO76" s="2" t="str">
        <f>IF(AND($K$75="□",$K$77="□"),"■","")</f>
        <v>■</v>
      </c>
      <c r="AQ76" s="2"/>
      <c r="AR76" s="2"/>
      <c r="AS76" s="2"/>
      <c r="AT76" s="2"/>
      <c r="AU76" s="2"/>
    </row>
    <row r="77" spans="2:47" s="25" customFormat="1" ht="18.95" customHeight="1">
      <c r="B77" s="408"/>
      <c r="C77" s="412"/>
      <c r="D77" s="412"/>
      <c r="E77" s="413"/>
      <c r="F77" s="516"/>
      <c r="G77" s="521"/>
      <c r="H77" s="522"/>
      <c r="I77" s="471"/>
      <c r="J77" s="472"/>
      <c r="K77" s="175" t="s">
        <v>12</v>
      </c>
      <c r="L77" s="460" t="s">
        <v>97</v>
      </c>
      <c r="M77" s="460"/>
      <c r="N77" s="460"/>
      <c r="O77" s="460"/>
      <c r="P77" s="460"/>
      <c r="Q77" s="460"/>
      <c r="R77" s="460"/>
      <c r="S77" s="460"/>
      <c r="T77" s="529" t="s">
        <v>96</v>
      </c>
      <c r="U77" s="529"/>
      <c r="V77" s="529"/>
      <c r="W77" s="529"/>
      <c r="X77" s="529"/>
      <c r="Y77" s="529"/>
      <c r="Z77" s="529"/>
      <c r="AA77" s="529"/>
      <c r="AB77" s="529"/>
      <c r="AC77" s="529"/>
      <c r="AD77" s="529"/>
      <c r="AE77" s="529"/>
      <c r="AF77" s="529"/>
      <c r="AG77" s="529"/>
      <c r="AH77" s="529"/>
      <c r="AI77" s="529"/>
      <c r="AJ77" s="529"/>
      <c r="AK77" s="530"/>
      <c r="AL77" s="2"/>
      <c r="AM77" s="2"/>
      <c r="AN77" s="2" t="s">
        <v>12</v>
      </c>
      <c r="AO77" s="2" t="str">
        <f>IF(AND($K$75="□",$K$76="□"),"■","")</f>
        <v>■</v>
      </c>
      <c r="AQ77" s="2"/>
      <c r="AR77" s="2"/>
      <c r="AS77" s="2"/>
      <c r="AT77" s="2"/>
      <c r="AU77" s="2"/>
    </row>
    <row r="78" spans="2:47" s="25" customFormat="1" ht="18.600000000000001" customHeight="1">
      <c r="B78" s="408"/>
      <c r="C78" s="412"/>
      <c r="D78" s="412"/>
      <c r="E78" s="413"/>
      <c r="F78" s="536" t="s">
        <v>98</v>
      </c>
      <c r="G78" s="461" t="s">
        <v>99</v>
      </c>
      <c r="H78" s="462"/>
      <c r="I78" s="467" t="s">
        <v>100</v>
      </c>
      <c r="J78" s="468"/>
      <c r="K78" s="173" t="s">
        <v>12</v>
      </c>
      <c r="L78" s="473" t="s">
        <v>101</v>
      </c>
      <c r="M78" s="473"/>
      <c r="N78" s="474"/>
      <c r="O78" s="281" t="s">
        <v>12</v>
      </c>
      <c r="P78" s="459" t="s">
        <v>102</v>
      </c>
      <c r="Q78" s="475"/>
      <c r="R78" s="475"/>
      <c r="S78" s="475"/>
      <c r="T78" s="475"/>
      <c r="U78" s="475"/>
      <c r="V78" s="475"/>
      <c r="W78" s="188" t="s">
        <v>103</v>
      </c>
      <c r="X78" s="476" t="s">
        <v>104</v>
      </c>
      <c r="Y78" s="476"/>
      <c r="Z78" s="476"/>
      <c r="AA78" s="476"/>
      <c r="AB78" s="476"/>
      <c r="AC78" s="476"/>
      <c r="AD78" s="476"/>
      <c r="AE78" s="401"/>
      <c r="AF78" s="401"/>
      <c r="AG78" s="401"/>
      <c r="AH78" s="401"/>
      <c r="AI78" s="401"/>
      <c r="AJ78" s="401"/>
      <c r="AK78" s="159" t="s">
        <v>105</v>
      </c>
      <c r="AL78" s="2"/>
      <c r="AM78" s="2"/>
      <c r="AN78" s="2" t="s">
        <v>16</v>
      </c>
      <c r="AO78" s="2" t="str">
        <f>IF(AND($K$82="□"),"■","")</f>
        <v>■</v>
      </c>
      <c r="AP78" s="2"/>
      <c r="AS78" s="2"/>
      <c r="AT78" s="2"/>
      <c r="AU78" s="2"/>
    </row>
    <row r="79" spans="2:47" s="25" customFormat="1" ht="18.95" customHeight="1">
      <c r="B79" s="408"/>
      <c r="C79" s="412"/>
      <c r="D79" s="412"/>
      <c r="E79" s="413"/>
      <c r="F79" s="537"/>
      <c r="G79" s="463"/>
      <c r="H79" s="464"/>
      <c r="I79" s="469"/>
      <c r="J79" s="470"/>
      <c r="K79" s="483"/>
      <c r="L79" s="484"/>
      <c r="M79" s="484"/>
      <c r="N79" s="485"/>
      <c r="O79" s="174" t="s">
        <v>12</v>
      </c>
      <c r="P79" s="490" t="s">
        <v>106</v>
      </c>
      <c r="Q79" s="490"/>
      <c r="R79" s="490"/>
      <c r="S79" s="490"/>
      <c r="T79" s="491" t="s">
        <v>107</v>
      </c>
      <c r="U79" s="492"/>
      <c r="V79" s="492"/>
      <c r="W79" s="492"/>
      <c r="X79" s="492"/>
      <c r="Y79" s="492"/>
      <c r="Z79" s="492"/>
      <c r="AA79" s="492"/>
      <c r="AB79" s="492"/>
      <c r="AC79" s="492"/>
      <c r="AD79" s="492"/>
      <c r="AE79" s="492"/>
      <c r="AF79" s="492"/>
      <c r="AG79" s="492"/>
      <c r="AH79" s="492"/>
      <c r="AI79" s="492"/>
      <c r="AJ79" s="492"/>
      <c r="AK79" s="493"/>
      <c r="AL79" s="2"/>
      <c r="AN79" s="2" t="s">
        <v>16</v>
      </c>
      <c r="AO79" s="2" t="str">
        <f>IF(AND($K$82="□",$O$79="□"),"■","")</f>
        <v>■</v>
      </c>
      <c r="AP79" s="2"/>
      <c r="AQ79" s="2"/>
      <c r="AR79" s="2"/>
      <c r="AS79" s="2"/>
      <c r="AT79" s="2"/>
      <c r="AU79" s="2"/>
    </row>
    <row r="80" spans="2:47" s="25" customFormat="1" ht="18.95" customHeight="1">
      <c r="B80" s="408"/>
      <c r="C80" s="412"/>
      <c r="D80" s="412"/>
      <c r="E80" s="413"/>
      <c r="F80" s="537"/>
      <c r="G80" s="463"/>
      <c r="H80" s="464"/>
      <c r="I80" s="469"/>
      <c r="J80" s="470"/>
      <c r="K80" s="486"/>
      <c r="L80" s="484"/>
      <c r="M80" s="484"/>
      <c r="N80" s="485"/>
      <c r="O80" s="494"/>
      <c r="P80" s="484"/>
      <c r="Q80" s="484"/>
      <c r="R80" s="484"/>
      <c r="S80" s="484"/>
      <c r="T80" s="496" t="s">
        <v>108</v>
      </c>
      <c r="U80" s="497"/>
      <c r="V80" s="497"/>
      <c r="W80" s="497"/>
      <c r="X80" s="497"/>
      <c r="Y80" s="497"/>
      <c r="Z80" s="497"/>
      <c r="AA80" s="497"/>
      <c r="AB80" s="497"/>
      <c r="AC80" s="497"/>
      <c r="AD80" s="497"/>
      <c r="AE80" s="497"/>
      <c r="AF80" s="497"/>
      <c r="AG80" s="497"/>
      <c r="AH80" s="497"/>
      <c r="AI80" s="497"/>
      <c r="AJ80" s="497"/>
      <c r="AK80" s="498"/>
      <c r="AL80" s="2"/>
      <c r="AM80" s="2"/>
      <c r="AN80" s="2" t="s">
        <v>12</v>
      </c>
      <c r="AO80" s="2" t="str">
        <f>IF(AND($K$82="□",$O$78="□"),"■","")</f>
        <v>■</v>
      </c>
      <c r="AQ80" s="2"/>
      <c r="AR80" s="2"/>
      <c r="AS80" s="2"/>
      <c r="AT80" s="2"/>
      <c r="AU80" s="2"/>
    </row>
    <row r="81" spans="2:77" s="25" customFormat="1" ht="18.95" customHeight="1">
      <c r="B81" s="408"/>
      <c r="C81" s="412"/>
      <c r="D81" s="412"/>
      <c r="E81" s="413"/>
      <c r="F81" s="537"/>
      <c r="G81" s="463"/>
      <c r="H81" s="464"/>
      <c r="I81" s="469"/>
      <c r="J81" s="470"/>
      <c r="K81" s="487"/>
      <c r="L81" s="488"/>
      <c r="M81" s="488"/>
      <c r="N81" s="489"/>
      <c r="O81" s="495"/>
      <c r="P81" s="488"/>
      <c r="Q81" s="488"/>
      <c r="R81" s="488"/>
      <c r="S81" s="488"/>
      <c r="T81" s="499" t="s">
        <v>109</v>
      </c>
      <c r="U81" s="500"/>
      <c r="V81" s="500"/>
      <c r="W81" s="500"/>
      <c r="X81" s="500"/>
      <c r="Y81" s="500"/>
      <c r="Z81" s="500"/>
      <c r="AA81" s="500"/>
      <c r="AB81" s="500"/>
      <c r="AC81" s="500"/>
      <c r="AD81" s="500"/>
      <c r="AE81" s="500"/>
      <c r="AF81" s="500"/>
      <c r="AG81" s="500"/>
      <c r="AH81" s="500"/>
      <c r="AI81" s="500"/>
      <c r="AJ81" s="500"/>
      <c r="AK81" s="501"/>
      <c r="AL81" s="2"/>
      <c r="AM81" s="2"/>
      <c r="AN81" s="2"/>
      <c r="AO81" s="2"/>
      <c r="AQ81" s="2"/>
      <c r="AR81" s="2"/>
      <c r="AS81" s="2"/>
      <c r="AT81" s="2"/>
      <c r="AU81" s="2"/>
    </row>
    <row r="82" spans="2:77" s="25" customFormat="1" ht="18.95" customHeight="1">
      <c r="B82" s="408"/>
      <c r="C82" s="412"/>
      <c r="D82" s="412"/>
      <c r="E82" s="413"/>
      <c r="F82" s="538"/>
      <c r="G82" s="465"/>
      <c r="H82" s="466"/>
      <c r="I82" s="471"/>
      <c r="J82" s="472"/>
      <c r="K82" s="282" t="s">
        <v>12</v>
      </c>
      <c r="L82" s="477" t="s">
        <v>110</v>
      </c>
      <c r="M82" s="477"/>
      <c r="N82" s="477"/>
      <c r="O82" s="478" t="s">
        <v>111</v>
      </c>
      <c r="P82" s="479"/>
      <c r="Q82" s="479"/>
      <c r="R82" s="479"/>
      <c r="S82" s="479"/>
      <c r="T82" s="479"/>
      <c r="U82" s="479"/>
      <c r="V82" s="479"/>
      <c r="W82" s="479"/>
      <c r="X82" s="479"/>
      <c r="Y82" s="479"/>
      <c r="Z82" s="479"/>
      <c r="AA82" s="479"/>
      <c r="AB82" s="479"/>
      <c r="AC82" s="479"/>
      <c r="AD82" s="479"/>
      <c r="AE82" s="479"/>
      <c r="AF82" s="479"/>
      <c r="AG82" s="479"/>
      <c r="AH82" s="479"/>
      <c r="AI82" s="479"/>
      <c r="AJ82" s="479"/>
      <c r="AK82" s="480"/>
      <c r="AL82" s="2"/>
      <c r="AM82" s="2"/>
      <c r="AN82" s="2" t="s">
        <v>16</v>
      </c>
      <c r="AO82" s="2" t="str">
        <f>IF(AND($K$78="□"),"■","")</f>
        <v>■</v>
      </c>
      <c r="AQ82" s="2"/>
      <c r="AR82" s="2"/>
      <c r="AS82" s="2"/>
      <c r="AT82" s="2"/>
      <c r="AU82" s="2"/>
    </row>
    <row r="83" spans="2:77" s="25" customFormat="1" ht="18.95" customHeight="1">
      <c r="B83" s="408"/>
      <c r="C83" s="412"/>
      <c r="D83" s="412"/>
      <c r="E83" s="413"/>
      <c r="F83" s="438" t="s">
        <v>112</v>
      </c>
      <c r="G83" s="439" t="s">
        <v>113</v>
      </c>
      <c r="H83" s="440"/>
      <c r="I83" s="441" t="s">
        <v>114</v>
      </c>
      <c r="J83" s="442"/>
      <c r="K83" s="172" t="s">
        <v>12</v>
      </c>
      <c r="L83" s="444" t="s">
        <v>115</v>
      </c>
      <c r="M83" s="444"/>
      <c r="N83" s="444"/>
      <c r="O83" s="444"/>
      <c r="U83" s="57"/>
      <c r="V83" s="184"/>
      <c r="W83" s="184"/>
      <c r="X83" s="184"/>
      <c r="Y83" s="184"/>
      <c r="Z83" s="184"/>
      <c r="AA83" s="184"/>
      <c r="AB83" s="57"/>
      <c r="AC83" s="184"/>
      <c r="AD83" s="184"/>
      <c r="AE83" s="184"/>
      <c r="AF83" s="184"/>
      <c r="AG83" s="184"/>
      <c r="AH83" s="184"/>
      <c r="AI83" s="184"/>
      <c r="AJ83" s="184"/>
      <c r="AK83" s="191"/>
      <c r="AL83" s="2"/>
      <c r="AM83" s="2"/>
      <c r="AN83" s="2" t="s">
        <v>16</v>
      </c>
      <c r="AO83" s="2" t="str">
        <f>IF($K$84="□","■","")</f>
        <v>■</v>
      </c>
      <c r="AP83" s="2"/>
      <c r="AS83" s="2"/>
      <c r="AT83" s="2"/>
      <c r="AU83" s="2"/>
    </row>
    <row r="84" spans="2:77" s="25" customFormat="1" ht="18.95" customHeight="1">
      <c r="B84" s="408"/>
      <c r="C84" s="412"/>
      <c r="D84" s="412"/>
      <c r="E84" s="413"/>
      <c r="F84" s="438"/>
      <c r="G84" s="439"/>
      <c r="H84" s="440"/>
      <c r="I84" s="443"/>
      <c r="J84" s="367"/>
      <c r="K84" s="175" t="s">
        <v>12</v>
      </c>
      <c r="L84" s="445" t="s">
        <v>116</v>
      </c>
      <c r="M84" s="445"/>
      <c r="N84" s="445"/>
      <c r="O84" s="445"/>
      <c r="P84" s="56"/>
      <c r="Q84" s="187"/>
      <c r="R84" s="187"/>
      <c r="S84" s="187"/>
      <c r="T84" s="187"/>
      <c r="U84" s="58"/>
      <c r="V84" s="187"/>
      <c r="W84" s="187"/>
      <c r="X84" s="187"/>
      <c r="Y84" s="187"/>
      <c r="Z84" s="187"/>
      <c r="AA84" s="187"/>
      <c r="AB84" s="58"/>
      <c r="AC84" s="187"/>
      <c r="AD84" s="187"/>
      <c r="AE84" s="187"/>
      <c r="AF84" s="187"/>
      <c r="AG84" s="187"/>
      <c r="AH84" s="187"/>
      <c r="AI84" s="187"/>
      <c r="AJ84" s="187"/>
      <c r="AK84" s="59"/>
      <c r="AL84" s="2"/>
      <c r="AM84" s="2"/>
      <c r="AN84" s="2" t="s">
        <v>16</v>
      </c>
      <c r="AO84" s="2" t="str">
        <f>IF($K$83="□","■","")</f>
        <v>■</v>
      </c>
      <c r="AP84" s="2"/>
      <c r="AQ84" s="2"/>
      <c r="AR84" s="2"/>
      <c r="AS84" s="2"/>
      <c r="AT84" s="2"/>
      <c r="AU84" s="2"/>
    </row>
    <row r="85" spans="2:77" s="25" customFormat="1" ht="18" customHeight="1">
      <c r="B85" s="408"/>
      <c r="C85" s="412"/>
      <c r="D85" s="412"/>
      <c r="E85" s="413"/>
      <c r="F85" s="438"/>
      <c r="G85" s="439"/>
      <c r="H85" s="440"/>
      <c r="I85" s="396" t="s">
        <v>24</v>
      </c>
      <c r="J85" s="363"/>
      <c r="K85" s="60" t="s">
        <v>25</v>
      </c>
      <c r="L85" s="446"/>
      <c r="M85" s="446"/>
      <c r="N85" s="196" t="s">
        <v>117</v>
      </c>
      <c r="O85" s="446"/>
      <c r="P85" s="446"/>
      <c r="Q85" s="61"/>
      <c r="R85" s="62"/>
      <c r="S85" s="63"/>
      <c r="T85" s="63"/>
      <c r="U85" s="63"/>
      <c r="V85" s="63"/>
      <c r="W85" s="63"/>
      <c r="X85" s="63"/>
      <c r="Y85" s="63"/>
      <c r="Z85" s="63"/>
      <c r="AA85" s="63"/>
      <c r="AB85" s="63"/>
      <c r="AC85" s="63"/>
      <c r="AD85" s="63"/>
      <c r="AE85" s="63"/>
      <c r="AF85" s="63"/>
      <c r="AG85" s="63"/>
      <c r="AH85" s="63"/>
      <c r="AI85" s="63"/>
      <c r="AJ85" s="63"/>
      <c r="AK85" s="64"/>
      <c r="AL85" s="164"/>
      <c r="AP85" s="2"/>
      <c r="AR85" s="2"/>
      <c r="AS85" s="2"/>
      <c r="AT85" s="2"/>
      <c r="AU85" s="2"/>
    </row>
    <row r="86" spans="2:77" s="25" customFormat="1" ht="24.95" customHeight="1">
      <c r="B86" s="408"/>
      <c r="C86" s="412"/>
      <c r="D86" s="412"/>
      <c r="E86" s="413"/>
      <c r="F86" s="438"/>
      <c r="G86" s="439"/>
      <c r="H86" s="440"/>
      <c r="I86" s="441"/>
      <c r="J86" s="442"/>
      <c r="K86" s="502"/>
      <c r="L86" s="503"/>
      <c r="M86" s="503"/>
      <c r="N86" s="503"/>
      <c r="O86" s="503"/>
      <c r="P86" s="503"/>
      <c r="Q86" s="503"/>
      <c r="R86" s="503"/>
      <c r="S86" s="503"/>
      <c r="T86" s="503"/>
      <c r="U86" s="503"/>
      <c r="V86" s="503"/>
      <c r="W86" s="503"/>
      <c r="X86" s="503"/>
      <c r="Y86" s="503"/>
      <c r="Z86" s="503"/>
      <c r="AA86" s="503"/>
      <c r="AB86" s="503"/>
      <c r="AC86" s="503"/>
      <c r="AD86" s="503"/>
      <c r="AE86" s="503"/>
      <c r="AF86" s="503"/>
      <c r="AG86" s="503"/>
      <c r="AH86" s="503"/>
      <c r="AI86" s="503"/>
      <c r="AJ86" s="503"/>
      <c r="AK86" s="504"/>
      <c r="AL86" s="65"/>
      <c r="AQ86" s="2"/>
      <c r="AR86" s="2"/>
      <c r="AS86" s="2"/>
      <c r="BY86" s="2"/>
    </row>
    <row r="87" spans="2:77" s="25" customFormat="1" ht="24.95" customHeight="1">
      <c r="B87" s="408"/>
      <c r="C87" s="412"/>
      <c r="D87" s="412"/>
      <c r="E87" s="413"/>
      <c r="F87" s="438"/>
      <c r="G87" s="439"/>
      <c r="H87" s="440"/>
      <c r="I87" s="443"/>
      <c r="J87" s="367"/>
      <c r="K87" s="505"/>
      <c r="L87" s="505"/>
      <c r="M87" s="505"/>
      <c r="N87" s="505"/>
      <c r="O87" s="505"/>
      <c r="P87" s="505"/>
      <c r="Q87" s="505"/>
      <c r="R87" s="505"/>
      <c r="S87" s="505"/>
      <c r="T87" s="505"/>
      <c r="U87" s="505"/>
      <c r="V87" s="505"/>
      <c r="W87" s="505"/>
      <c r="X87" s="505"/>
      <c r="Y87" s="505"/>
      <c r="Z87" s="505"/>
      <c r="AA87" s="505"/>
      <c r="AB87" s="505"/>
      <c r="AC87" s="505"/>
      <c r="AD87" s="505"/>
      <c r="AE87" s="505"/>
      <c r="AF87" s="505"/>
      <c r="AG87" s="505"/>
      <c r="AH87" s="505"/>
      <c r="AI87" s="505"/>
      <c r="AJ87" s="505"/>
      <c r="AK87" s="506"/>
      <c r="AL87" s="65"/>
      <c r="AQ87" s="2"/>
      <c r="AR87" s="2"/>
      <c r="AS87" s="2"/>
      <c r="BY87" s="2"/>
    </row>
    <row r="88" spans="2:77" s="25" customFormat="1" ht="15" customHeight="1">
      <c r="B88" s="408"/>
      <c r="C88" s="412"/>
      <c r="D88" s="412"/>
      <c r="E88" s="413"/>
      <c r="F88" s="438"/>
      <c r="G88" s="439"/>
      <c r="H88" s="440"/>
      <c r="I88" s="396" t="s">
        <v>27</v>
      </c>
      <c r="J88" s="363"/>
      <c r="K88" s="448"/>
      <c r="L88" s="448"/>
      <c r="M88" s="448"/>
      <c r="N88" s="448"/>
      <c r="O88" s="448"/>
      <c r="P88" s="448"/>
      <c r="Q88" s="448"/>
      <c r="R88" s="448"/>
      <c r="S88" s="448"/>
      <c r="T88" s="448"/>
      <c r="U88" s="448"/>
      <c r="V88" s="448"/>
      <c r="W88" s="448"/>
      <c r="X88" s="448"/>
      <c r="Y88" s="448"/>
      <c r="Z88" s="448"/>
      <c r="AA88" s="448"/>
      <c r="AB88" s="448"/>
      <c r="AC88" s="448"/>
      <c r="AD88" s="448"/>
      <c r="AE88" s="448"/>
      <c r="AF88" s="448"/>
      <c r="AG88" s="448"/>
      <c r="AH88" s="448"/>
      <c r="AI88" s="448"/>
      <c r="AJ88" s="448"/>
      <c r="AK88" s="449"/>
      <c r="AL88" s="65"/>
      <c r="AM88" s="2"/>
      <c r="BY88" s="2"/>
    </row>
    <row r="89" spans="2:77" s="25" customFormat="1" ht="30" customHeight="1">
      <c r="B89" s="408"/>
      <c r="C89" s="412"/>
      <c r="D89" s="412"/>
      <c r="E89" s="413"/>
      <c r="F89" s="438"/>
      <c r="G89" s="439"/>
      <c r="H89" s="440"/>
      <c r="I89" s="443" t="s">
        <v>29</v>
      </c>
      <c r="J89" s="367"/>
      <c r="K89" s="450"/>
      <c r="L89" s="450"/>
      <c r="M89" s="450"/>
      <c r="N89" s="450"/>
      <c r="O89" s="450"/>
      <c r="P89" s="450"/>
      <c r="Q89" s="450"/>
      <c r="R89" s="450"/>
      <c r="S89" s="450"/>
      <c r="T89" s="450"/>
      <c r="U89" s="450"/>
      <c r="V89" s="450"/>
      <c r="W89" s="450"/>
      <c r="X89" s="450"/>
      <c r="Y89" s="450"/>
      <c r="Z89" s="450"/>
      <c r="AA89" s="450"/>
      <c r="AB89" s="450"/>
      <c r="AC89" s="450"/>
      <c r="AD89" s="450"/>
      <c r="AE89" s="450"/>
      <c r="AF89" s="450"/>
      <c r="AG89" s="450"/>
      <c r="AH89" s="450"/>
      <c r="AI89" s="450"/>
      <c r="AJ89" s="450"/>
      <c r="AK89" s="451"/>
      <c r="AL89" s="66"/>
      <c r="AM89" s="2"/>
      <c r="AO89" s="2"/>
      <c r="AP89" s="2"/>
      <c r="AQ89" s="2"/>
      <c r="AR89" s="2"/>
      <c r="AS89" s="2"/>
      <c r="AT89" s="2"/>
      <c r="AU89" s="2"/>
    </row>
    <row r="90" spans="2:77" s="19" customFormat="1" ht="15" customHeight="1">
      <c r="B90" s="408"/>
      <c r="C90" s="412"/>
      <c r="D90" s="412"/>
      <c r="E90" s="413"/>
      <c r="F90" s="438"/>
      <c r="G90" s="439"/>
      <c r="H90" s="440"/>
      <c r="I90" s="396" t="s">
        <v>27</v>
      </c>
      <c r="J90" s="363"/>
      <c r="K90" s="448"/>
      <c r="L90" s="448"/>
      <c r="M90" s="448"/>
      <c r="N90" s="448"/>
      <c r="O90" s="448"/>
      <c r="P90" s="448"/>
      <c r="Q90" s="448"/>
      <c r="R90" s="448"/>
      <c r="S90" s="448"/>
      <c r="T90" s="448"/>
      <c r="U90" s="448"/>
      <c r="V90" s="448"/>
      <c r="W90" s="448"/>
      <c r="X90" s="448"/>
      <c r="Y90" s="448"/>
      <c r="Z90" s="448"/>
      <c r="AA90" s="448"/>
      <c r="AB90" s="448"/>
      <c r="AC90" s="448"/>
      <c r="AD90" s="448"/>
      <c r="AE90" s="448"/>
      <c r="AF90" s="448"/>
      <c r="AG90" s="448"/>
      <c r="AH90" s="448"/>
      <c r="AI90" s="448"/>
      <c r="AJ90" s="448"/>
      <c r="AK90" s="449"/>
      <c r="AL90" s="66"/>
      <c r="AM90" s="2"/>
      <c r="AO90" s="2"/>
      <c r="AP90" s="2"/>
      <c r="AQ90" s="2"/>
      <c r="AR90" s="2"/>
      <c r="AS90" s="2"/>
      <c r="AT90" s="2"/>
      <c r="AU90" s="2"/>
    </row>
    <row r="91" spans="2:77" s="25" customFormat="1" ht="30" customHeight="1">
      <c r="B91" s="408"/>
      <c r="C91" s="412"/>
      <c r="D91" s="412"/>
      <c r="E91" s="413"/>
      <c r="F91" s="438"/>
      <c r="G91" s="439"/>
      <c r="H91" s="440"/>
      <c r="I91" s="443" t="s">
        <v>30</v>
      </c>
      <c r="J91" s="367"/>
      <c r="K91" s="450"/>
      <c r="L91" s="450"/>
      <c r="M91" s="450"/>
      <c r="N91" s="450"/>
      <c r="O91" s="450"/>
      <c r="P91" s="450"/>
      <c r="Q91" s="450"/>
      <c r="R91" s="450"/>
      <c r="S91" s="450"/>
      <c r="T91" s="450"/>
      <c r="U91" s="450"/>
      <c r="V91" s="450"/>
      <c r="W91" s="450"/>
      <c r="X91" s="450"/>
      <c r="Y91" s="450"/>
      <c r="Z91" s="450"/>
      <c r="AA91" s="450"/>
      <c r="AB91" s="450"/>
      <c r="AC91" s="450"/>
      <c r="AD91" s="450"/>
      <c r="AE91" s="450"/>
      <c r="AF91" s="450"/>
      <c r="AG91" s="450"/>
      <c r="AH91" s="450"/>
      <c r="AI91" s="450"/>
      <c r="AJ91" s="450"/>
      <c r="AK91" s="451"/>
      <c r="AL91" s="66"/>
      <c r="AM91" s="2"/>
      <c r="AN91" s="2"/>
      <c r="AO91" s="2"/>
      <c r="AP91" s="2"/>
      <c r="AQ91" s="2"/>
      <c r="AR91" s="2"/>
      <c r="AS91" s="2"/>
      <c r="AT91" s="2"/>
      <c r="AU91" s="2"/>
    </row>
    <row r="92" spans="2:77" s="25" customFormat="1" ht="24.95" customHeight="1">
      <c r="B92" s="408"/>
      <c r="C92" s="412"/>
      <c r="D92" s="412"/>
      <c r="E92" s="413"/>
      <c r="F92" s="438"/>
      <c r="G92" s="439"/>
      <c r="H92" s="440"/>
      <c r="I92" s="482" t="s">
        <v>31</v>
      </c>
      <c r="J92" s="389"/>
      <c r="K92" s="394"/>
      <c r="L92" s="395"/>
      <c r="M92" s="395"/>
      <c r="N92" s="395"/>
      <c r="O92" s="395"/>
      <c r="P92" s="395"/>
      <c r="Q92" s="395"/>
      <c r="R92" s="395"/>
      <c r="S92" s="395"/>
      <c r="T92" s="395"/>
      <c r="U92" s="395"/>
      <c r="V92" s="395"/>
      <c r="W92" s="283" t="s">
        <v>32</v>
      </c>
      <c r="X92" s="391" t="s">
        <v>33</v>
      </c>
      <c r="Y92" s="393"/>
      <c r="Z92" s="394"/>
      <c r="AA92" s="395"/>
      <c r="AB92" s="395"/>
      <c r="AC92" s="395"/>
      <c r="AD92" s="395"/>
      <c r="AE92" s="395"/>
      <c r="AF92" s="395"/>
      <c r="AG92" s="395"/>
      <c r="AH92" s="395"/>
      <c r="AI92" s="395"/>
      <c r="AJ92" s="395"/>
      <c r="AK92" s="275" t="s">
        <v>32</v>
      </c>
      <c r="AL92" s="66"/>
      <c r="AM92" s="2"/>
      <c r="AN92" s="2"/>
      <c r="AO92" s="2"/>
      <c r="AP92" s="2"/>
      <c r="AQ92" s="2"/>
      <c r="AR92" s="2"/>
      <c r="AS92" s="2"/>
      <c r="AT92" s="2"/>
      <c r="AU92" s="2"/>
    </row>
    <row r="93" spans="2:77" s="25" customFormat="1" ht="24.95" customHeight="1">
      <c r="B93" s="408"/>
      <c r="C93" s="412"/>
      <c r="D93" s="412"/>
      <c r="E93" s="413"/>
      <c r="F93" s="438"/>
      <c r="G93" s="439"/>
      <c r="H93" s="440"/>
      <c r="I93" s="482" t="s">
        <v>34</v>
      </c>
      <c r="J93" s="389"/>
      <c r="K93" s="390"/>
      <c r="L93" s="390"/>
      <c r="M93" s="390"/>
      <c r="N93" s="390"/>
      <c r="O93" s="390"/>
      <c r="P93" s="390"/>
      <c r="Q93" s="390"/>
      <c r="R93" s="390"/>
      <c r="S93" s="390"/>
      <c r="T93" s="390"/>
      <c r="U93" s="390"/>
      <c r="V93" s="390"/>
      <c r="W93" s="390"/>
      <c r="X93" s="391" t="s">
        <v>35</v>
      </c>
      <c r="Y93" s="393"/>
      <c r="Z93" s="394"/>
      <c r="AA93" s="395"/>
      <c r="AB93" s="395"/>
      <c r="AC93" s="395"/>
      <c r="AD93" s="395"/>
      <c r="AE93" s="395"/>
      <c r="AF93" s="395"/>
      <c r="AG93" s="395"/>
      <c r="AH93" s="395"/>
      <c r="AI93" s="395"/>
      <c r="AJ93" s="395"/>
      <c r="AK93" s="275" t="s">
        <v>32</v>
      </c>
      <c r="AL93" s="2"/>
      <c r="AM93" s="2"/>
      <c r="AN93" s="2"/>
      <c r="AO93" s="2"/>
      <c r="AP93" s="2"/>
      <c r="AQ93" s="2"/>
      <c r="AR93" s="2"/>
      <c r="AS93" s="2"/>
      <c r="AT93" s="2"/>
      <c r="AU93" s="2"/>
      <c r="AV93" s="167" t="s">
        <v>36</v>
      </c>
    </row>
    <row r="94" spans="2:77" s="25" customFormat="1" ht="24.95" customHeight="1">
      <c r="B94" s="408"/>
      <c r="C94" s="412"/>
      <c r="D94" s="412"/>
      <c r="E94" s="413"/>
      <c r="F94" s="438"/>
      <c r="G94" s="439"/>
      <c r="H94" s="440"/>
      <c r="I94" s="396" t="s">
        <v>37</v>
      </c>
      <c r="J94" s="363"/>
      <c r="K94" s="394"/>
      <c r="L94" s="395"/>
      <c r="M94" s="395"/>
      <c r="N94" s="395"/>
      <c r="O94" s="395"/>
      <c r="P94" s="395"/>
      <c r="Q94" s="395"/>
      <c r="R94" s="395"/>
      <c r="S94" s="395"/>
      <c r="T94" s="284" t="s">
        <v>38</v>
      </c>
      <c r="U94" s="395"/>
      <c r="V94" s="395"/>
      <c r="W94" s="395"/>
      <c r="X94" s="395"/>
      <c r="Y94" s="395"/>
      <c r="Z94" s="395"/>
      <c r="AA94" s="395"/>
      <c r="AB94" s="395"/>
      <c r="AC94" s="395"/>
      <c r="AD94" s="395"/>
      <c r="AE94" s="395"/>
      <c r="AF94" s="426" t="s">
        <v>118</v>
      </c>
      <c r="AG94" s="427"/>
      <c r="AH94" s="427"/>
      <c r="AI94" s="427"/>
      <c r="AJ94" s="427"/>
      <c r="AK94" s="428"/>
      <c r="AL94" s="2"/>
      <c r="AM94" s="2"/>
      <c r="AN94" s="2"/>
      <c r="AO94" s="2"/>
      <c r="AP94" s="2"/>
      <c r="AQ94" s="2"/>
      <c r="AR94" s="2"/>
      <c r="AS94" s="2"/>
      <c r="AT94" s="2"/>
      <c r="AU94" s="2"/>
      <c r="AV94" s="168" t="str">
        <f>K94&amp;T94&amp;U94</f>
        <v>@</v>
      </c>
    </row>
    <row r="95" spans="2:77" s="25" customFormat="1" ht="15" customHeight="1">
      <c r="B95" s="408"/>
      <c r="C95" s="412"/>
      <c r="D95" s="412"/>
      <c r="E95" s="413"/>
      <c r="F95" s="438"/>
      <c r="G95" s="439"/>
      <c r="H95" s="440"/>
      <c r="I95" s="424"/>
      <c r="J95" s="425"/>
      <c r="K95" s="429" t="str">
        <f>IF(K94="","",K94&amp;T94&amp;U94)</f>
        <v/>
      </c>
      <c r="L95" s="430"/>
      <c r="M95" s="430"/>
      <c r="N95" s="430"/>
      <c r="O95" s="430"/>
      <c r="P95" s="430"/>
      <c r="Q95" s="430"/>
      <c r="R95" s="430"/>
      <c r="S95" s="430"/>
      <c r="T95" s="430"/>
      <c r="U95" s="430"/>
      <c r="V95" s="430"/>
      <c r="W95" s="430"/>
      <c r="X95" s="430"/>
      <c r="Y95" s="430"/>
      <c r="Z95" s="430"/>
      <c r="AA95" s="430"/>
      <c r="AB95" s="430"/>
      <c r="AC95" s="430"/>
      <c r="AD95" s="430"/>
      <c r="AE95" s="430"/>
      <c r="AF95" s="430"/>
      <c r="AG95" s="430"/>
      <c r="AH95" s="430"/>
      <c r="AI95" s="430"/>
      <c r="AJ95" s="430"/>
      <c r="AK95" s="431"/>
      <c r="AL95" s="66"/>
      <c r="AM95" s="2"/>
      <c r="AN95" s="2"/>
      <c r="AO95" s="2"/>
      <c r="AP95" s="2"/>
      <c r="AQ95" s="2"/>
      <c r="AR95" s="2"/>
      <c r="AS95" s="2"/>
      <c r="AT95" s="2"/>
      <c r="AU95" s="2"/>
    </row>
    <row r="96" spans="2:77" s="25" customFormat="1" ht="30" customHeight="1" thickBot="1">
      <c r="B96" s="409"/>
      <c r="C96" s="414"/>
      <c r="D96" s="414"/>
      <c r="E96" s="415"/>
      <c r="F96" s="67" t="s">
        <v>119</v>
      </c>
      <c r="G96" s="432" t="s">
        <v>120</v>
      </c>
      <c r="H96" s="433"/>
      <c r="I96" s="68"/>
      <c r="J96" s="166"/>
      <c r="K96" s="285" t="s">
        <v>12</v>
      </c>
      <c r="L96" s="434" t="s">
        <v>121</v>
      </c>
      <c r="M96" s="434"/>
      <c r="N96" s="285" t="s">
        <v>12</v>
      </c>
      <c r="O96" s="434" t="s">
        <v>122</v>
      </c>
      <c r="P96" s="434"/>
      <c r="Q96" s="434"/>
      <c r="R96" s="434"/>
      <c r="S96" s="434"/>
      <c r="T96" s="434"/>
      <c r="U96" s="434"/>
      <c r="V96" s="434"/>
      <c r="W96" s="434"/>
      <c r="X96" s="434"/>
      <c r="Y96" s="434"/>
      <c r="Z96" s="434"/>
      <c r="AA96" s="69" t="s">
        <v>83</v>
      </c>
      <c r="AB96" s="435" t="s">
        <v>123</v>
      </c>
      <c r="AC96" s="436"/>
      <c r="AD96" s="436"/>
      <c r="AE96" s="436"/>
      <c r="AF96" s="436"/>
      <c r="AG96" s="436"/>
      <c r="AH96" s="436"/>
      <c r="AI96" s="436"/>
      <c r="AJ96" s="436"/>
      <c r="AK96" s="437"/>
      <c r="AL96" s="66"/>
      <c r="AM96" s="2"/>
      <c r="AN96" s="2" t="s">
        <v>16</v>
      </c>
      <c r="AO96" s="2" t="str">
        <f>IF($N$96="□","■","")</f>
        <v>■</v>
      </c>
      <c r="AP96" s="2"/>
      <c r="AQ96" s="2" t="s">
        <v>16</v>
      </c>
      <c r="AR96" s="2" t="str">
        <f>IF($K$96="□","■","")</f>
        <v>■</v>
      </c>
      <c r="AS96" s="2"/>
      <c r="AT96" s="2"/>
      <c r="AU96" s="2"/>
    </row>
    <row r="97" spans="2:50" s="25" customFormat="1" ht="9.9499999999999993" customHeight="1" thickBot="1">
      <c r="B97" s="2"/>
      <c r="C97" s="2"/>
      <c r="D97" s="70"/>
      <c r="E97" s="70"/>
      <c r="F97" s="70"/>
      <c r="G97" s="70"/>
      <c r="H97" s="70"/>
      <c r="I97" s="71"/>
      <c r="J97" s="71"/>
      <c r="K97" s="71"/>
      <c r="L97" s="71"/>
      <c r="M97" s="2"/>
      <c r="N97" s="2"/>
      <c r="O97" s="2"/>
      <c r="P97" s="71"/>
      <c r="Q97" s="2"/>
      <c r="R97" s="72"/>
      <c r="S97" s="72"/>
      <c r="T97" s="73"/>
      <c r="U97" s="73"/>
      <c r="V97" s="73"/>
      <c r="W97" s="73"/>
      <c r="X97" s="73"/>
      <c r="Y97" s="73"/>
      <c r="Z97" s="73"/>
      <c r="AA97" s="73"/>
      <c r="AB97" s="2"/>
      <c r="AC97" s="72"/>
      <c r="AD97" s="72"/>
      <c r="AE97" s="71"/>
      <c r="AF97" s="2"/>
      <c r="AG97" s="2"/>
      <c r="AH97" s="2"/>
      <c r="AI97" s="2"/>
      <c r="AJ97" s="2"/>
      <c r="AK97" s="2"/>
      <c r="AL97" s="2"/>
      <c r="AM97" s="2"/>
      <c r="AN97" s="2"/>
      <c r="AO97" s="2"/>
      <c r="AP97" s="2"/>
      <c r="AQ97" s="2"/>
      <c r="AR97" s="2"/>
      <c r="AS97" s="2"/>
      <c r="AT97" s="2"/>
      <c r="AU97" s="2"/>
    </row>
    <row r="98" spans="2:50" s="25" customFormat="1" ht="30" customHeight="1">
      <c r="B98" s="407" t="s">
        <v>124</v>
      </c>
      <c r="C98" s="410" t="s">
        <v>125</v>
      </c>
      <c r="D98" s="410"/>
      <c r="E98" s="411"/>
      <c r="F98" s="416" t="s">
        <v>39</v>
      </c>
      <c r="G98" s="417"/>
      <c r="H98" s="417"/>
      <c r="I98" s="418" t="s">
        <v>40</v>
      </c>
      <c r="J98" s="419"/>
      <c r="K98" s="420" t="s">
        <v>126</v>
      </c>
      <c r="L98" s="420"/>
      <c r="M98" s="421"/>
      <c r="N98" s="422"/>
      <c r="O98" s="420"/>
      <c r="P98" s="420"/>
      <c r="Q98" s="420"/>
      <c r="R98" s="420"/>
      <c r="S98" s="420"/>
      <c r="T98" s="420"/>
      <c r="U98" s="420"/>
      <c r="V98" s="286" t="s">
        <v>12</v>
      </c>
      <c r="W98" s="423" t="s">
        <v>127</v>
      </c>
      <c r="X98" s="423"/>
      <c r="Y98" s="423"/>
      <c r="Z98" s="286" t="s">
        <v>12</v>
      </c>
      <c r="AA98" s="423" t="s">
        <v>43</v>
      </c>
      <c r="AB98" s="423"/>
      <c r="AC98" s="423"/>
      <c r="AD98" s="74" t="s">
        <v>83</v>
      </c>
      <c r="AE98" s="457" t="s">
        <v>128</v>
      </c>
      <c r="AF98" s="457"/>
      <c r="AG98" s="457"/>
      <c r="AH98" s="457"/>
      <c r="AI98" s="457"/>
      <c r="AJ98" s="457"/>
      <c r="AK98" s="458"/>
      <c r="AL98" s="2"/>
      <c r="AM98" s="2"/>
      <c r="AN98" s="2" t="s">
        <v>16</v>
      </c>
      <c r="AO98" s="2" t="str">
        <f>IF($Z$98="□","■","")</f>
        <v>■</v>
      </c>
      <c r="AP98" s="2"/>
      <c r="AQ98" s="2" t="s">
        <v>16</v>
      </c>
      <c r="AR98" s="2" t="str">
        <f>IF($V$98="□","■","")</f>
        <v>■</v>
      </c>
      <c r="AS98" s="38"/>
      <c r="AT98" s="2"/>
      <c r="AU98" s="2"/>
    </row>
    <row r="99" spans="2:50" s="25" customFormat="1" ht="18.95" customHeight="1">
      <c r="B99" s="408"/>
      <c r="C99" s="412"/>
      <c r="D99" s="412"/>
      <c r="E99" s="413"/>
      <c r="F99" s="362" t="s">
        <v>114</v>
      </c>
      <c r="G99" s="362"/>
      <c r="H99" s="363"/>
      <c r="I99" s="173" t="s">
        <v>12</v>
      </c>
      <c r="J99" s="459" t="s">
        <v>115</v>
      </c>
      <c r="K99" s="459"/>
      <c r="L99" s="459"/>
      <c r="M99" s="459"/>
      <c r="N99" s="183"/>
      <c r="O99" s="52"/>
      <c r="P99" s="52"/>
      <c r="Q99" s="52"/>
      <c r="R99" s="52"/>
      <c r="S99" s="52"/>
      <c r="T99" s="52"/>
      <c r="U99" s="52"/>
      <c r="V99" s="52"/>
      <c r="W99" s="52"/>
      <c r="X99" s="52"/>
      <c r="Y99" s="52"/>
      <c r="Z99" s="52"/>
      <c r="AA99" s="75"/>
      <c r="AB99" s="459"/>
      <c r="AC99" s="459"/>
      <c r="AD99" s="459"/>
      <c r="AE99" s="459"/>
      <c r="AF99" s="459"/>
      <c r="AG99" s="459"/>
      <c r="AH99" s="459"/>
      <c r="AI99" s="183"/>
      <c r="AJ99" s="183"/>
      <c r="AK99" s="76"/>
      <c r="AL99" s="2"/>
      <c r="AN99" s="2" t="s">
        <v>16</v>
      </c>
      <c r="AO99" s="2" t="str">
        <f>IF(AND($I$101="□",$I$100="□"),"■","")</f>
        <v>■</v>
      </c>
      <c r="AW99" s="2"/>
      <c r="AX99" s="2"/>
    </row>
    <row r="100" spans="2:50" s="25" customFormat="1" ht="18.95" customHeight="1">
      <c r="B100" s="408"/>
      <c r="C100" s="412"/>
      <c r="D100" s="412"/>
      <c r="E100" s="413"/>
      <c r="F100" s="447"/>
      <c r="G100" s="447"/>
      <c r="H100" s="442"/>
      <c r="I100" s="172" t="s">
        <v>12</v>
      </c>
      <c r="J100" s="444" t="s">
        <v>129</v>
      </c>
      <c r="K100" s="444"/>
      <c r="L100" s="444"/>
      <c r="M100" s="444"/>
      <c r="N100" s="184"/>
      <c r="O100" s="47"/>
      <c r="P100" s="47"/>
      <c r="Q100" s="47"/>
      <c r="R100" s="47"/>
      <c r="S100" s="47"/>
      <c r="T100" s="45"/>
      <c r="U100" s="47"/>
      <c r="V100" s="47"/>
      <c r="W100" s="47"/>
      <c r="X100" s="47"/>
      <c r="Y100" s="47"/>
      <c r="Z100" s="47"/>
      <c r="AA100" s="45"/>
      <c r="AB100" s="184"/>
      <c r="AC100" s="184"/>
      <c r="AD100" s="184"/>
      <c r="AE100" s="184"/>
      <c r="AF100" s="184"/>
      <c r="AG100" s="184"/>
      <c r="AH100" s="184"/>
      <c r="AI100" s="184"/>
      <c r="AJ100" s="184"/>
      <c r="AK100" s="77"/>
      <c r="AL100" s="2"/>
      <c r="AN100" s="2" t="s">
        <v>16</v>
      </c>
      <c r="AO100" s="2" t="str">
        <f>IF(AND($I$101="□",$I$99="□"),"■","")</f>
        <v>■</v>
      </c>
      <c r="AQ100" s="2"/>
      <c r="AR100" s="2"/>
      <c r="AT100" s="2"/>
      <c r="AU100" s="2"/>
      <c r="AW100" s="2"/>
      <c r="AX100" s="2"/>
    </row>
    <row r="101" spans="2:50" s="25" customFormat="1" ht="18.95" customHeight="1">
      <c r="B101" s="408"/>
      <c r="C101" s="412"/>
      <c r="D101" s="412"/>
      <c r="E101" s="413"/>
      <c r="F101" s="366"/>
      <c r="G101" s="366"/>
      <c r="H101" s="367"/>
      <c r="I101" s="175" t="s">
        <v>12</v>
      </c>
      <c r="J101" s="460" t="s">
        <v>116</v>
      </c>
      <c r="K101" s="460"/>
      <c r="L101" s="460"/>
      <c r="M101" s="460"/>
      <c r="N101" s="56"/>
      <c r="O101" s="185"/>
      <c r="P101" s="185"/>
      <c r="Q101" s="185"/>
      <c r="R101" s="185"/>
      <c r="S101" s="185"/>
      <c r="T101" s="56"/>
      <c r="U101" s="185"/>
      <c r="V101" s="185"/>
      <c r="W101" s="185"/>
      <c r="X101" s="185"/>
      <c r="Y101" s="185"/>
      <c r="Z101" s="185"/>
      <c r="AA101" s="56"/>
      <c r="AB101" s="187"/>
      <c r="AC101" s="187"/>
      <c r="AD101" s="187"/>
      <c r="AE101" s="187"/>
      <c r="AF101" s="187"/>
      <c r="AG101" s="187"/>
      <c r="AH101" s="187"/>
      <c r="AI101" s="187"/>
      <c r="AJ101" s="187"/>
      <c r="AK101" s="78"/>
      <c r="AL101" s="2"/>
      <c r="AN101" s="2" t="s">
        <v>16</v>
      </c>
      <c r="AO101" s="2" t="str">
        <f>IF(AND($I$99="□",$I$100="□"),"■","")</f>
        <v>■</v>
      </c>
      <c r="AQ101" s="2"/>
      <c r="AR101" s="2"/>
      <c r="AT101" s="2"/>
      <c r="AU101" s="2"/>
      <c r="AW101" s="2"/>
      <c r="AX101" s="2"/>
    </row>
    <row r="102" spans="2:50" s="25" customFormat="1" ht="18" customHeight="1">
      <c r="B102" s="408"/>
      <c r="C102" s="412"/>
      <c r="D102" s="412"/>
      <c r="E102" s="413"/>
      <c r="F102" s="362" t="s">
        <v>24</v>
      </c>
      <c r="G102" s="362"/>
      <c r="H102" s="363"/>
      <c r="I102" s="79" t="s">
        <v>25</v>
      </c>
      <c r="J102" s="446"/>
      <c r="K102" s="446"/>
      <c r="L102" s="80" t="s">
        <v>117</v>
      </c>
      <c r="M102" s="446"/>
      <c r="N102" s="446"/>
      <c r="O102" s="452"/>
      <c r="P102" s="452"/>
      <c r="Q102" s="452"/>
      <c r="R102" s="452"/>
      <c r="S102" s="452"/>
      <c r="T102" s="452"/>
      <c r="U102" s="452"/>
      <c r="V102" s="452"/>
      <c r="W102" s="452"/>
      <c r="X102" s="452"/>
      <c r="Y102" s="452"/>
      <c r="Z102" s="452"/>
      <c r="AA102" s="452"/>
      <c r="AB102" s="452"/>
      <c r="AC102" s="452"/>
      <c r="AD102" s="452"/>
      <c r="AE102" s="452"/>
      <c r="AF102" s="452"/>
      <c r="AG102" s="452"/>
      <c r="AH102" s="452"/>
      <c r="AI102" s="452"/>
      <c r="AJ102" s="452"/>
      <c r="AK102" s="453"/>
      <c r="AL102" s="2"/>
    </row>
    <row r="103" spans="2:50" s="25" customFormat="1" ht="24.95" customHeight="1">
      <c r="B103" s="408"/>
      <c r="C103" s="412"/>
      <c r="D103" s="412"/>
      <c r="E103" s="413"/>
      <c r="F103" s="447"/>
      <c r="G103" s="447"/>
      <c r="H103" s="442"/>
      <c r="I103" s="454"/>
      <c r="J103" s="455"/>
      <c r="K103" s="455"/>
      <c r="L103" s="455"/>
      <c r="M103" s="455"/>
      <c r="N103" s="455"/>
      <c r="O103" s="455"/>
      <c r="P103" s="455"/>
      <c r="Q103" s="455"/>
      <c r="R103" s="455"/>
      <c r="S103" s="455"/>
      <c r="T103" s="455"/>
      <c r="U103" s="455"/>
      <c r="V103" s="455"/>
      <c r="W103" s="455"/>
      <c r="X103" s="455"/>
      <c r="Y103" s="455"/>
      <c r="Z103" s="455"/>
      <c r="AA103" s="455"/>
      <c r="AB103" s="455"/>
      <c r="AC103" s="455"/>
      <c r="AD103" s="455"/>
      <c r="AE103" s="455"/>
      <c r="AF103" s="455"/>
      <c r="AG103" s="455"/>
      <c r="AH103" s="455"/>
      <c r="AI103" s="455"/>
      <c r="AJ103" s="455"/>
      <c r="AK103" s="456"/>
      <c r="AL103" s="2"/>
    </row>
    <row r="104" spans="2:50" s="25" customFormat="1" ht="24.95" customHeight="1">
      <c r="B104" s="408"/>
      <c r="C104" s="412"/>
      <c r="D104" s="412"/>
      <c r="E104" s="413"/>
      <c r="F104" s="366"/>
      <c r="G104" s="366"/>
      <c r="H104" s="367"/>
      <c r="I104" s="368"/>
      <c r="J104" s="368"/>
      <c r="K104" s="368"/>
      <c r="L104" s="368"/>
      <c r="M104" s="368"/>
      <c r="N104" s="368"/>
      <c r="O104" s="368"/>
      <c r="P104" s="368"/>
      <c r="Q104" s="368"/>
      <c r="R104" s="368"/>
      <c r="S104" s="368"/>
      <c r="T104" s="368"/>
      <c r="U104" s="368"/>
      <c r="V104" s="368"/>
      <c r="W104" s="368"/>
      <c r="X104" s="368"/>
      <c r="Y104" s="368"/>
      <c r="Z104" s="368"/>
      <c r="AA104" s="368"/>
      <c r="AB104" s="368"/>
      <c r="AC104" s="368"/>
      <c r="AD104" s="368"/>
      <c r="AE104" s="368"/>
      <c r="AF104" s="368"/>
      <c r="AG104" s="368"/>
      <c r="AH104" s="368"/>
      <c r="AI104" s="368"/>
      <c r="AJ104" s="368"/>
      <c r="AK104" s="369"/>
      <c r="AL104" s="2"/>
    </row>
    <row r="105" spans="2:50" s="25" customFormat="1" ht="15" customHeight="1">
      <c r="B105" s="408"/>
      <c r="C105" s="412"/>
      <c r="D105" s="412"/>
      <c r="E105" s="413"/>
      <c r="F105" s="362" t="s">
        <v>27</v>
      </c>
      <c r="G105" s="362"/>
      <c r="H105" s="363"/>
      <c r="I105" s="364"/>
      <c r="J105" s="364"/>
      <c r="K105" s="364"/>
      <c r="L105" s="364"/>
      <c r="M105" s="364"/>
      <c r="N105" s="364"/>
      <c r="O105" s="364"/>
      <c r="P105" s="364"/>
      <c r="Q105" s="364"/>
      <c r="R105" s="364"/>
      <c r="S105" s="364"/>
      <c r="T105" s="364"/>
      <c r="U105" s="364"/>
      <c r="V105" s="364"/>
      <c r="W105" s="364"/>
      <c r="X105" s="364"/>
      <c r="Y105" s="364"/>
      <c r="Z105" s="364"/>
      <c r="AA105" s="364"/>
      <c r="AB105" s="364"/>
      <c r="AC105" s="364"/>
      <c r="AD105" s="364"/>
      <c r="AE105" s="364"/>
      <c r="AF105" s="364"/>
      <c r="AG105" s="364"/>
      <c r="AH105" s="364"/>
      <c r="AI105" s="364"/>
      <c r="AJ105" s="364"/>
      <c r="AK105" s="365"/>
      <c r="AL105" s="2"/>
      <c r="AM105" s="2"/>
      <c r="AN105" s="2"/>
      <c r="AO105" s="2"/>
      <c r="AP105" s="2"/>
      <c r="AQ105" s="2"/>
      <c r="AR105" s="2"/>
      <c r="AS105" s="2"/>
      <c r="AT105" s="2"/>
      <c r="AU105" s="2"/>
    </row>
    <row r="106" spans="2:50" s="25" customFormat="1" ht="30" customHeight="1">
      <c r="B106" s="408"/>
      <c r="C106" s="412"/>
      <c r="D106" s="412"/>
      <c r="E106" s="413"/>
      <c r="F106" s="366" t="s">
        <v>29</v>
      </c>
      <c r="G106" s="366"/>
      <c r="H106" s="367"/>
      <c r="I106" s="368"/>
      <c r="J106" s="368"/>
      <c r="K106" s="368"/>
      <c r="L106" s="368"/>
      <c r="M106" s="368"/>
      <c r="N106" s="368"/>
      <c r="O106" s="368"/>
      <c r="P106" s="368"/>
      <c r="Q106" s="368"/>
      <c r="R106" s="368"/>
      <c r="S106" s="368"/>
      <c r="T106" s="368"/>
      <c r="U106" s="368"/>
      <c r="V106" s="368"/>
      <c r="W106" s="368"/>
      <c r="X106" s="368"/>
      <c r="Y106" s="368"/>
      <c r="Z106" s="368"/>
      <c r="AA106" s="368"/>
      <c r="AB106" s="368"/>
      <c r="AC106" s="368"/>
      <c r="AD106" s="368"/>
      <c r="AE106" s="368"/>
      <c r="AF106" s="368"/>
      <c r="AG106" s="368"/>
      <c r="AH106" s="368"/>
      <c r="AI106" s="368"/>
      <c r="AJ106" s="368"/>
      <c r="AK106" s="369"/>
      <c r="AL106" s="2"/>
      <c r="AM106" s="2"/>
      <c r="AN106" s="2"/>
      <c r="AO106" s="2"/>
      <c r="AP106" s="2"/>
      <c r="AQ106" s="2"/>
      <c r="AR106" s="2"/>
      <c r="AS106" s="2"/>
      <c r="AT106" s="2"/>
      <c r="AU106" s="2"/>
    </row>
    <row r="107" spans="2:50" s="19" customFormat="1" ht="15" customHeight="1">
      <c r="B107" s="408"/>
      <c r="C107" s="412"/>
      <c r="D107" s="412"/>
      <c r="E107" s="413"/>
      <c r="F107" s="362" t="s">
        <v>27</v>
      </c>
      <c r="G107" s="362"/>
      <c r="H107" s="363"/>
      <c r="I107" s="364"/>
      <c r="J107" s="364"/>
      <c r="K107" s="364"/>
      <c r="L107" s="364"/>
      <c r="M107" s="364"/>
      <c r="N107" s="364"/>
      <c r="O107" s="364"/>
      <c r="P107" s="364"/>
      <c r="Q107" s="364"/>
      <c r="R107" s="364"/>
      <c r="S107" s="364"/>
      <c r="T107" s="364"/>
      <c r="U107" s="364"/>
      <c r="V107" s="364"/>
      <c r="W107" s="364"/>
      <c r="X107" s="364"/>
      <c r="Y107" s="364"/>
      <c r="Z107" s="364"/>
      <c r="AA107" s="364"/>
      <c r="AB107" s="364"/>
      <c r="AC107" s="364"/>
      <c r="AD107" s="364"/>
      <c r="AE107" s="364"/>
      <c r="AF107" s="364"/>
      <c r="AG107" s="364"/>
      <c r="AH107" s="364"/>
      <c r="AI107" s="364"/>
      <c r="AJ107" s="364"/>
      <c r="AK107" s="365"/>
      <c r="AL107" s="2"/>
      <c r="AM107" s="2"/>
      <c r="AN107" s="2"/>
      <c r="AO107" s="2"/>
      <c r="AP107" s="2"/>
      <c r="AQ107" s="2"/>
      <c r="AR107" s="2"/>
      <c r="AS107" s="2"/>
      <c r="AT107" s="2"/>
      <c r="AU107" s="2"/>
    </row>
    <row r="108" spans="2:50" s="25" customFormat="1" ht="30" customHeight="1">
      <c r="B108" s="408"/>
      <c r="C108" s="412"/>
      <c r="D108" s="412"/>
      <c r="E108" s="413"/>
      <c r="F108" s="366" t="s">
        <v>30</v>
      </c>
      <c r="G108" s="366"/>
      <c r="H108" s="367"/>
      <c r="I108" s="450"/>
      <c r="J108" s="450"/>
      <c r="K108" s="450"/>
      <c r="L108" s="450"/>
      <c r="M108" s="450"/>
      <c r="N108" s="450"/>
      <c r="O108" s="450"/>
      <c r="P108" s="450"/>
      <c r="Q108" s="450"/>
      <c r="R108" s="450"/>
      <c r="S108" s="450"/>
      <c r="T108" s="450"/>
      <c r="U108" s="450"/>
      <c r="V108" s="450"/>
      <c r="W108" s="450"/>
      <c r="X108" s="450"/>
      <c r="Y108" s="450"/>
      <c r="Z108" s="450"/>
      <c r="AA108" s="450"/>
      <c r="AB108" s="450"/>
      <c r="AC108" s="450"/>
      <c r="AD108" s="450"/>
      <c r="AE108" s="450"/>
      <c r="AF108" s="450"/>
      <c r="AG108" s="450"/>
      <c r="AH108" s="450"/>
      <c r="AI108" s="450"/>
      <c r="AJ108" s="450"/>
      <c r="AK108" s="451"/>
      <c r="AL108" s="2"/>
      <c r="AM108" s="2"/>
      <c r="AN108" s="2"/>
      <c r="AO108" s="2"/>
      <c r="AP108" s="2"/>
      <c r="AQ108" s="2"/>
      <c r="AR108" s="2"/>
      <c r="AS108" s="2"/>
      <c r="AT108" s="2"/>
      <c r="AU108" s="2"/>
    </row>
    <row r="109" spans="2:50" s="25" customFormat="1" ht="24.95" customHeight="1">
      <c r="B109" s="408"/>
      <c r="C109" s="412"/>
      <c r="D109" s="412"/>
      <c r="E109" s="413"/>
      <c r="F109" s="388" t="s">
        <v>31</v>
      </c>
      <c r="G109" s="388"/>
      <c r="H109" s="389"/>
      <c r="I109" s="360"/>
      <c r="J109" s="361"/>
      <c r="K109" s="361"/>
      <c r="L109" s="361"/>
      <c r="M109" s="361"/>
      <c r="N109" s="361"/>
      <c r="O109" s="361"/>
      <c r="P109" s="361"/>
      <c r="Q109" s="361"/>
      <c r="R109" s="361"/>
      <c r="S109" s="361"/>
      <c r="T109" s="361"/>
      <c r="U109" s="287" t="s">
        <v>32</v>
      </c>
      <c r="V109" s="391" t="s">
        <v>33</v>
      </c>
      <c r="W109" s="392"/>
      <c r="X109" s="393"/>
      <c r="Y109" s="360"/>
      <c r="Z109" s="361"/>
      <c r="AA109" s="361"/>
      <c r="AB109" s="361"/>
      <c r="AC109" s="361"/>
      <c r="AD109" s="361"/>
      <c r="AE109" s="361"/>
      <c r="AF109" s="361"/>
      <c r="AG109" s="361"/>
      <c r="AH109" s="361"/>
      <c r="AI109" s="361"/>
      <c r="AJ109" s="361"/>
      <c r="AK109" s="274" t="s">
        <v>32</v>
      </c>
      <c r="AL109" s="2"/>
      <c r="AM109" s="2"/>
      <c r="AN109" s="2"/>
      <c r="AO109" s="2"/>
      <c r="AP109" s="2"/>
      <c r="AQ109" s="2"/>
      <c r="AR109" s="2"/>
      <c r="AS109" s="2"/>
      <c r="AT109" s="2"/>
      <c r="AU109" s="2"/>
    </row>
    <row r="110" spans="2:50" s="25" customFormat="1" ht="24.95" customHeight="1">
      <c r="B110" s="408"/>
      <c r="C110" s="412"/>
      <c r="D110" s="412"/>
      <c r="E110" s="413"/>
      <c r="F110" s="388" t="s">
        <v>34</v>
      </c>
      <c r="G110" s="388"/>
      <c r="H110" s="389"/>
      <c r="I110" s="390"/>
      <c r="J110" s="390"/>
      <c r="K110" s="390"/>
      <c r="L110" s="390"/>
      <c r="M110" s="390"/>
      <c r="N110" s="390"/>
      <c r="O110" s="390"/>
      <c r="P110" s="390"/>
      <c r="Q110" s="390"/>
      <c r="R110" s="390"/>
      <c r="S110" s="390"/>
      <c r="T110" s="390"/>
      <c r="U110" s="390"/>
      <c r="V110" s="391" t="s">
        <v>35</v>
      </c>
      <c r="W110" s="392"/>
      <c r="X110" s="393"/>
      <c r="Y110" s="394"/>
      <c r="Z110" s="395"/>
      <c r="AA110" s="395"/>
      <c r="AB110" s="395"/>
      <c r="AC110" s="395"/>
      <c r="AD110" s="395"/>
      <c r="AE110" s="395"/>
      <c r="AF110" s="395"/>
      <c r="AG110" s="395"/>
      <c r="AH110" s="395"/>
      <c r="AI110" s="395"/>
      <c r="AJ110" s="395"/>
      <c r="AK110" s="275" t="s">
        <v>32</v>
      </c>
      <c r="AL110" s="2"/>
      <c r="AM110" s="2"/>
      <c r="AN110" s="2"/>
      <c r="AO110" s="2"/>
      <c r="AP110" s="2"/>
      <c r="AQ110" s="2"/>
      <c r="AR110" s="2"/>
      <c r="AS110" s="2"/>
      <c r="AT110" s="2"/>
      <c r="AU110" s="2"/>
      <c r="AV110" s="167" t="s">
        <v>36</v>
      </c>
    </row>
    <row r="111" spans="2:50" s="25" customFormat="1" ht="24.95" customHeight="1">
      <c r="B111" s="408"/>
      <c r="C111" s="412"/>
      <c r="D111" s="412"/>
      <c r="E111" s="413"/>
      <c r="F111" s="396" t="s">
        <v>37</v>
      </c>
      <c r="G111" s="362"/>
      <c r="H111" s="363"/>
      <c r="I111" s="400"/>
      <c r="J111" s="401"/>
      <c r="K111" s="401"/>
      <c r="L111" s="401"/>
      <c r="M111" s="401"/>
      <c r="N111" s="401"/>
      <c r="O111" s="401"/>
      <c r="P111" s="401"/>
      <c r="Q111" s="401"/>
      <c r="R111" s="401"/>
      <c r="S111" s="401"/>
      <c r="T111" s="194" t="s">
        <v>38</v>
      </c>
      <c r="U111" s="395"/>
      <c r="V111" s="395"/>
      <c r="W111" s="395"/>
      <c r="X111" s="395"/>
      <c r="Y111" s="395"/>
      <c r="Z111" s="395"/>
      <c r="AA111" s="395"/>
      <c r="AB111" s="395"/>
      <c r="AC111" s="395"/>
      <c r="AD111" s="395"/>
      <c r="AE111" s="395"/>
      <c r="AF111" s="402" t="s">
        <v>130</v>
      </c>
      <c r="AG111" s="402"/>
      <c r="AH111" s="402"/>
      <c r="AI111" s="402"/>
      <c r="AJ111" s="402"/>
      <c r="AK111" s="403"/>
      <c r="AL111" s="2"/>
      <c r="AM111" s="2"/>
      <c r="AN111" s="2"/>
      <c r="AO111" s="2"/>
      <c r="AP111" s="2"/>
      <c r="AQ111" s="2"/>
      <c r="AR111" s="2"/>
      <c r="AS111" s="2"/>
      <c r="AT111" s="2"/>
      <c r="AU111" s="2"/>
      <c r="AV111" s="168" t="str">
        <f>I111&amp;T111&amp;U111</f>
        <v>@</v>
      </c>
    </row>
    <row r="112" spans="2:50" s="25" customFormat="1" ht="15" customHeight="1" thickBot="1">
      <c r="B112" s="409"/>
      <c r="C112" s="414"/>
      <c r="D112" s="414"/>
      <c r="E112" s="415"/>
      <c r="F112" s="397"/>
      <c r="G112" s="398"/>
      <c r="H112" s="399"/>
      <c r="I112" s="404" t="str">
        <f>IF(I111="","",I111&amp;T111&amp;U111)</f>
        <v/>
      </c>
      <c r="J112" s="405"/>
      <c r="K112" s="405"/>
      <c r="L112" s="405"/>
      <c r="M112" s="405"/>
      <c r="N112" s="405"/>
      <c r="O112" s="405"/>
      <c r="P112" s="405"/>
      <c r="Q112" s="405"/>
      <c r="R112" s="405"/>
      <c r="S112" s="405"/>
      <c r="T112" s="405"/>
      <c r="U112" s="405"/>
      <c r="V112" s="405"/>
      <c r="W112" s="405"/>
      <c r="X112" s="405"/>
      <c r="Y112" s="405"/>
      <c r="Z112" s="405"/>
      <c r="AA112" s="405"/>
      <c r="AB112" s="405"/>
      <c r="AC112" s="405"/>
      <c r="AD112" s="405"/>
      <c r="AE112" s="405"/>
      <c r="AF112" s="405"/>
      <c r="AG112" s="405"/>
      <c r="AH112" s="405"/>
      <c r="AI112" s="405"/>
      <c r="AJ112" s="405"/>
      <c r="AK112" s="406"/>
      <c r="AL112" s="2"/>
      <c r="AM112" s="2"/>
      <c r="AN112" s="2"/>
      <c r="AO112" s="2"/>
      <c r="AP112" s="2"/>
      <c r="AQ112" s="2"/>
      <c r="AR112" s="2"/>
      <c r="AS112" s="2"/>
      <c r="AT112" s="2"/>
      <c r="AU112" s="2"/>
    </row>
    <row r="113" spans="2:47" s="25" customFormat="1" ht="9.9499999999999993" customHeight="1" thickBot="1">
      <c r="B113" s="2"/>
      <c r="C113" s="2"/>
      <c r="D113" s="70"/>
      <c r="E113" s="70"/>
      <c r="F113" s="70"/>
      <c r="G113" s="70"/>
      <c r="H113" s="70"/>
      <c r="I113" s="71"/>
      <c r="J113" s="71"/>
      <c r="K113" s="71"/>
      <c r="L113" s="71"/>
      <c r="M113" s="2"/>
      <c r="N113" s="2"/>
      <c r="O113" s="2"/>
      <c r="P113" s="71"/>
      <c r="Q113" s="2"/>
      <c r="R113" s="72"/>
      <c r="S113" s="72"/>
      <c r="T113" s="73"/>
      <c r="U113" s="73"/>
      <c r="V113" s="73"/>
      <c r="W113" s="73"/>
      <c r="X113" s="73"/>
      <c r="Y113" s="73"/>
      <c r="Z113" s="73"/>
      <c r="AA113" s="73"/>
      <c r="AB113" s="2"/>
      <c r="AC113" s="72"/>
      <c r="AD113" s="72"/>
      <c r="AE113" s="71"/>
      <c r="AF113" s="2"/>
      <c r="AG113" s="2"/>
      <c r="AH113" s="2"/>
      <c r="AI113" s="2"/>
      <c r="AJ113" s="2"/>
      <c r="AK113" s="2"/>
      <c r="AL113" s="2"/>
      <c r="AM113" s="2"/>
      <c r="AN113" s="2"/>
      <c r="AO113" s="2"/>
      <c r="AP113" s="2"/>
      <c r="AQ113" s="2"/>
      <c r="AR113" s="2"/>
      <c r="AS113" s="2"/>
      <c r="AT113" s="2"/>
      <c r="AU113" s="2"/>
    </row>
    <row r="114" spans="2:47" s="25" customFormat="1" ht="15" customHeight="1">
      <c r="B114" s="370" t="s">
        <v>131</v>
      </c>
      <c r="C114" s="371"/>
      <c r="D114" s="371"/>
      <c r="E114" s="371"/>
      <c r="F114" s="371"/>
      <c r="G114" s="371"/>
      <c r="H114" s="372"/>
      <c r="I114" s="379"/>
      <c r="J114" s="380"/>
      <c r="K114" s="380"/>
      <c r="L114" s="380"/>
      <c r="M114" s="380"/>
      <c r="N114" s="380"/>
      <c r="O114" s="380"/>
      <c r="P114" s="380"/>
      <c r="Q114" s="380"/>
      <c r="R114" s="380"/>
      <c r="S114" s="380"/>
      <c r="T114" s="380"/>
      <c r="U114" s="380"/>
      <c r="V114" s="380"/>
      <c r="W114" s="380"/>
      <c r="X114" s="380"/>
      <c r="Y114" s="380"/>
      <c r="Z114" s="380"/>
      <c r="AA114" s="380"/>
      <c r="AB114" s="380"/>
      <c r="AC114" s="380"/>
      <c r="AD114" s="380"/>
      <c r="AE114" s="380"/>
      <c r="AF114" s="380"/>
      <c r="AG114" s="380"/>
      <c r="AH114" s="380"/>
      <c r="AI114" s="380"/>
      <c r="AJ114" s="380"/>
      <c r="AK114" s="381"/>
      <c r="AL114" s="2"/>
      <c r="AM114" s="2"/>
      <c r="AN114" s="2"/>
      <c r="AO114" s="2"/>
      <c r="AP114" s="2"/>
      <c r="AQ114" s="2"/>
      <c r="AR114" s="2"/>
      <c r="AS114" s="2"/>
      <c r="AT114" s="2"/>
      <c r="AU114" s="2"/>
    </row>
    <row r="115" spans="2:47" s="25" customFormat="1" ht="15" customHeight="1">
      <c r="B115" s="373"/>
      <c r="C115" s="374"/>
      <c r="D115" s="374"/>
      <c r="E115" s="374"/>
      <c r="F115" s="374"/>
      <c r="G115" s="374"/>
      <c r="H115" s="375"/>
      <c r="I115" s="382"/>
      <c r="J115" s="383"/>
      <c r="K115" s="383"/>
      <c r="L115" s="383"/>
      <c r="M115" s="383"/>
      <c r="N115" s="383"/>
      <c r="O115" s="383"/>
      <c r="P115" s="383"/>
      <c r="Q115" s="383"/>
      <c r="R115" s="383"/>
      <c r="S115" s="383"/>
      <c r="T115" s="383"/>
      <c r="U115" s="383"/>
      <c r="V115" s="383"/>
      <c r="W115" s="383"/>
      <c r="X115" s="383"/>
      <c r="Y115" s="383"/>
      <c r="Z115" s="383"/>
      <c r="AA115" s="383"/>
      <c r="AB115" s="383"/>
      <c r="AC115" s="383"/>
      <c r="AD115" s="383"/>
      <c r="AE115" s="383"/>
      <c r="AF115" s="383"/>
      <c r="AG115" s="383"/>
      <c r="AH115" s="383"/>
      <c r="AI115" s="383"/>
      <c r="AJ115" s="383"/>
      <c r="AK115" s="384"/>
      <c r="AL115" s="2"/>
      <c r="AM115" s="2"/>
      <c r="AN115" s="2"/>
      <c r="AO115" s="2"/>
      <c r="AP115" s="2"/>
      <c r="AQ115" s="2"/>
      <c r="AR115" s="2"/>
      <c r="AS115" s="2"/>
      <c r="AT115" s="2"/>
      <c r="AU115" s="2"/>
    </row>
    <row r="116" spans="2:47" s="25" customFormat="1" ht="15" customHeight="1" thickBot="1">
      <c r="B116" s="376"/>
      <c r="C116" s="377"/>
      <c r="D116" s="377"/>
      <c r="E116" s="377"/>
      <c r="F116" s="377"/>
      <c r="G116" s="377"/>
      <c r="H116" s="378"/>
      <c r="I116" s="385"/>
      <c r="J116" s="386"/>
      <c r="K116" s="386"/>
      <c r="L116" s="386"/>
      <c r="M116" s="386"/>
      <c r="N116" s="386"/>
      <c r="O116" s="386"/>
      <c r="P116" s="386"/>
      <c r="Q116" s="386"/>
      <c r="R116" s="386"/>
      <c r="S116" s="386"/>
      <c r="T116" s="386"/>
      <c r="U116" s="386"/>
      <c r="V116" s="386"/>
      <c r="W116" s="386"/>
      <c r="X116" s="386"/>
      <c r="Y116" s="386"/>
      <c r="Z116" s="386"/>
      <c r="AA116" s="386"/>
      <c r="AB116" s="386"/>
      <c r="AC116" s="386"/>
      <c r="AD116" s="386"/>
      <c r="AE116" s="386"/>
      <c r="AF116" s="386"/>
      <c r="AG116" s="386"/>
      <c r="AH116" s="386"/>
      <c r="AI116" s="386"/>
      <c r="AJ116" s="386"/>
      <c r="AK116" s="387"/>
      <c r="AL116" s="2"/>
      <c r="AM116" s="2"/>
      <c r="AN116" s="2"/>
      <c r="AO116" s="2"/>
      <c r="AP116" s="2"/>
      <c r="AQ116" s="2"/>
      <c r="AR116" s="2"/>
      <c r="AS116" s="2"/>
      <c r="AT116" s="2"/>
      <c r="AU116" s="2"/>
    </row>
    <row r="118" spans="2:47">
      <c r="AJ118" s="11" t="s">
        <v>132</v>
      </c>
    </row>
  </sheetData>
  <sheetProtection sheet="1" objects="1" scenarios="1"/>
  <mergeCells count="228">
    <mergeCell ref="B4:AK4"/>
    <mergeCell ref="C9:E9"/>
    <mergeCell ref="F9:R9"/>
    <mergeCell ref="C11:E11"/>
    <mergeCell ref="F11:R11"/>
    <mergeCell ref="C13:E13"/>
    <mergeCell ref="H13:J13"/>
    <mergeCell ref="L13:N13"/>
    <mergeCell ref="P13:R13"/>
    <mergeCell ref="C15:E15"/>
    <mergeCell ref="F15:R15"/>
    <mergeCell ref="C17:E17"/>
    <mergeCell ref="F17:R17"/>
    <mergeCell ref="B20:B31"/>
    <mergeCell ref="C20:E31"/>
    <mergeCell ref="F20:H22"/>
    <mergeCell ref="J20:K20"/>
    <mergeCell ref="M20:N20"/>
    <mergeCell ref="O20:AK20"/>
    <mergeCell ref="I21:AK21"/>
    <mergeCell ref="I22:AK22"/>
    <mergeCell ref="F23:H23"/>
    <mergeCell ref="I23:AA23"/>
    <mergeCell ref="AB23:AK26"/>
    <mergeCell ref="F24:H24"/>
    <mergeCell ref="I24:AA24"/>
    <mergeCell ref="F25:H25"/>
    <mergeCell ref="I25:AA25"/>
    <mergeCell ref="F26:H26"/>
    <mergeCell ref="I26:AA26"/>
    <mergeCell ref="F27:H27"/>
    <mergeCell ref="I27:T27"/>
    <mergeCell ref="V27:X27"/>
    <mergeCell ref="Y27:AJ27"/>
    <mergeCell ref="F28:H28"/>
    <mergeCell ref="I28:U28"/>
    <mergeCell ref="V28:X28"/>
    <mergeCell ref="Y28:AJ28"/>
    <mergeCell ref="F29:H30"/>
    <mergeCell ref="I29:U29"/>
    <mergeCell ref="W29:AK29"/>
    <mergeCell ref="I30:AK30"/>
    <mergeCell ref="F31:H31"/>
    <mergeCell ref="I31:J31"/>
    <mergeCell ref="K31:U31"/>
    <mergeCell ref="W31:Y31"/>
    <mergeCell ref="AA31:AC31"/>
    <mergeCell ref="B42:C42"/>
    <mergeCell ref="D42:J42"/>
    <mergeCell ref="K42:Y42"/>
    <mergeCell ref="Z42:AK42"/>
    <mergeCell ref="B44:J44"/>
    <mergeCell ref="K44:AK44"/>
    <mergeCell ref="B40:J40"/>
    <mergeCell ref="K40:Y40"/>
    <mergeCell ref="Z40:AK40"/>
    <mergeCell ref="B41:C41"/>
    <mergeCell ref="D41:J41"/>
    <mergeCell ref="K41:Y41"/>
    <mergeCell ref="Z41:AK41"/>
    <mergeCell ref="B45:J49"/>
    <mergeCell ref="K45:AK49"/>
    <mergeCell ref="B51:S51"/>
    <mergeCell ref="T51:AB51"/>
    <mergeCell ref="AC51:AK51"/>
    <mergeCell ref="B52:G52"/>
    <mergeCell ref="H52:L52"/>
    <mergeCell ref="M52:S52"/>
    <mergeCell ref="T52:X52"/>
    <mergeCell ref="Y52:AB52"/>
    <mergeCell ref="AC52:AG52"/>
    <mergeCell ref="AH52:AK52"/>
    <mergeCell ref="B59:J59"/>
    <mergeCell ref="K59:S59"/>
    <mergeCell ref="T59:AB59"/>
    <mergeCell ref="AC59:AK59"/>
    <mergeCell ref="AH53:AK58"/>
    <mergeCell ref="M54:S55"/>
    <mergeCell ref="B55:B56"/>
    <mergeCell ref="C55:G56"/>
    <mergeCell ref="H55:H56"/>
    <mergeCell ref="I55:L56"/>
    <mergeCell ref="M56:S56"/>
    <mergeCell ref="B57:B58"/>
    <mergeCell ref="C57:G58"/>
    <mergeCell ref="H57:H58"/>
    <mergeCell ref="B53:B54"/>
    <mergeCell ref="C53:G54"/>
    <mergeCell ref="H53:H54"/>
    <mergeCell ref="I53:L54"/>
    <mergeCell ref="M53:S53"/>
    <mergeCell ref="T53:X58"/>
    <mergeCell ref="Y53:AB58"/>
    <mergeCell ref="AC53:AG58"/>
    <mergeCell ref="I57:L58"/>
    <mergeCell ref="M57:S58"/>
    <mergeCell ref="AC60:AG60"/>
    <mergeCell ref="AH60:AK60"/>
    <mergeCell ref="B61:F66"/>
    <mergeCell ref="G61:J66"/>
    <mergeCell ref="K61:O66"/>
    <mergeCell ref="P61:S66"/>
    <mergeCell ref="T61:X66"/>
    <mergeCell ref="Y61:AB66"/>
    <mergeCell ref="AC61:AG66"/>
    <mergeCell ref="AH61:AK66"/>
    <mergeCell ref="B60:F60"/>
    <mergeCell ref="G60:J60"/>
    <mergeCell ref="K60:O60"/>
    <mergeCell ref="P60:S60"/>
    <mergeCell ref="T60:X60"/>
    <mergeCell ref="Y60:AB60"/>
    <mergeCell ref="B70:B96"/>
    <mergeCell ref="C70:E96"/>
    <mergeCell ref="F70:H70"/>
    <mergeCell ref="I70:J70"/>
    <mergeCell ref="K70:AK70"/>
    <mergeCell ref="F71:F77"/>
    <mergeCell ref="G71:H77"/>
    <mergeCell ref="I71:J74"/>
    <mergeCell ref="L71:Q71"/>
    <mergeCell ref="T74:AJ74"/>
    <mergeCell ref="I75:J77"/>
    <mergeCell ref="L75:S75"/>
    <mergeCell ref="L76:S76"/>
    <mergeCell ref="T76:AK76"/>
    <mergeCell ref="L77:S77"/>
    <mergeCell ref="T77:AK77"/>
    <mergeCell ref="S71:AK71"/>
    <mergeCell ref="L72:Q72"/>
    <mergeCell ref="S72:V72"/>
    <mergeCell ref="X72:AD72"/>
    <mergeCell ref="AG72:AK72"/>
    <mergeCell ref="L73:Q73"/>
    <mergeCell ref="S73:AK73"/>
    <mergeCell ref="F78:F82"/>
    <mergeCell ref="G78:H82"/>
    <mergeCell ref="I78:J82"/>
    <mergeCell ref="L78:N78"/>
    <mergeCell ref="P78:V78"/>
    <mergeCell ref="X78:AD78"/>
    <mergeCell ref="L82:N82"/>
    <mergeCell ref="O82:AK82"/>
    <mergeCell ref="E67:AK67"/>
    <mergeCell ref="I93:J93"/>
    <mergeCell ref="K93:W93"/>
    <mergeCell ref="AE78:AJ78"/>
    <mergeCell ref="K79:N81"/>
    <mergeCell ref="P79:S79"/>
    <mergeCell ref="T79:AK79"/>
    <mergeCell ref="O80:S81"/>
    <mergeCell ref="T80:AK80"/>
    <mergeCell ref="T81:AK81"/>
    <mergeCell ref="K86:AK86"/>
    <mergeCell ref="K87:AK87"/>
    <mergeCell ref="I91:J91"/>
    <mergeCell ref="K91:AK91"/>
    <mergeCell ref="I92:J92"/>
    <mergeCell ref="K92:V92"/>
    <mergeCell ref="X92:Y92"/>
    <mergeCell ref="Z92:AJ92"/>
    <mergeCell ref="I88:J88"/>
    <mergeCell ref="K88:AK88"/>
    <mergeCell ref="I89:J89"/>
    <mergeCell ref="K89:AK89"/>
    <mergeCell ref="I90:J90"/>
    <mergeCell ref="K90:AK90"/>
    <mergeCell ref="F108:H108"/>
    <mergeCell ref="I108:AK108"/>
    <mergeCell ref="M102:N102"/>
    <mergeCell ref="O102:AK102"/>
    <mergeCell ref="I103:AK103"/>
    <mergeCell ref="I104:AK104"/>
    <mergeCell ref="AA98:AC98"/>
    <mergeCell ref="AE98:AK98"/>
    <mergeCell ref="F99:H101"/>
    <mergeCell ref="J99:M99"/>
    <mergeCell ref="AB99:AH99"/>
    <mergeCell ref="J100:M100"/>
    <mergeCell ref="J101:M101"/>
    <mergeCell ref="F109:H109"/>
    <mergeCell ref="I109:T109"/>
    <mergeCell ref="V109:X109"/>
    <mergeCell ref="X93:Y93"/>
    <mergeCell ref="Z93:AJ93"/>
    <mergeCell ref="I94:J95"/>
    <mergeCell ref="K94:S94"/>
    <mergeCell ref="U94:AE94"/>
    <mergeCell ref="AF94:AK94"/>
    <mergeCell ref="K95:AK95"/>
    <mergeCell ref="G96:H96"/>
    <mergeCell ref="L96:M96"/>
    <mergeCell ref="O96:Z96"/>
    <mergeCell ref="AB96:AK96"/>
    <mergeCell ref="F83:F95"/>
    <mergeCell ref="G83:H95"/>
    <mergeCell ref="I83:J84"/>
    <mergeCell ref="L83:O83"/>
    <mergeCell ref="L84:O84"/>
    <mergeCell ref="I85:J87"/>
    <mergeCell ref="L85:M85"/>
    <mergeCell ref="O85:P85"/>
    <mergeCell ref="F102:H104"/>
    <mergeCell ref="J102:K102"/>
    <mergeCell ref="Y109:AJ109"/>
    <mergeCell ref="F105:H105"/>
    <mergeCell ref="I105:AK105"/>
    <mergeCell ref="F106:H106"/>
    <mergeCell ref="I106:AK106"/>
    <mergeCell ref="F107:H107"/>
    <mergeCell ref="I107:AK107"/>
    <mergeCell ref="B114:H116"/>
    <mergeCell ref="I114:AK116"/>
    <mergeCell ref="F110:H110"/>
    <mergeCell ref="I110:U110"/>
    <mergeCell ref="V110:X110"/>
    <mergeCell ref="Y110:AJ110"/>
    <mergeCell ref="F111:H112"/>
    <mergeCell ref="I111:S111"/>
    <mergeCell ref="U111:AE111"/>
    <mergeCell ref="AF111:AK111"/>
    <mergeCell ref="I112:AK112"/>
    <mergeCell ref="B98:B112"/>
    <mergeCell ref="C98:E112"/>
    <mergeCell ref="F98:H98"/>
    <mergeCell ref="I98:J98"/>
    <mergeCell ref="K98:U98"/>
    <mergeCell ref="W98:Y98"/>
  </mergeCells>
  <phoneticPr fontId="4"/>
  <conditionalFormatting sqref="B53:G58">
    <cfRule type="expression" dxfId="244" priority="9">
      <formula>OR($K$13="■",$O$13="■")</formula>
    </cfRule>
  </conditionalFormatting>
  <conditionalFormatting sqref="F15 K70 K98:AE98">
    <cfRule type="expression" dxfId="243" priority="3">
      <formula>$G$13="■"</formula>
    </cfRule>
  </conditionalFormatting>
  <conditionalFormatting sqref="F17">
    <cfRule type="expression" dxfId="242" priority="21">
      <formula>$O$13="■"</formula>
    </cfRule>
  </conditionalFormatting>
  <conditionalFormatting sqref="H53:L58">
    <cfRule type="expression" dxfId="241" priority="10">
      <formula>OR($O$13="■",$F$17="---")</formula>
    </cfRule>
  </conditionalFormatting>
  <conditionalFormatting sqref="I99:AK108 I109 U109 Y109:Y110 AK109:AK110 I110:U110">
    <cfRule type="expression" dxfId="240" priority="13">
      <formula>$V$98="■"</formula>
    </cfRule>
  </conditionalFormatting>
  <conditionalFormatting sqref="I102:AK108 I109 U109 Y109:Y110 AK109:AK110 I110:U110">
    <cfRule type="expression" dxfId="239" priority="14">
      <formula>OR($I$99="■",$I$100="■")</formula>
    </cfRule>
  </conditionalFormatting>
  <conditionalFormatting sqref="I111:AK112">
    <cfRule type="expression" dxfId="238" priority="4">
      <formula>$V$98="■"</formula>
    </cfRule>
    <cfRule type="expression" dxfId="237" priority="5">
      <formula>OR($I$99="■",$I$100="■")</formula>
    </cfRule>
  </conditionalFormatting>
  <conditionalFormatting sqref="K94 T94:U94 AF94:AK94 K95:AK95">
    <cfRule type="expression" dxfId="236" priority="6">
      <formula>$K$72="■"</formula>
    </cfRule>
  </conditionalFormatting>
  <conditionalFormatting sqref="K76:L77 T76:T77">
    <cfRule type="expression" dxfId="235" priority="33">
      <formula>#REF!="■"</formula>
    </cfRule>
  </conditionalFormatting>
  <conditionalFormatting sqref="K98:AE98">
    <cfRule type="expression" dxfId="234" priority="24">
      <formula>OR($Z$98="■",$V$98="■")</formula>
    </cfRule>
  </conditionalFormatting>
  <conditionalFormatting sqref="K31:AK31 K98:AE98 K96:AK96">
    <cfRule type="expression" dxfId="233" priority="29">
      <formula>OR($G$13="■",$K$13="■",$O$13="■")</formula>
    </cfRule>
  </conditionalFormatting>
  <conditionalFormatting sqref="K31:AK31">
    <cfRule type="expression" dxfId="232" priority="18">
      <formula>$G$13="■"</formula>
    </cfRule>
    <cfRule type="expression" dxfId="231" priority="25">
      <formula>OR($Z$31="■",$V$31="■")</formula>
    </cfRule>
  </conditionalFormatting>
  <conditionalFormatting sqref="K71:AK91 K92:W93 Z92:AK93">
    <cfRule type="expression" dxfId="230" priority="30">
      <formula>OR($K$13="■",$O$13="■")</formula>
    </cfRule>
  </conditionalFormatting>
  <conditionalFormatting sqref="K78:AK81">
    <cfRule type="expression" dxfId="229" priority="27">
      <formula>$K$82="■"</formula>
    </cfRule>
  </conditionalFormatting>
  <conditionalFormatting sqref="K78:AK91 K92 W92 Z92:Z93 AK92:AK93 K93:W93">
    <cfRule type="expression" dxfId="228" priority="26">
      <formula>$K$72="■"</formula>
    </cfRule>
  </conditionalFormatting>
  <conditionalFormatting sqref="K82:AK82">
    <cfRule type="expression" dxfId="227" priority="15">
      <formula>$K$78="■"</formula>
    </cfRule>
  </conditionalFormatting>
  <conditionalFormatting sqref="K85:AK91 K92 W92 Z92:Z93 AK92:AK93 K93:W93 K94 T94:U94 AF94">
    <cfRule type="expression" dxfId="226" priority="28">
      <formula>$K$83="■"</formula>
    </cfRule>
  </conditionalFormatting>
  <conditionalFormatting sqref="K94:AK95">
    <cfRule type="expression" dxfId="225" priority="8">
      <formula>OR($K$13="■",$O$13="■")</formula>
    </cfRule>
  </conditionalFormatting>
  <conditionalFormatting sqref="K95:AK95">
    <cfRule type="expression" dxfId="224" priority="7">
      <formula>$K$83="■"</formula>
    </cfRule>
  </conditionalFormatting>
  <conditionalFormatting sqref="K96:AK96">
    <cfRule type="expression" dxfId="223" priority="23">
      <formula>OR($K$96="■",$N$96="■")</formula>
    </cfRule>
  </conditionalFormatting>
  <conditionalFormatting sqref="O78:AK78">
    <cfRule type="expression" dxfId="222" priority="11">
      <formula>$O$79="■"</formula>
    </cfRule>
  </conditionalFormatting>
  <conditionalFormatting sqref="O79:AK81">
    <cfRule type="expression" dxfId="221" priority="12">
      <formula>$O$78="■"</formula>
    </cfRule>
  </conditionalFormatting>
  <conditionalFormatting sqref="T74:AJ74">
    <cfRule type="expression" dxfId="220" priority="16">
      <formula>$K$73="■"</formula>
    </cfRule>
  </conditionalFormatting>
  <conditionalFormatting sqref="T74:AJ75">
    <cfRule type="cellIs" dxfId="219" priority="1" operator="notEqual">
      <formula>""</formula>
    </cfRule>
  </conditionalFormatting>
  <conditionalFormatting sqref="T75:AK75 K75:L77 T76:T77">
    <cfRule type="expression" dxfId="218" priority="2">
      <formula>$K$72="■"</formula>
    </cfRule>
  </conditionalFormatting>
  <conditionalFormatting sqref="X72">
    <cfRule type="cellIs" dxfId="217" priority="19" operator="notEqual">
      <formula>""</formula>
    </cfRule>
    <cfRule type="expression" dxfId="216" priority="20">
      <formula>$K$72="■"</formula>
    </cfRule>
  </conditionalFormatting>
  <conditionalFormatting sqref="AB96:AK96">
    <cfRule type="expression" dxfId="215" priority="17">
      <formula>$N$96="■"</formula>
    </cfRule>
  </conditionalFormatting>
  <conditionalFormatting sqref="AE78">
    <cfRule type="cellIs" dxfId="214" priority="31" operator="notEqual">
      <formula>""</formula>
    </cfRule>
    <cfRule type="expression" dxfId="213" priority="32">
      <formula>$O$78="■"</formula>
    </cfRule>
  </conditionalFormatting>
  <conditionalFormatting sqref="AE98:AK98">
    <cfRule type="expression" dxfId="212" priority="22">
      <formula>AND(OR($K$13="■",$O$13="■"),$Z$98="■")</formula>
    </cfRule>
  </conditionalFormatting>
  <dataValidations count="37">
    <dataValidation type="list" showInputMessage="1" sqref="K75" xr:uid="{B6906EA5-833C-4BE2-B768-A87FF7F8D533}">
      <formula1>$AN$75:$AO$75</formula1>
    </dataValidation>
    <dataValidation type="list" showInputMessage="1" sqref="K76" xr:uid="{73781AA7-036E-413B-8764-17356DD68115}">
      <formula1>$AN$76:$AO$76</formula1>
    </dataValidation>
    <dataValidation type="list" showInputMessage="1" sqref="K77" xr:uid="{9F9FC628-725C-4A0B-B65E-DD38ED57A42B}">
      <formula1>$AN$77:$AO$77</formula1>
    </dataValidation>
    <dataValidation imeMode="off" showInputMessage="1" showErrorMessage="1" errorTitle="必須項目です" error="入力をお願いします" sqref="I28:U28" xr:uid="{EFA4F63F-92A4-414B-8403-DA4CF083CC02}"/>
    <dataValidation showInputMessage="1" showErrorMessage="1" errorTitle="必須項目です" error="入力をお願いします" sqref="I21:AK21" xr:uid="{A2E5AC2D-C115-420E-8A2B-DDB8C128B963}"/>
    <dataValidation type="list" imeMode="off" allowBlank="1" showInputMessage="1" showErrorMessage="1" sqref="Z31" xr:uid="{17C4F1AF-2865-4A07-9A52-C8D31AE977D8}">
      <formula1>$AQ$31:$AR$31</formula1>
    </dataValidation>
    <dataValidation imeMode="off" allowBlank="1" showInputMessage="1" showErrorMessage="1" sqref="K93:W93 AK93 AF94 AK110 AK28 I29:I30 I110:U110 K94:K95 J29:U29 W29:AK29 T111:U111 I111:I112 Y28 Z93 Y110 T94:U94" xr:uid="{F34F70E4-1C72-4A39-96AA-F00FFF4AA19A}"/>
    <dataValidation type="list" showInputMessage="1" showErrorMessage="1" sqref="G13" xr:uid="{51EB8592-E6AD-4A8C-ACBB-187B8E166CEB}">
      <formula1>$AN$13:$AO$13</formula1>
    </dataValidation>
    <dataValidation showInputMessage="1" showErrorMessage="1" sqref="AU28 AT89:AT96 AT72:AT85" xr:uid="{BDBCDFD3-3076-4006-9C99-C3F6E91118FF}"/>
    <dataValidation type="list" showInputMessage="1" sqref="K71" xr:uid="{F6DAEA97-67B7-4257-BEE1-49420AAA929A}">
      <formula1>$AN$71:$AO$71</formula1>
    </dataValidation>
    <dataValidation type="list" imeMode="off" allowBlank="1" showInputMessage="1" showErrorMessage="1" sqref="Z98" xr:uid="{865AECC2-F7AB-4CDF-AFE3-2DA9FDCBCB24}">
      <formula1>$AQ$98:$AR$98</formula1>
    </dataValidation>
    <dataValidation type="list" showInputMessage="1" sqref="K72" xr:uid="{75533AB7-5C16-4C25-BD0F-036394A9B8D1}">
      <formula1>$AN$72:$AO$72</formula1>
    </dataValidation>
    <dataValidation type="list" showInputMessage="1" showErrorMessage="1" sqref="O78" xr:uid="{38745DAB-353F-45EE-A194-1209C5C324EC}">
      <formula1>$AN$79:$AO$79</formula1>
    </dataValidation>
    <dataValidation type="list" allowBlank="1" showInputMessage="1" showErrorMessage="1" sqref="AB83:AB84" xr:uid="{DEE48ABE-E386-402F-BD7D-1DD235BEFFC9}">
      <formula1>#REF!</formula1>
    </dataValidation>
    <dataValidation type="list" showInputMessage="1" showErrorMessage="1" sqref="AA99:AA101" xr:uid="{FE6A5305-CFB9-4E51-8A08-FDADFE91C8E1}">
      <formula1>$AW$99:$AX$99</formula1>
    </dataValidation>
    <dataValidation type="list" showInputMessage="1" showErrorMessage="1" sqref="K13" xr:uid="{5EF6F95F-20F0-4848-998A-9F584C3C1D76}">
      <formula1>$AQ$13:$AR$13</formula1>
    </dataValidation>
    <dataValidation type="list" showInputMessage="1" showErrorMessage="1" sqref="O13" xr:uid="{688DA932-7311-4391-96FB-79A4BE1A2E68}">
      <formula1>$AT$13:$AU$13</formula1>
    </dataValidation>
    <dataValidation type="list" showInputMessage="1" sqref="N96" xr:uid="{C808F9A1-4461-4523-B18A-466BAE483ECA}">
      <formula1>$AQ$96:$AR$96</formula1>
    </dataValidation>
    <dataValidation type="list" allowBlank="1" showInputMessage="1" showErrorMessage="1" sqref="K96" xr:uid="{1EBE6538-E296-4834-9067-79CDA18D239F}">
      <formula1>$AN$96:$AO$96</formula1>
    </dataValidation>
    <dataValidation type="list" showInputMessage="1" showErrorMessage="1" sqref="K78" xr:uid="{1F56130B-3259-452E-94D3-B7BAF937C3A1}">
      <formula1>$AN$78:$AO$78</formula1>
    </dataValidation>
    <dataValidation type="list" showInputMessage="1" showErrorMessage="1" sqref="K82" xr:uid="{52607588-9ACA-40AF-A79D-1B2A31BEEA1E}">
      <formula1>$AN$82:$AO$82</formula1>
    </dataValidation>
    <dataValidation type="list" showInputMessage="1" sqref="K73:K74" xr:uid="{52DCB1FB-A530-4B7F-A2D9-E1862EE617A3}">
      <formula1>$AN$73:$AO$73</formula1>
    </dataValidation>
    <dataValidation type="list" showInputMessage="1" showErrorMessage="1" sqref="K84" xr:uid="{E7890DF5-2687-448E-A8CC-B50415CF8271}">
      <formula1>$AN$84:$AO$84</formula1>
    </dataValidation>
    <dataValidation type="list" showInputMessage="1" showErrorMessage="1" sqref="P84 K83" xr:uid="{17DE5B2E-7112-4D9A-B110-7BE971123AAE}">
      <formula1>$AN$83:$AO$83</formula1>
    </dataValidation>
    <dataValidation type="list" showInputMessage="1" showErrorMessage="1" sqref="I101" xr:uid="{D63CC5CF-29E7-45C0-8ACF-49C8FEAB603F}">
      <formula1>$AN$101:$AO$101</formula1>
    </dataValidation>
    <dataValidation type="list" showInputMessage="1" showErrorMessage="1" sqref="I99 N101" xr:uid="{2F1FB7D8-DAF1-488D-9618-6D60ADB1FA70}">
      <formula1>$AN$99:$AO$99</formula1>
    </dataValidation>
    <dataValidation type="list" showInputMessage="1" showErrorMessage="1" sqref="T100:T101 I100" xr:uid="{EDE61CF8-2F7C-46E6-A6B3-567CBD8F3CBA}">
      <formula1>$AN$100:$AO$100</formula1>
    </dataValidation>
    <dataValidation type="list" allowBlank="1" sqref="F17:R17" xr:uid="{762DD803-61B1-44C3-862F-CF8366A1E475}">
      <formula1>$AN$17:$AO$17</formula1>
    </dataValidation>
    <dataValidation imeMode="halfKatakana" allowBlank="1" showInputMessage="1" showErrorMessage="1" sqref="I105:AK105 I107:AK107 K88:AK88 K90:AK90" xr:uid="{1E606DC6-21B1-411F-AB6E-0BF78E7238F5}"/>
    <dataValidation type="list" showInputMessage="1" showErrorMessage="1" sqref="O79" xr:uid="{EBF92E6D-131B-4567-AABA-E377D1F28F63}">
      <formula1>$AN$80:$AO$80</formula1>
    </dataValidation>
    <dataValidation type="list" imeMode="off" allowBlank="1" showInputMessage="1" showErrorMessage="1" sqref="V98" xr:uid="{4999F7BF-8FBC-4AB4-8EAD-F1D28A847556}">
      <formula1>$AN$98:$AO$98</formula1>
    </dataValidation>
    <dataValidation type="list" imeMode="off" allowBlank="1" showInputMessage="1" showErrorMessage="1" sqref="V31" xr:uid="{D4388C46-4D54-42C4-A69C-17AB54744854}">
      <formula1>$AN$31:$AO$31</formula1>
    </dataValidation>
    <dataValidation type="list" allowBlank="1" showInputMessage="1" showErrorMessage="1" sqref="B53:B54" xr:uid="{2F0DFD5E-2B1A-4A23-AF36-8EECC723DD3D}">
      <formula1>$AN$53:$AO$53</formula1>
    </dataValidation>
    <dataValidation type="list" allowBlank="1" showInputMessage="1" showErrorMessage="1" sqref="B55:B56" xr:uid="{E96FB70E-7A39-455A-8905-2D680FCAD72F}">
      <formula1>$AN$54:$AO$54</formula1>
    </dataValidation>
    <dataValidation type="list" allowBlank="1" showInputMessage="1" showErrorMessage="1" sqref="B57:B58" xr:uid="{5DACFE21-0283-4D6B-85E4-35AB9E9DF234}">
      <formula1>$AN$55:$AO$55</formula1>
    </dataValidation>
    <dataValidation type="list" allowBlank="1" showInputMessage="1" showErrorMessage="1" sqref="H53:H54" xr:uid="{DEF4A4CD-8D7D-4545-91D2-FAE2B610C75E}">
      <formula1>$AP$53:$AQ$53</formula1>
    </dataValidation>
    <dataValidation type="list" allowBlank="1" showInputMessage="1" showErrorMessage="1" sqref="H55:H56" xr:uid="{A7B5C131-21B2-4D74-BA3A-8265E0510F79}">
      <formula1>$AP$54:$AQ$54</formula1>
    </dataValidation>
  </dataValidations>
  <printOptions horizontalCentered="1"/>
  <pageMargins left="0" right="0" top="0" bottom="0" header="0.31496062992125984" footer="0.19685039370078741"/>
  <pageSetup paperSize="9" scale="70" fitToHeight="0" orientation="portrait" r:id="rId1"/>
  <headerFooter>
    <oddFooter>&amp;C&amp;"Meiryo UI,標準"&amp;9&amp;D_&amp;T　&amp;F　&amp;P/&amp;N</oddFooter>
  </headerFooter>
  <rowBreaks count="1" manualBreakCount="1">
    <brk id="68" max="37"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59A2E-A90F-4D9A-8B1D-52011BE962F2}">
  <sheetPr>
    <tabColor theme="9" tint="0.39997558519241921"/>
    <pageSetUpPr fitToPage="1"/>
  </sheetPr>
  <dimension ref="A1:BC148"/>
  <sheetViews>
    <sheetView showGridLines="0" view="pageBreakPreview" topLeftCell="A107" zoomScale="115" zoomScaleNormal="100" zoomScaleSheetLayoutView="115" workbookViewId="0">
      <selection activeCell="A118" sqref="A118:XFD119"/>
    </sheetView>
  </sheetViews>
  <sheetFormatPr defaultColWidth="3.5" defaultRowHeight="18" customHeight="1"/>
  <cols>
    <col min="1" max="38" width="3.5" style="15"/>
    <col min="39" max="53" width="3.5" style="15" customWidth="1"/>
    <col min="54" max="16384" width="3.5" style="15"/>
  </cols>
  <sheetData>
    <row r="1" spans="2:53" s="19" customFormat="1" ht="10.35" customHeight="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2:53" s="19" customFormat="1" ht="16.5">
      <c r="B2" s="1" t="s">
        <v>155</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2:53" s="19" customFormat="1" ht="10.3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t="s">
        <v>156</v>
      </c>
      <c r="AO3" s="2" t="s">
        <v>157</v>
      </c>
      <c r="AP3" s="2" t="s">
        <v>157</v>
      </c>
      <c r="AQ3" s="2" t="s">
        <v>157</v>
      </c>
      <c r="AR3" s="2" t="s">
        <v>157</v>
      </c>
      <c r="AS3" s="2" t="s">
        <v>157</v>
      </c>
      <c r="AT3" s="2" t="s">
        <v>157</v>
      </c>
      <c r="AU3" s="2" t="s">
        <v>157</v>
      </c>
      <c r="AV3" s="2" t="s">
        <v>157</v>
      </c>
      <c r="AW3" s="2" t="s">
        <v>157</v>
      </c>
      <c r="AX3" s="2" t="s">
        <v>157</v>
      </c>
      <c r="AY3" s="2" t="s">
        <v>157</v>
      </c>
      <c r="AZ3" s="126" t="s">
        <v>158</v>
      </c>
    </row>
    <row r="4" spans="2:53" s="3" customFormat="1" ht="30.75" customHeight="1">
      <c r="B4" s="803" t="s">
        <v>159</v>
      </c>
      <c r="C4" s="803"/>
      <c r="D4" s="803"/>
      <c r="E4" s="803"/>
      <c r="F4" s="803"/>
      <c r="G4" s="803"/>
      <c r="H4" s="803"/>
      <c r="I4" s="803"/>
      <c r="J4" s="803"/>
      <c r="K4" s="10" t="s">
        <v>160</v>
      </c>
      <c r="L4" s="804" t="s">
        <v>161</v>
      </c>
      <c r="M4" s="804"/>
      <c r="N4" s="804"/>
      <c r="O4" s="804"/>
      <c r="P4" s="804"/>
      <c r="Q4" s="805" t="s">
        <v>9</v>
      </c>
      <c r="R4" s="805"/>
      <c r="S4" s="805"/>
      <c r="T4" s="805"/>
      <c r="U4" s="805"/>
      <c r="V4" s="805"/>
      <c r="W4" s="805"/>
      <c r="X4" s="805"/>
      <c r="Y4" s="805"/>
      <c r="Z4" s="805"/>
      <c r="AA4" s="805"/>
      <c r="AB4" s="805"/>
      <c r="AC4" s="805"/>
      <c r="AD4" s="805"/>
      <c r="AE4" s="805"/>
      <c r="AF4" s="805"/>
      <c r="AG4" s="805"/>
      <c r="AH4" s="805"/>
      <c r="AI4" s="805"/>
      <c r="AJ4" s="805"/>
      <c r="AK4" s="10" t="s">
        <v>92</v>
      </c>
      <c r="AL4" s="4"/>
      <c r="AM4" s="4"/>
      <c r="AN4" s="4"/>
      <c r="AO4" s="4"/>
      <c r="AP4" s="4"/>
      <c r="AQ4" s="4"/>
      <c r="AR4" s="4"/>
      <c r="AS4" s="4" t="s">
        <v>162</v>
      </c>
      <c r="AT4" s="4"/>
      <c r="AU4" s="4"/>
    </row>
    <row r="5" spans="2:53" s="3" customFormat="1" ht="10.35" customHeight="1">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4"/>
      <c r="AL5" s="4"/>
      <c r="AM5" s="4"/>
      <c r="AN5" s="4"/>
      <c r="AO5" s="4"/>
      <c r="AP5" s="4"/>
      <c r="AQ5" s="4"/>
      <c r="AR5" s="4"/>
      <c r="AS5" s="4"/>
      <c r="AT5" s="4"/>
      <c r="AU5" s="4"/>
    </row>
    <row r="6" spans="2:53" s="3" customFormat="1" ht="12" customHeight="1">
      <c r="B6" s="1"/>
      <c r="C6" s="2"/>
      <c r="D6" s="2"/>
      <c r="E6" s="2"/>
      <c r="F6" s="2"/>
      <c r="G6" s="2"/>
      <c r="H6" s="2"/>
      <c r="I6" s="2"/>
      <c r="J6" s="2"/>
      <c r="K6" s="2"/>
      <c r="L6" s="2"/>
      <c r="M6" s="2"/>
      <c r="N6" s="6"/>
      <c r="O6" s="7"/>
      <c r="P6" s="7"/>
      <c r="Q6" s="8"/>
      <c r="R6" s="8"/>
      <c r="S6" s="8"/>
      <c r="T6" s="8"/>
      <c r="U6" s="8"/>
      <c r="V6" s="8"/>
      <c r="W6" s="8"/>
      <c r="X6" s="8"/>
      <c r="Y6" s="8"/>
      <c r="Z6" s="8"/>
      <c r="AA6" s="8"/>
      <c r="AB6" s="8"/>
      <c r="AC6" s="8"/>
      <c r="AD6" s="8"/>
      <c r="AE6" s="8"/>
      <c r="AF6" s="8"/>
      <c r="AG6" s="8"/>
      <c r="AH6" s="8"/>
      <c r="AI6" s="8"/>
      <c r="AJ6" s="8"/>
      <c r="AK6" s="9" t="s">
        <v>163</v>
      </c>
      <c r="AL6" s="4"/>
      <c r="AM6" s="4"/>
      <c r="AN6" s="4"/>
      <c r="BA6" s="19"/>
    </row>
    <row r="7" spans="2:53" s="3" customFormat="1" ht="15" customHeight="1" thickBot="1">
      <c r="B7" s="103" t="s">
        <v>164</v>
      </c>
      <c r="C7" s="5"/>
      <c r="D7" s="5"/>
      <c r="E7" s="5"/>
      <c r="F7" s="5"/>
      <c r="G7" s="5"/>
      <c r="H7" s="5"/>
      <c r="I7" s="5"/>
      <c r="J7" s="5"/>
      <c r="K7" s="5"/>
      <c r="L7" s="5"/>
      <c r="M7" s="5"/>
      <c r="N7" s="5"/>
      <c r="O7" s="5"/>
      <c r="P7" s="5"/>
      <c r="Q7" s="138"/>
      <c r="R7" s="5"/>
      <c r="S7" s="138"/>
      <c r="T7" s="5"/>
      <c r="U7" s="5"/>
      <c r="V7" s="5"/>
      <c r="W7" s="5"/>
      <c r="X7" s="5"/>
      <c r="Y7" s="5"/>
      <c r="Z7" s="5"/>
      <c r="AA7" s="5"/>
      <c r="AB7" s="5"/>
      <c r="AC7" s="5"/>
      <c r="AD7" s="5"/>
      <c r="AE7" s="5"/>
      <c r="AF7" s="5"/>
      <c r="AG7" s="5"/>
      <c r="AH7" s="5"/>
      <c r="AI7" s="5"/>
      <c r="AJ7" s="5"/>
      <c r="AK7" s="4"/>
      <c r="AL7" s="4"/>
      <c r="AM7" s="4"/>
      <c r="AN7" s="4"/>
      <c r="AO7" s="4"/>
      <c r="AP7" s="4"/>
      <c r="AQ7" s="4"/>
      <c r="AR7" s="4"/>
      <c r="AS7" s="4"/>
      <c r="AT7" s="4"/>
      <c r="AU7" s="4"/>
      <c r="BA7" s="19"/>
    </row>
    <row r="8" spans="2:53" ht="18" customHeight="1">
      <c r="B8" s="806" t="s">
        <v>165</v>
      </c>
      <c r="C8" s="807"/>
      <c r="D8" s="812" t="s">
        <v>166</v>
      </c>
      <c r="E8" s="813"/>
      <c r="F8" s="813"/>
      <c r="G8" s="813"/>
      <c r="H8" s="813"/>
      <c r="I8" s="813"/>
      <c r="J8" s="813"/>
      <c r="K8" s="813"/>
      <c r="L8" s="814"/>
      <c r="M8" s="812" t="s">
        <v>167</v>
      </c>
      <c r="N8" s="813"/>
      <c r="O8" s="813"/>
      <c r="P8" s="813"/>
      <c r="Q8" s="813"/>
      <c r="R8" s="813"/>
      <c r="S8" s="813"/>
      <c r="T8" s="813"/>
      <c r="U8" s="813"/>
      <c r="V8" s="813"/>
      <c r="W8" s="813"/>
      <c r="X8" s="813"/>
      <c r="Y8" s="813"/>
      <c r="Z8" s="813" t="s">
        <v>168</v>
      </c>
      <c r="AA8" s="813"/>
      <c r="AB8" s="813"/>
      <c r="AC8" s="813"/>
      <c r="AD8" s="813"/>
      <c r="AE8" s="813"/>
      <c r="AF8" s="813"/>
      <c r="AG8" s="813"/>
      <c r="AH8" s="813"/>
      <c r="AI8" s="813"/>
      <c r="AJ8" s="813"/>
      <c r="AK8" s="1051"/>
      <c r="AN8" s="15" t="s">
        <v>169</v>
      </c>
      <c r="AO8" s="15" t="b">
        <f>COUNTIF(F18:F20,"=■")&gt;0</f>
        <v>0</v>
      </c>
    </row>
    <row r="9" spans="2:53" ht="18" customHeight="1">
      <c r="B9" s="808"/>
      <c r="C9" s="809"/>
      <c r="D9" s="815" t="s">
        <v>170</v>
      </c>
      <c r="E9" s="816"/>
      <c r="F9" s="125" t="s">
        <v>427</v>
      </c>
      <c r="G9" s="819" t="s">
        <v>171</v>
      </c>
      <c r="H9" s="819"/>
      <c r="I9" s="819"/>
      <c r="J9" s="819"/>
      <c r="K9" s="819"/>
      <c r="L9" s="820"/>
      <c r="M9" s="139" t="s">
        <v>172</v>
      </c>
      <c r="N9" s="128" t="s">
        <v>173</v>
      </c>
      <c r="O9" s="128" t="s">
        <v>174</v>
      </c>
      <c r="P9" s="140" t="s">
        <v>175</v>
      </c>
      <c r="Q9" s="141"/>
      <c r="R9" s="141" t="s">
        <v>176</v>
      </c>
      <c r="S9" s="141" t="s">
        <v>177</v>
      </c>
      <c r="T9" s="140" t="s">
        <v>178</v>
      </c>
      <c r="U9" s="140" t="s">
        <v>179</v>
      </c>
      <c r="V9" s="209" t="s">
        <v>180</v>
      </c>
      <c r="W9" s="209" t="s">
        <v>181</v>
      </c>
      <c r="X9" s="206"/>
      <c r="Y9" s="147"/>
      <c r="Z9" s="142"/>
      <c r="AA9" s="318"/>
      <c r="AB9" s="318" t="s">
        <v>178</v>
      </c>
      <c r="AC9" s="206" t="s">
        <v>182</v>
      </c>
      <c r="AD9" s="206"/>
      <c r="AE9" s="201"/>
      <c r="AF9" s="201"/>
      <c r="AG9" s="206" t="s">
        <v>183</v>
      </c>
      <c r="AH9" s="213" t="s">
        <v>184</v>
      </c>
      <c r="AI9" s="821" t="s">
        <v>185</v>
      </c>
      <c r="AJ9" s="821"/>
      <c r="AK9" s="822"/>
      <c r="AN9" s="15" t="s">
        <v>186</v>
      </c>
      <c r="AO9" s="15" t="str">
        <f>IF(COUNTIF(F10:F20,"■")&gt;0,"","■")</f>
        <v>■</v>
      </c>
    </row>
    <row r="10" spans="2:53" ht="18" customHeight="1">
      <c r="B10" s="808"/>
      <c r="C10" s="809"/>
      <c r="D10" s="817"/>
      <c r="E10" s="818"/>
      <c r="F10" s="93" t="s">
        <v>12</v>
      </c>
      <c r="G10" s="823" t="s">
        <v>187</v>
      </c>
      <c r="H10" s="823"/>
      <c r="I10" s="823"/>
      <c r="J10" s="823"/>
      <c r="K10" s="823"/>
      <c r="L10" s="824"/>
      <c r="M10" s="143" t="s">
        <v>172</v>
      </c>
      <c r="N10" s="118" t="s">
        <v>173</v>
      </c>
      <c r="O10" s="118" t="s">
        <v>188</v>
      </c>
      <c r="P10" s="118"/>
      <c r="Q10" s="144" t="s">
        <v>189</v>
      </c>
      <c r="R10" s="144"/>
      <c r="S10" s="144"/>
      <c r="T10" s="118"/>
      <c r="U10" s="118" t="s">
        <v>179</v>
      </c>
      <c r="V10" s="210" t="s">
        <v>180</v>
      </c>
      <c r="W10" s="210"/>
      <c r="X10" s="207"/>
      <c r="Y10" s="207"/>
      <c r="Z10" s="203" t="s">
        <v>176</v>
      </c>
      <c r="AA10" s="16"/>
      <c r="AB10" s="16"/>
      <c r="AC10" s="207" t="s">
        <v>182</v>
      </c>
      <c r="AD10" s="207"/>
      <c r="AE10" s="207"/>
      <c r="AF10" s="207" t="s">
        <v>181</v>
      </c>
      <c r="AG10" s="207" t="s">
        <v>183</v>
      </c>
      <c r="AH10" s="207"/>
      <c r="AI10" s="825" t="s">
        <v>190</v>
      </c>
      <c r="AJ10" s="825"/>
      <c r="AK10" s="826"/>
      <c r="AN10" s="15" t="s">
        <v>186</v>
      </c>
      <c r="AO10" s="15" t="str">
        <f>IF(OR(F9="■",COUNTIF(F11:F20,"■")&gt;0),"","■")</f>
        <v/>
      </c>
    </row>
    <row r="11" spans="2:53" ht="18" customHeight="1">
      <c r="B11" s="808"/>
      <c r="C11" s="809"/>
      <c r="D11" s="1074" t="s">
        <v>191</v>
      </c>
      <c r="E11" s="1075"/>
      <c r="F11" s="93" t="s">
        <v>12</v>
      </c>
      <c r="G11" s="823" t="s">
        <v>192</v>
      </c>
      <c r="H11" s="823"/>
      <c r="I11" s="823"/>
      <c r="J11" s="823"/>
      <c r="K11" s="823"/>
      <c r="L11" s="824"/>
      <c r="M11" s="143" t="s">
        <v>172</v>
      </c>
      <c r="N11" s="118"/>
      <c r="O11" s="118"/>
      <c r="P11" s="16"/>
      <c r="Q11" s="16"/>
      <c r="R11" s="16"/>
      <c r="S11" s="16"/>
      <c r="T11" s="16"/>
      <c r="U11" s="16"/>
      <c r="V11" s="210"/>
      <c r="W11" s="210"/>
      <c r="X11" s="207"/>
      <c r="Y11" s="207"/>
      <c r="Z11" s="203" t="s">
        <v>176</v>
      </c>
      <c r="AA11" s="16"/>
      <c r="AB11" s="16"/>
      <c r="AC11" s="207"/>
      <c r="AD11" s="207"/>
      <c r="AE11" s="207"/>
      <c r="AF11" s="207"/>
      <c r="AG11" s="207"/>
      <c r="AH11" s="207"/>
      <c r="AI11" s="825" t="s">
        <v>190</v>
      </c>
      <c r="AJ11" s="825"/>
      <c r="AK11" s="826"/>
      <c r="AN11" s="15" t="s">
        <v>186</v>
      </c>
      <c r="AO11" s="15" t="str">
        <f>IF(OR(COUNTIF(F9:F10,"■")&gt;0,COUNTIF(F13:F20,"■")&gt;0),"","■")</f>
        <v/>
      </c>
    </row>
    <row r="12" spans="2:53" ht="18" customHeight="1">
      <c r="B12" s="808"/>
      <c r="C12" s="809"/>
      <c r="D12" s="843"/>
      <c r="E12" s="1076"/>
      <c r="F12" s="93" t="s">
        <v>12</v>
      </c>
      <c r="G12" s="823" t="s">
        <v>193</v>
      </c>
      <c r="H12" s="823"/>
      <c r="I12" s="823"/>
      <c r="J12" s="823"/>
      <c r="K12" s="823"/>
      <c r="L12" s="824"/>
      <c r="M12" s="143" t="s">
        <v>172</v>
      </c>
      <c r="N12" s="118"/>
      <c r="O12" s="118"/>
      <c r="P12" s="16"/>
      <c r="Q12" s="16"/>
      <c r="R12" s="16"/>
      <c r="S12" s="16"/>
      <c r="T12" s="16"/>
      <c r="U12" s="16" t="s">
        <v>179</v>
      </c>
      <c r="V12" s="210"/>
      <c r="W12" s="210"/>
      <c r="X12" s="207"/>
      <c r="Y12" s="207"/>
      <c r="Z12" s="203"/>
      <c r="AA12" s="16"/>
      <c r="AB12" s="16"/>
      <c r="AC12" s="207"/>
      <c r="AD12" s="207"/>
      <c r="AE12" s="207"/>
      <c r="AF12" s="207" t="s">
        <v>181</v>
      </c>
      <c r="AG12" s="207" t="s">
        <v>183</v>
      </c>
      <c r="AH12" s="207"/>
      <c r="AI12" s="825" t="s">
        <v>190</v>
      </c>
      <c r="AJ12" s="825"/>
      <c r="AK12" s="826"/>
      <c r="AN12" s="15" t="s">
        <v>186</v>
      </c>
      <c r="AO12" s="15" t="str">
        <f>IF(OR(COUNTIF(F9:F10,"■")&gt;0,COUNTIF(F17:F20,"■")&gt;0),"","■")</f>
        <v/>
      </c>
    </row>
    <row r="13" spans="2:53" ht="18" customHeight="1">
      <c r="B13" s="808"/>
      <c r="C13" s="809"/>
      <c r="D13" s="843"/>
      <c r="E13" s="1076"/>
      <c r="F13" s="93" t="s">
        <v>12</v>
      </c>
      <c r="G13" s="823" t="s">
        <v>194</v>
      </c>
      <c r="H13" s="823"/>
      <c r="I13" s="823"/>
      <c r="J13" s="823"/>
      <c r="K13" s="823"/>
      <c r="L13" s="824"/>
      <c r="M13" s="143" t="s">
        <v>172</v>
      </c>
      <c r="N13" s="118"/>
      <c r="O13" s="118"/>
      <c r="P13" s="16"/>
      <c r="Q13" s="16"/>
      <c r="R13" s="16"/>
      <c r="S13" s="16"/>
      <c r="T13" s="16"/>
      <c r="U13" s="16" t="s">
        <v>182</v>
      </c>
      <c r="V13" s="210"/>
      <c r="W13" s="210"/>
      <c r="X13" s="207"/>
      <c r="Y13" s="207"/>
      <c r="Z13" s="203"/>
      <c r="AA13" s="16"/>
      <c r="AB13" s="16"/>
      <c r="AC13" s="207"/>
      <c r="AD13" s="207"/>
      <c r="AE13" s="207"/>
      <c r="AF13" s="207"/>
      <c r="AG13" s="207"/>
      <c r="AH13" s="207"/>
      <c r="AI13" s="825"/>
      <c r="AJ13" s="825"/>
      <c r="AK13" s="826"/>
      <c r="AN13" s="15" t="s">
        <v>186</v>
      </c>
      <c r="AO13" s="15" t="str">
        <f>IF(OR(COUNTIF(F9:F10,"■")&gt;0,COUNTIF(F17:F20,"■")&gt;0),"","■")</f>
        <v/>
      </c>
    </row>
    <row r="14" spans="2:53" ht="18" customHeight="1">
      <c r="B14" s="808"/>
      <c r="C14" s="809"/>
      <c r="D14" s="843"/>
      <c r="E14" s="1076"/>
      <c r="F14" s="93" t="s">
        <v>12</v>
      </c>
      <c r="G14" s="823" t="s">
        <v>195</v>
      </c>
      <c r="H14" s="823"/>
      <c r="I14" s="823"/>
      <c r="J14" s="823"/>
      <c r="K14" s="823"/>
      <c r="L14" s="824"/>
      <c r="M14" s="143" t="s">
        <v>172</v>
      </c>
      <c r="N14" s="118"/>
      <c r="O14" s="118"/>
      <c r="P14" s="16"/>
      <c r="Q14" s="16"/>
      <c r="R14" s="16"/>
      <c r="S14" s="16" t="s">
        <v>177</v>
      </c>
      <c r="T14" s="16"/>
      <c r="U14" s="16"/>
      <c r="V14" s="210"/>
      <c r="W14" s="210"/>
      <c r="X14" s="207"/>
      <c r="Y14" s="207"/>
      <c r="Z14" s="203"/>
      <c r="AA14" s="16"/>
      <c r="AB14" s="16"/>
      <c r="AC14" s="207"/>
      <c r="AD14" s="207"/>
      <c r="AE14" s="207"/>
      <c r="AF14" s="207"/>
      <c r="AG14" s="207"/>
      <c r="AH14" s="207"/>
      <c r="AI14" s="825" t="s">
        <v>190</v>
      </c>
      <c r="AJ14" s="825"/>
      <c r="AK14" s="826"/>
      <c r="AN14" s="15" t="s">
        <v>186</v>
      </c>
      <c r="AO14" s="15" t="str">
        <f>IF(OR(COUNTIF(F9:F10,"■")&gt;0,COUNTIF(F17:F20,"■")&gt;0),"","■")</f>
        <v/>
      </c>
    </row>
    <row r="15" spans="2:53" ht="18" customHeight="1">
      <c r="B15" s="808"/>
      <c r="C15" s="809"/>
      <c r="D15" s="843"/>
      <c r="E15" s="1076"/>
      <c r="F15" s="93" t="s">
        <v>12</v>
      </c>
      <c r="G15" s="823" t="s">
        <v>196</v>
      </c>
      <c r="H15" s="823"/>
      <c r="I15" s="823"/>
      <c r="J15" s="823"/>
      <c r="K15" s="823"/>
      <c r="L15" s="824"/>
      <c r="M15" s="143" t="s">
        <v>172</v>
      </c>
      <c r="N15" s="118"/>
      <c r="O15" s="118"/>
      <c r="P15" s="16"/>
      <c r="Q15" s="16"/>
      <c r="R15" s="16"/>
      <c r="S15" s="16"/>
      <c r="T15" s="16" t="s">
        <v>178</v>
      </c>
      <c r="U15" s="16"/>
      <c r="V15" s="210"/>
      <c r="W15" s="210"/>
      <c r="X15" s="207"/>
      <c r="Y15" s="207"/>
      <c r="Z15" s="203"/>
      <c r="AA15" s="16"/>
      <c r="AB15" s="16"/>
      <c r="AC15" s="207"/>
      <c r="AD15" s="207"/>
      <c r="AE15" s="207"/>
      <c r="AF15" s="207" t="s">
        <v>181</v>
      </c>
      <c r="AG15" s="207"/>
      <c r="AH15" s="207"/>
      <c r="AI15" s="825" t="s">
        <v>190</v>
      </c>
      <c r="AJ15" s="825"/>
      <c r="AK15" s="826"/>
      <c r="AN15" s="15" t="s">
        <v>186</v>
      </c>
      <c r="AO15" s="15" t="str">
        <f>IF(OR(COUNTIF(F9:F10,"■")&gt;0,COUNTIF(F18:F20,"■")&gt;0),"","■")</f>
        <v/>
      </c>
    </row>
    <row r="16" spans="2:53" ht="18" customHeight="1">
      <c r="B16" s="808"/>
      <c r="C16" s="809"/>
      <c r="D16" s="817"/>
      <c r="E16" s="1077"/>
      <c r="F16" s="93" t="s">
        <v>12</v>
      </c>
      <c r="G16" s="823" t="s">
        <v>197</v>
      </c>
      <c r="H16" s="823"/>
      <c r="I16" s="823"/>
      <c r="J16" s="823"/>
      <c r="K16" s="823"/>
      <c r="L16" s="824"/>
      <c r="M16" s="143" t="s">
        <v>172</v>
      </c>
      <c r="N16" s="118"/>
      <c r="O16" s="118"/>
      <c r="P16" s="16"/>
      <c r="Q16" s="16"/>
      <c r="R16" s="16"/>
      <c r="S16" s="16"/>
      <c r="T16" s="16"/>
      <c r="U16" s="16"/>
      <c r="V16" s="210"/>
      <c r="W16" s="210"/>
      <c r="X16" s="207"/>
      <c r="Y16" s="207" t="s">
        <v>184</v>
      </c>
      <c r="Z16" s="203"/>
      <c r="AA16" s="16"/>
      <c r="AB16" s="16"/>
      <c r="AC16" s="207"/>
      <c r="AD16" s="207"/>
      <c r="AE16" s="207"/>
      <c r="AF16" s="207"/>
      <c r="AG16" s="207"/>
      <c r="AH16" s="207"/>
      <c r="AI16" s="825" t="s">
        <v>190</v>
      </c>
      <c r="AJ16" s="825"/>
      <c r="AK16" s="826"/>
      <c r="AN16" s="15" t="s">
        <v>186</v>
      </c>
      <c r="AO16" s="15" t="str">
        <f>IF(OR(COUNTIF(F9:F10,"■")&gt;0,COUNTIF(F17:F20,"■")&gt;0),"","■")</f>
        <v/>
      </c>
    </row>
    <row r="17" spans="2:54" ht="18" customHeight="1">
      <c r="B17" s="808"/>
      <c r="C17" s="809"/>
      <c r="D17" s="838" t="s">
        <v>198</v>
      </c>
      <c r="E17" s="839"/>
      <c r="F17" s="121" t="s">
        <v>12</v>
      </c>
      <c r="G17" s="840" t="s">
        <v>199</v>
      </c>
      <c r="H17" s="840"/>
      <c r="I17" s="840"/>
      <c r="J17" s="840"/>
      <c r="K17" s="840"/>
      <c r="L17" s="841"/>
      <c r="M17" s="145" t="s">
        <v>172</v>
      </c>
      <c r="N17" s="119"/>
      <c r="O17" s="119" t="s">
        <v>188</v>
      </c>
      <c r="P17" s="316"/>
      <c r="Q17" s="316"/>
      <c r="R17" s="316"/>
      <c r="S17" s="316"/>
      <c r="T17" s="316"/>
      <c r="U17" s="316"/>
      <c r="V17" s="211" t="s">
        <v>180</v>
      </c>
      <c r="W17" s="211"/>
      <c r="X17" s="208"/>
      <c r="Y17" s="208"/>
      <c r="Z17" s="204"/>
      <c r="AA17" s="316"/>
      <c r="AB17" s="316"/>
      <c r="AC17" s="208"/>
      <c r="AD17" s="208"/>
      <c r="AE17" s="208"/>
      <c r="AF17" s="208"/>
      <c r="AG17" s="208"/>
      <c r="AH17" s="208"/>
      <c r="AI17" s="316"/>
      <c r="AJ17" s="316"/>
      <c r="AK17" s="146"/>
      <c r="AN17" s="15" t="s">
        <v>186</v>
      </c>
      <c r="AO17" s="15" t="str">
        <f>IF(OR(COUNTIF(F9:F10,"■")&gt;0,COUNTIF(F17:F20,"■")&gt;0),"","■")</f>
        <v/>
      </c>
    </row>
    <row r="18" spans="2:54" ht="18" customHeight="1">
      <c r="B18" s="808"/>
      <c r="C18" s="809"/>
      <c r="D18" s="842" t="s">
        <v>200</v>
      </c>
      <c r="E18" s="816"/>
      <c r="F18" s="122" t="s">
        <v>12</v>
      </c>
      <c r="G18" s="819" t="s">
        <v>201</v>
      </c>
      <c r="H18" s="819"/>
      <c r="I18" s="819"/>
      <c r="J18" s="819"/>
      <c r="K18" s="819"/>
      <c r="L18" s="820"/>
      <c r="M18" s="139" t="s">
        <v>172</v>
      </c>
      <c r="N18" s="140" t="s">
        <v>173</v>
      </c>
      <c r="O18" s="140" t="s">
        <v>188</v>
      </c>
      <c r="P18" s="318" t="s">
        <v>175</v>
      </c>
      <c r="Q18" s="318"/>
      <c r="R18" s="318" t="s">
        <v>176</v>
      </c>
      <c r="S18" s="318" t="s">
        <v>177</v>
      </c>
      <c r="T18" s="318" t="s">
        <v>178</v>
      </c>
      <c r="U18" s="318" t="s">
        <v>179</v>
      </c>
      <c r="V18" s="209" t="s">
        <v>180</v>
      </c>
      <c r="W18" s="209" t="s">
        <v>181</v>
      </c>
      <c r="X18" s="206"/>
      <c r="Y18" s="206"/>
      <c r="Z18" s="205"/>
      <c r="AA18" s="318"/>
      <c r="AB18" s="318" t="s">
        <v>178</v>
      </c>
      <c r="AC18" s="206" t="s">
        <v>182</v>
      </c>
      <c r="AD18" s="206"/>
      <c r="AE18" s="206"/>
      <c r="AF18" s="206"/>
      <c r="AG18" s="206" t="s">
        <v>183</v>
      </c>
      <c r="AH18" s="214"/>
      <c r="AI18" s="821" t="s">
        <v>185</v>
      </c>
      <c r="AJ18" s="821"/>
      <c r="AK18" s="822"/>
      <c r="AN18" s="15" t="s">
        <v>186</v>
      </c>
      <c r="AO18" s="15" t="str">
        <f>IF(OR(COUNTIF(F9:F17,"■")&gt;0,COUNTIF(F19:F20,"■")&gt;0),"","■")</f>
        <v/>
      </c>
    </row>
    <row r="19" spans="2:54" ht="18" customHeight="1">
      <c r="B19" s="808"/>
      <c r="C19" s="809"/>
      <c r="D19" s="843"/>
      <c r="E19" s="844"/>
      <c r="F19" s="93" t="s">
        <v>12</v>
      </c>
      <c r="G19" s="823" t="s">
        <v>191</v>
      </c>
      <c r="H19" s="823"/>
      <c r="I19" s="823"/>
      <c r="J19" s="823"/>
      <c r="K19" s="823"/>
      <c r="L19" s="824"/>
      <c r="M19" s="143" t="s">
        <v>172</v>
      </c>
      <c r="N19" s="118" t="s">
        <v>173</v>
      </c>
      <c r="O19" s="118"/>
      <c r="P19" s="16"/>
      <c r="Q19" s="16"/>
      <c r="R19" s="16"/>
      <c r="S19" s="16" t="s">
        <v>177</v>
      </c>
      <c r="T19" s="16" t="s">
        <v>178</v>
      </c>
      <c r="U19" s="16"/>
      <c r="V19" s="210" t="s">
        <v>180</v>
      </c>
      <c r="W19" s="199"/>
      <c r="X19" s="202"/>
      <c r="Y19" s="207"/>
      <c r="Z19" s="203" t="s">
        <v>176</v>
      </c>
      <c r="AA19" s="16"/>
      <c r="AB19" s="16"/>
      <c r="AC19" s="207" t="s">
        <v>182</v>
      </c>
      <c r="AD19" s="202"/>
      <c r="AE19" s="207"/>
      <c r="AF19" s="207" t="s">
        <v>181</v>
      </c>
      <c r="AG19" s="202"/>
      <c r="AH19" s="207"/>
      <c r="AI19" s="825" t="s">
        <v>190</v>
      </c>
      <c r="AJ19" s="825"/>
      <c r="AK19" s="826"/>
      <c r="AN19" s="15" t="s">
        <v>186</v>
      </c>
      <c r="AO19" s="15" t="str">
        <f>IF(OR(F20="■",COUNTIF(F9:F18,"■")&gt;0),"","■")</f>
        <v/>
      </c>
    </row>
    <row r="20" spans="2:54" ht="18" customHeight="1" thickBot="1">
      <c r="B20" s="810"/>
      <c r="C20" s="811"/>
      <c r="D20" s="845"/>
      <c r="E20" s="846"/>
      <c r="F20" s="123" t="s">
        <v>12</v>
      </c>
      <c r="G20" s="847" t="s">
        <v>202</v>
      </c>
      <c r="H20" s="847"/>
      <c r="I20" s="847"/>
      <c r="J20" s="847"/>
      <c r="K20" s="847"/>
      <c r="L20" s="848"/>
      <c r="M20" s="148" t="s">
        <v>172</v>
      </c>
      <c r="N20" s="120" t="s">
        <v>173</v>
      </c>
      <c r="O20" s="120" t="s">
        <v>188</v>
      </c>
      <c r="P20" s="17"/>
      <c r="Q20" s="17"/>
      <c r="R20" s="17"/>
      <c r="S20" s="17"/>
      <c r="T20" s="17"/>
      <c r="U20" s="17"/>
      <c r="V20" s="212" t="s">
        <v>180</v>
      </c>
      <c r="W20" s="200"/>
      <c r="X20" s="288"/>
      <c r="Y20" s="17"/>
      <c r="Z20" s="149"/>
      <c r="AA20" s="17"/>
      <c r="AB20" s="17"/>
      <c r="AC20" s="17"/>
      <c r="AD20" s="17"/>
      <c r="AE20" s="17"/>
      <c r="AF20" s="17"/>
      <c r="AG20" s="17"/>
      <c r="AH20" s="17"/>
      <c r="AI20" s="17"/>
      <c r="AJ20" s="17"/>
      <c r="AK20" s="150"/>
      <c r="AN20" s="15" t="s">
        <v>186</v>
      </c>
      <c r="AO20" s="15" t="str">
        <f>IF(COUNTIF(F9:F19,"■")&gt;0,"","■")</f>
        <v/>
      </c>
    </row>
    <row r="21" spans="2:54" s="3" customFormat="1" ht="18" customHeight="1">
      <c r="B21" s="7" t="s">
        <v>203</v>
      </c>
      <c r="C21" s="5"/>
      <c r="D21" s="5"/>
      <c r="E21" s="5"/>
      <c r="F21" s="5"/>
      <c r="G21" s="5"/>
      <c r="H21" s="5"/>
      <c r="I21" s="5"/>
      <c r="J21" s="5"/>
      <c r="K21" s="5"/>
      <c r="L21" s="5"/>
      <c r="M21" s="5"/>
      <c r="N21" s="5"/>
      <c r="O21" s="5"/>
      <c r="P21" s="5"/>
      <c r="Q21" s="5"/>
      <c r="R21" s="138"/>
      <c r="S21" s="5"/>
      <c r="T21" s="5"/>
      <c r="U21" s="5"/>
      <c r="V21" s="5"/>
      <c r="W21" s="5"/>
      <c r="X21" s="5"/>
      <c r="Y21" s="5"/>
      <c r="Z21" s="5"/>
      <c r="AA21" s="5"/>
      <c r="AB21" s="5"/>
      <c r="AC21" s="5"/>
      <c r="AD21" s="5"/>
      <c r="AE21" s="5"/>
      <c r="AF21" s="5"/>
      <c r="AG21" s="5"/>
      <c r="AH21" s="5"/>
      <c r="AI21" s="5"/>
      <c r="AJ21" s="5"/>
      <c r="AL21" s="4"/>
      <c r="AM21" s="4"/>
      <c r="AN21" s="4"/>
      <c r="AO21" s="4"/>
      <c r="AP21" s="4"/>
      <c r="AQ21" s="4"/>
      <c r="AR21" s="4"/>
      <c r="AS21" s="4"/>
      <c r="AT21" s="4"/>
      <c r="AU21" s="4"/>
      <c r="BA21" s="19"/>
    </row>
    <row r="22" spans="2:54" ht="13.5" customHeight="1" thickBot="1">
      <c r="B22" s="111"/>
      <c r="C22" s="111"/>
      <c r="D22" s="111"/>
      <c r="E22" s="111"/>
      <c r="F22" s="111"/>
      <c r="G22" s="111"/>
      <c r="H22" s="104"/>
      <c r="I22" s="104"/>
      <c r="J22" s="104"/>
      <c r="K22" s="317"/>
      <c r="L22" s="104"/>
      <c r="M22" s="104"/>
      <c r="N22" s="104"/>
      <c r="O22" s="104"/>
      <c r="P22" s="104"/>
      <c r="Q22" s="104"/>
      <c r="R22" s="104"/>
      <c r="S22" s="317"/>
      <c r="T22" s="317"/>
      <c r="U22" s="317"/>
      <c r="V22" s="317"/>
      <c r="W22" s="317"/>
      <c r="X22" s="317"/>
      <c r="Y22" s="317"/>
      <c r="Z22" s="317"/>
      <c r="AA22" s="317"/>
      <c r="AB22" s="317"/>
      <c r="AC22" s="317"/>
      <c r="AD22" s="317"/>
      <c r="AE22" s="317"/>
      <c r="AF22" s="317"/>
      <c r="AG22" s="317"/>
      <c r="AH22" s="317"/>
      <c r="AI22" s="317"/>
      <c r="AJ22" s="317"/>
      <c r="AK22" s="11"/>
    </row>
    <row r="23" spans="2:54" ht="18" customHeight="1">
      <c r="B23" s="827" t="s">
        <v>204</v>
      </c>
      <c r="C23" s="829" t="s">
        <v>205</v>
      </c>
      <c r="D23" s="830"/>
      <c r="E23" s="830"/>
      <c r="F23" s="830"/>
      <c r="G23" s="830"/>
      <c r="H23" s="830"/>
      <c r="I23" s="830"/>
      <c r="J23" s="830"/>
      <c r="K23" s="830"/>
      <c r="L23" s="830"/>
      <c r="M23" s="830"/>
      <c r="N23" s="830"/>
      <c r="O23" s="830"/>
      <c r="P23" s="830"/>
      <c r="Q23" s="831"/>
      <c r="R23" s="104"/>
      <c r="S23" s="104"/>
      <c r="T23" s="104"/>
      <c r="U23" s="104"/>
      <c r="V23" s="104"/>
      <c r="W23" s="104"/>
      <c r="X23" s="104"/>
      <c r="Y23" s="104"/>
      <c r="Z23" s="104"/>
      <c r="AA23" s="104"/>
      <c r="AB23" s="104"/>
      <c r="AC23" s="104"/>
      <c r="AD23" s="104"/>
      <c r="AE23" s="104"/>
      <c r="AF23" s="104"/>
      <c r="AG23" s="104"/>
      <c r="AH23" s="104"/>
      <c r="AI23" s="104"/>
      <c r="AJ23" s="104"/>
      <c r="AK23" s="104"/>
    </row>
    <row r="24" spans="2:54" ht="24.75" customHeight="1" thickBot="1">
      <c r="B24" s="828"/>
      <c r="C24" s="105"/>
      <c r="D24" s="832" t="s">
        <v>206</v>
      </c>
      <c r="E24" s="833"/>
      <c r="F24" s="833"/>
      <c r="G24" s="833"/>
      <c r="H24" s="834"/>
      <c r="I24" s="1380">
        <v>46113</v>
      </c>
      <c r="J24" s="1381"/>
      <c r="K24" s="1381"/>
      <c r="L24" s="1381"/>
      <c r="M24" s="1381"/>
      <c r="N24" s="1381"/>
      <c r="O24" s="1381"/>
      <c r="P24" s="1381"/>
      <c r="Q24" s="1382"/>
      <c r="T24" s="104"/>
      <c r="AA24" s="106"/>
      <c r="AB24" s="107"/>
      <c r="AC24" s="107"/>
      <c r="AD24" s="108"/>
      <c r="AE24" s="107"/>
      <c r="AF24" s="107"/>
      <c r="AG24" s="108"/>
      <c r="AH24" s="109"/>
      <c r="AI24" s="109"/>
      <c r="AJ24" s="109"/>
      <c r="AK24" s="109"/>
    </row>
    <row r="25" spans="2:54" ht="12" customHeight="1">
      <c r="B25" s="102"/>
      <c r="C25" s="772"/>
      <c r="D25" s="772"/>
      <c r="E25" s="772"/>
      <c r="F25" s="772"/>
      <c r="G25" s="772"/>
      <c r="H25" s="772"/>
      <c r="I25" s="772"/>
      <c r="J25" s="772"/>
      <c r="K25" s="772"/>
      <c r="L25" s="772"/>
      <c r="M25" s="772"/>
      <c r="N25" s="772"/>
      <c r="O25" s="772"/>
      <c r="P25" s="772"/>
      <c r="Q25" s="772"/>
      <c r="R25" s="772"/>
      <c r="S25" s="772"/>
      <c r="T25" s="772"/>
      <c r="U25" s="772"/>
      <c r="V25" s="772"/>
      <c r="W25" s="772"/>
      <c r="X25" s="772"/>
      <c r="Y25" s="772"/>
      <c r="Z25" s="772"/>
      <c r="AA25" s="772"/>
      <c r="AB25" s="772"/>
      <c r="AC25" s="772"/>
      <c r="AD25" s="772"/>
      <c r="AE25" s="772"/>
      <c r="AF25" s="772"/>
      <c r="AG25" s="772"/>
      <c r="AH25" s="772"/>
      <c r="AI25" s="772"/>
      <c r="AJ25" s="772"/>
      <c r="AK25" s="772"/>
      <c r="AN25" s="111"/>
      <c r="AO25" s="111"/>
      <c r="AP25" s="111"/>
      <c r="AQ25" s="111"/>
      <c r="AR25" s="111"/>
      <c r="AS25" s="111"/>
      <c r="AT25" s="111"/>
      <c r="AU25" s="111"/>
      <c r="AV25" s="111"/>
      <c r="AW25" s="111"/>
      <c r="AX25" s="111"/>
      <c r="AY25" s="111"/>
      <c r="AZ25" s="111"/>
    </row>
    <row r="26" spans="2:54" ht="9.75" customHeight="1" thickBot="1">
      <c r="B26" s="111"/>
      <c r="C26" s="111"/>
      <c r="D26" s="111"/>
      <c r="E26" s="111"/>
      <c r="F26" s="111"/>
      <c r="G26" s="111"/>
      <c r="H26" s="104"/>
      <c r="I26" s="104"/>
      <c r="J26" s="104"/>
      <c r="K26" s="317"/>
      <c r="L26" s="104"/>
      <c r="M26" s="104"/>
      <c r="N26" s="104"/>
      <c r="O26" s="104"/>
      <c r="P26" s="104"/>
      <c r="Q26" s="104"/>
      <c r="R26" s="104"/>
      <c r="S26" s="317"/>
      <c r="T26" s="317"/>
      <c r="U26" s="317"/>
      <c r="V26" s="317"/>
      <c r="W26" s="317"/>
      <c r="X26" s="13"/>
      <c r="Y26" s="13"/>
      <c r="Z26" s="13"/>
      <c r="AA26" s="13"/>
      <c r="AB26" s="13"/>
      <c r="AC26" s="13"/>
      <c r="AD26" s="13"/>
      <c r="AE26" s="13"/>
      <c r="AF26" s="13"/>
      <c r="AG26" s="317"/>
      <c r="AH26" s="317"/>
      <c r="AI26" s="317"/>
      <c r="AJ26" s="317"/>
      <c r="AK26" s="317"/>
      <c r="AV26" s="15">
        <v>1</v>
      </c>
      <c r="AW26" s="15">
        <v>2</v>
      </c>
      <c r="AX26" s="15">
        <v>3</v>
      </c>
      <c r="AY26" s="15">
        <v>4</v>
      </c>
      <c r="AZ26" s="15">
        <v>5</v>
      </c>
    </row>
    <row r="27" spans="2:54" ht="18" customHeight="1">
      <c r="B27" s="849" t="s">
        <v>173</v>
      </c>
      <c r="C27" s="851" t="s">
        <v>207</v>
      </c>
      <c r="D27" s="852"/>
      <c r="E27" s="852"/>
      <c r="F27" s="852"/>
      <c r="G27" s="852"/>
      <c r="H27" s="852"/>
      <c r="I27" s="733" t="str">
        <f>IF(OR(F10="■",COUNTIF(F19:F20,"■")&gt;0),"登録済み法人コード","第1希望")</f>
        <v>第1希望</v>
      </c>
      <c r="J27" s="733"/>
      <c r="K27" s="733"/>
      <c r="L27" s="733"/>
      <c r="M27" s="733"/>
      <c r="N27" s="733"/>
      <c r="O27" s="733"/>
      <c r="P27" s="733"/>
      <c r="Q27" s="733"/>
      <c r="R27" s="733" t="str">
        <f>IF(OR(F10="■",COUNTIF(F19:F20,"■")&gt;0),"","第2希望")</f>
        <v>第2希望</v>
      </c>
      <c r="S27" s="733"/>
      <c r="T27" s="733"/>
      <c r="U27" s="733"/>
      <c r="V27" s="733"/>
      <c r="W27" s="733"/>
      <c r="X27" s="733"/>
      <c r="Y27" s="733"/>
      <c r="Z27" s="733"/>
      <c r="AA27" s="733" t="str">
        <f>IF(OR(F10="■",COUNTIF(F19:F20,"■")&gt;0),"","第3希望")</f>
        <v>第3希望</v>
      </c>
      <c r="AB27" s="733"/>
      <c r="AC27" s="733"/>
      <c r="AD27" s="733"/>
      <c r="AE27" s="733"/>
      <c r="AF27" s="733"/>
      <c r="AG27" s="733"/>
      <c r="AH27" s="733"/>
      <c r="AI27" s="855"/>
      <c r="AN27" s="111" t="s">
        <v>208</v>
      </c>
      <c r="AO27" s="111" t="b">
        <f>AND(AP27:AU27)</f>
        <v>1</v>
      </c>
      <c r="AP27" s="111" t="b">
        <f>AND(LEN(I28)&gt;=3,LEN(I28)&lt;=5)</f>
        <v>1</v>
      </c>
      <c r="AQ27" s="111" t="b">
        <f t="shared" ref="AQ27:AU29" si="0">AND(CODE(AV27)&gt;=97,CODE(AV27)&lt;=122)</f>
        <v>1</v>
      </c>
      <c r="AR27" s="111" t="b">
        <f t="shared" si="0"/>
        <v>1</v>
      </c>
      <c r="AS27" s="111" t="b">
        <f t="shared" si="0"/>
        <v>1</v>
      </c>
      <c r="AT27" s="111" t="b">
        <f t="shared" si="0"/>
        <v>1</v>
      </c>
      <c r="AU27" s="111" t="b">
        <f t="shared" si="0"/>
        <v>1</v>
      </c>
      <c r="AV27" s="111" t="str">
        <f>LEFT(I28,1)</f>
        <v>t</v>
      </c>
      <c r="AW27" s="111" t="str">
        <f>RIGHT(LEFT(I28,2),1)</f>
        <v>s</v>
      </c>
      <c r="AX27" s="111" t="str">
        <f>RIGHT(LEFT(I28,3),1)</f>
        <v>a</v>
      </c>
      <c r="AY27" s="111" t="str">
        <f>RIGHT(LEFT(I28,4),1)</f>
        <v>a</v>
      </c>
      <c r="AZ27" s="111" t="str">
        <f>RIGHT(LEFT(I28,5),1)</f>
        <v>a</v>
      </c>
    </row>
    <row r="28" spans="2:54" ht="24.75" customHeight="1" thickBot="1">
      <c r="B28" s="850"/>
      <c r="C28" s="853"/>
      <c r="D28" s="854"/>
      <c r="E28" s="854"/>
      <c r="F28" s="854"/>
      <c r="G28" s="854"/>
      <c r="H28" s="854"/>
      <c r="I28" s="1376" t="s">
        <v>441</v>
      </c>
      <c r="J28" s="1376"/>
      <c r="K28" s="1376"/>
      <c r="L28" s="1376"/>
      <c r="M28" s="1376"/>
      <c r="N28" s="1376"/>
      <c r="O28" s="1376"/>
      <c r="P28" s="1376"/>
      <c r="Q28" s="1376"/>
      <c r="R28" s="1376" t="s">
        <v>442</v>
      </c>
      <c r="S28" s="1376"/>
      <c r="T28" s="1376"/>
      <c r="U28" s="1376"/>
      <c r="V28" s="1376"/>
      <c r="W28" s="1376"/>
      <c r="X28" s="1376"/>
      <c r="Y28" s="1376"/>
      <c r="Z28" s="1376"/>
      <c r="AA28" s="1376" t="s">
        <v>443</v>
      </c>
      <c r="AB28" s="1376"/>
      <c r="AC28" s="1376"/>
      <c r="AD28" s="1376"/>
      <c r="AE28" s="1376"/>
      <c r="AF28" s="1376"/>
      <c r="AG28" s="1376"/>
      <c r="AH28" s="1376"/>
      <c r="AI28" s="1377"/>
      <c r="AN28" s="111" t="s">
        <v>209</v>
      </c>
      <c r="AO28" s="111" t="b">
        <f>AND(AP28:AU28)</f>
        <v>1</v>
      </c>
      <c r="AP28" s="111" t="b">
        <f>AND(LEN(R28)&gt;=3,LEN(R28)&lt;=5)</f>
        <v>1</v>
      </c>
      <c r="AQ28" s="111" t="b">
        <f t="shared" si="0"/>
        <v>1</v>
      </c>
      <c r="AR28" s="111" t="b">
        <f t="shared" si="0"/>
        <v>1</v>
      </c>
      <c r="AS28" s="111" t="b">
        <f t="shared" si="0"/>
        <v>1</v>
      </c>
      <c r="AT28" s="111" t="b">
        <f t="shared" si="0"/>
        <v>1</v>
      </c>
      <c r="AU28" s="111" t="b">
        <f t="shared" si="0"/>
        <v>1</v>
      </c>
      <c r="AV28" s="111" t="str">
        <f>LEFT(R28,1)</f>
        <v>t</v>
      </c>
      <c r="AW28" s="111" t="str">
        <f>RIGHT(LEFT(R28,2),1)</f>
        <v>s</v>
      </c>
      <c r="AX28" s="111" t="str">
        <f>RIGHT(LEFT(R28,3),1)</f>
        <v>b</v>
      </c>
      <c r="AY28" s="111" t="str">
        <f>RIGHT(LEFT(R28,4),1)</f>
        <v>b</v>
      </c>
      <c r="AZ28" s="111" t="str">
        <f>RIGHT(LEFT(R28,5),1)</f>
        <v>b</v>
      </c>
    </row>
    <row r="29" spans="2:54" ht="12" customHeight="1">
      <c r="B29" s="102" t="s">
        <v>210</v>
      </c>
      <c r="C29" s="759" t="s">
        <v>211</v>
      </c>
      <c r="D29" s="759"/>
      <c r="E29" s="759"/>
      <c r="F29" s="759"/>
      <c r="G29" s="759"/>
      <c r="H29" s="759"/>
      <c r="I29" s="759"/>
      <c r="J29" s="759"/>
      <c r="K29" s="759"/>
      <c r="L29" s="759"/>
      <c r="M29" s="759"/>
      <c r="N29" s="759"/>
      <c r="O29" s="759"/>
      <c r="P29" s="759"/>
      <c r="Q29" s="759"/>
      <c r="R29" s="759"/>
      <c r="S29" s="759"/>
      <c r="T29" s="759"/>
      <c r="U29" s="759"/>
      <c r="V29" s="759"/>
      <c r="W29" s="759"/>
      <c r="X29" s="309"/>
      <c r="Y29" s="309"/>
      <c r="Z29" s="309"/>
      <c r="AA29" s="309"/>
      <c r="AB29" s="309"/>
      <c r="AC29" s="309"/>
      <c r="AD29" s="309"/>
      <c r="AE29" s="309"/>
      <c r="AF29" s="309"/>
      <c r="AG29" s="309"/>
      <c r="AH29" s="309"/>
      <c r="AI29" s="309"/>
      <c r="AJ29" s="309"/>
      <c r="AK29" s="309"/>
      <c r="AN29" s="111" t="s">
        <v>212</v>
      </c>
      <c r="AO29" s="111" t="b">
        <f>AND(AP29:AU29)</f>
        <v>1</v>
      </c>
      <c r="AP29" s="111" t="b">
        <f>AND(LEN(AA28)&gt;=3,LEN(AA28)&lt;=5)</f>
        <v>1</v>
      </c>
      <c r="AQ29" s="111" t="b">
        <f t="shared" si="0"/>
        <v>1</v>
      </c>
      <c r="AR29" s="111" t="b">
        <f t="shared" si="0"/>
        <v>1</v>
      </c>
      <c r="AS29" s="111" t="b">
        <f t="shared" si="0"/>
        <v>1</v>
      </c>
      <c r="AT29" s="111" t="b">
        <f t="shared" si="0"/>
        <v>1</v>
      </c>
      <c r="AU29" s="111" t="b">
        <f t="shared" si="0"/>
        <v>1</v>
      </c>
      <c r="AV29" s="111" t="str">
        <f>LEFT(AA28,1)</f>
        <v>t</v>
      </c>
      <c r="AW29" s="111" t="str">
        <f>RIGHT(LEFT(AA28,2),1)</f>
        <v>s</v>
      </c>
      <c r="AX29" s="111" t="str">
        <f>RIGHT(LEFT(AA28,3),1)</f>
        <v>c</v>
      </c>
      <c r="AY29" s="111" t="str">
        <f>RIGHT(LEFT(AA28,4),1)</f>
        <v>c</v>
      </c>
      <c r="AZ29" s="111" t="str">
        <f>RIGHT(LEFT(AA28,5),1)</f>
        <v>c</v>
      </c>
    </row>
    <row r="30" spans="2:54" ht="12" customHeight="1">
      <c r="B30" s="104"/>
      <c r="C30" s="772" t="s">
        <v>213</v>
      </c>
      <c r="D30" s="772"/>
      <c r="E30" s="772"/>
      <c r="F30" s="772"/>
      <c r="G30" s="772"/>
      <c r="H30" s="772"/>
      <c r="I30" s="772"/>
      <c r="J30" s="772"/>
      <c r="K30" s="772"/>
      <c r="L30" s="772"/>
      <c r="M30" s="772"/>
      <c r="N30" s="772"/>
      <c r="O30" s="772"/>
      <c r="P30" s="772"/>
      <c r="Q30" s="772"/>
      <c r="R30" s="772"/>
      <c r="S30" s="772"/>
      <c r="T30" s="772"/>
      <c r="U30" s="772"/>
      <c r="V30" s="772"/>
      <c r="W30" s="772"/>
      <c r="X30" s="309"/>
      <c r="Y30" s="309"/>
      <c r="Z30" s="309"/>
      <c r="AA30" s="309"/>
      <c r="AB30" s="309"/>
      <c r="AC30" s="309"/>
      <c r="AD30" s="309"/>
      <c r="AE30" s="309"/>
      <c r="AF30" s="321"/>
      <c r="AG30" s="321"/>
      <c r="AH30" s="321"/>
      <c r="AI30" s="321"/>
      <c r="AJ30" s="321"/>
      <c r="AK30" s="321"/>
      <c r="AQ30" s="321"/>
      <c r="AR30" s="321"/>
      <c r="AS30" s="321"/>
      <c r="AT30" s="321"/>
      <c r="AU30" s="321"/>
    </row>
    <row r="31" spans="2:54" s="3" customFormat="1" ht="9.75" customHeight="1" thickBot="1">
      <c r="B31" s="319"/>
      <c r="C31" s="319"/>
      <c r="D31" s="319"/>
      <c r="E31" s="319"/>
      <c r="F31" s="319"/>
      <c r="G31" s="319"/>
      <c r="H31" s="319"/>
      <c r="I31" s="319"/>
      <c r="J31" s="319"/>
      <c r="K31" s="319"/>
      <c r="L31" s="319"/>
      <c r="M31" s="319"/>
      <c r="N31" s="319"/>
      <c r="O31" s="319"/>
      <c r="P31" s="319"/>
      <c r="Q31" s="319"/>
      <c r="R31" s="319"/>
      <c r="S31" s="319"/>
      <c r="T31" s="319"/>
      <c r="U31" s="319"/>
      <c r="V31" s="319"/>
      <c r="W31" s="319"/>
      <c r="X31" s="319"/>
      <c r="Y31" s="319"/>
      <c r="Z31" s="319"/>
      <c r="AA31" s="319"/>
      <c r="AB31" s="319"/>
      <c r="AC31" s="319"/>
      <c r="AD31" s="319"/>
      <c r="AE31" s="319"/>
      <c r="AF31" s="321"/>
      <c r="AG31" s="321"/>
      <c r="AH31" s="321"/>
      <c r="AI31" s="321"/>
      <c r="AJ31" s="321"/>
      <c r="AK31" s="321"/>
      <c r="AL31" s="112"/>
      <c r="AM31" s="4"/>
      <c r="AN31" s="4"/>
      <c r="AO31" s="4"/>
      <c r="AP31" s="4"/>
      <c r="AQ31" s="4"/>
      <c r="AR31" s="4"/>
      <c r="AS31" s="4"/>
      <c r="AT31" s="4"/>
      <c r="AU31" s="4"/>
      <c r="BA31" s="19"/>
    </row>
    <row r="32" spans="2:54" s="3" customFormat="1" ht="24.75" customHeight="1" thickBot="1">
      <c r="B32" s="113" t="s">
        <v>188</v>
      </c>
      <c r="C32" s="782" t="s">
        <v>214</v>
      </c>
      <c r="D32" s="783"/>
      <c r="E32" s="783"/>
      <c r="F32" s="783"/>
      <c r="G32" s="783"/>
      <c r="H32" s="784"/>
      <c r="I32" s="1378" t="s">
        <v>444</v>
      </c>
      <c r="J32" s="1378"/>
      <c r="K32" s="1378"/>
      <c r="L32" s="1378"/>
      <c r="M32" s="1378"/>
      <c r="N32" s="1378"/>
      <c r="O32" s="1378"/>
      <c r="P32" s="1378"/>
      <c r="Q32" s="1378"/>
      <c r="R32" s="1378"/>
      <c r="S32" s="1378"/>
      <c r="T32" s="1378"/>
      <c r="U32" s="1378"/>
      <c r="V32" s="1378"/>
      <c r="W32" s="1379"/>
      <c r="X32" s="319"/>
      <c r="Y32" s="319"/>
      <c r="Z32" s="319"/>
      <c r="AA32" s="319"/>
      <c r="AB32" s="319"/>
      <c r="AC32" s="319"/>
      <c r="AD32" s="319"/>
      <c r="AE32" s="319"/>
      <c r="AF32" s="787"/>
      <c r="AG32" s="787"/>
      <c r="AH32" s="787"/>
      <c r="AI32" s="787"/>
      <c r="AJ32" s="787"/>
      <c r="AK32" s="787"/>
      <c r="AL32" s="112"/>
      <c r="AM32" s="112"/>
      <c r="AN32" s="4"/>
      <c r="AO32" s="4"/>
      <c r="AP32" s="4"/>
      <c r="AQ32" s="4"/>
      <c r="AR32" s="4"/>
      <c r="AS32" s="4"/>
      <c r="AT32" s="4"/>
      <c r="AU32" s="4"/>
      <c r="AV32" s="4"/>
      <c r="BB32" s="19"/>
    </row>
    <row r="33" spans="2:54" s="3" customFormat="1" ht="9.75" customHeight="1" thickBot="1">
      <c r="D33" s="319"/>
      <c r="E33" s="319"/>
      <c r="F33" s="319"/>
      <c r="G33" s="319"/>
      <c r="H33" s="319"/>
      <c r="I33" s="319"/>
      <c r="J33" s="319"/>
      <c r="K33" s="319"/>
      <c r="L33" s="319"/>
      <c r="M33" s="319"/>
      <c r="N33" s="319"/>
      <c r="O33" s="319"/>
      <c r="P33" s="319"/>
      <c r="Q33" s="319"/>
      <c r="R33" s="319"/>
      <c r="S33" s="319"/>
      <c r="T33" s="319"/>
      <c r="U33" s="319"/>
      <c r="V33" s="319"/>
      <c r="W33" s="319"/>
      <c r="X33" s="319"/>
      <c r="Y33" s="319"/>
      <c r="Z33" s="319"/>
      <c r="AA33" s="319"/>
      <c r="AB33" s="319"/>
      <c r="AC33" s="319"/>
      <c r="AD33" s="319"/>
      <c r="AE33" s="319"/>
      <c r="AF33" s="319"/>
      <c r="AG33" s="319"/>
      <c r="AH33" s="319"/>
      <c r="AI33" s="319"/>
      <c r="AJ33" s="319"/>
      <c r="AK33" s="112"/>
      <c r="AL33" s="112"/>
      <c r="AM33" s="4"/>
      <c r="AN33" s="4"/>
      <c r="AO33" s="4"/>
      <c r="AP33" s="4" t="s">
        <v>215</v>
      </c>
      <c r="AQ33" s="4" t="s">
        <v>216</v>
      </c>
      <c r="AR33" s="3" t="s">
        <v>217</v>
      </c>
      <c r="AS33" s="4"/>
      <c r="AT33" s="4"/>
      <c r="AU33" s="4"/>
      <c r="BA33" s="19"/>
    </row>
    <row r="34" spans="2:54" s="3" customFormat="1" ht="18" customHeight="1">
      <c r="B34" s="858" t="s">
        <v>175</v>
      </c>
      <c r="C34" s="867" t="s">
        <v>218</v>
      </c>
      <c r="D34" s="868"/>
      <c r="E34" s="868"/>
      <c r="F34" s="868"/>
      <c r="G34" s="868"/>
      <c r="H34" s="869"/>
      <c r="I34" s="876" t="s">
        <v>219</v>
      </c>
      <c r="J34" s="877"/>
      <c r="K34" s="877"/>
      <c r="L34" s="877"/>
      <c r="M34" s="877"/>
      <c r="N34" s="877"/>
      <c r="O34" s="877"/>
      <c r="P34" s="878"/>
      <c r="Q34" s="876" t="str">
        <f>IF(F10="■","","接続契機(※3)")</f>
        <v>接続契機(※3)</v>
      </c>
      <c r="R34" s="877"/>
      <c r="S34" s="877"/>
      <c r="T34" s="877"/>
      <c r="U34" s="877"/>
      <c r="V34" s="877"/>
      <c r="W34" s="878"/>
      <c r="X34" s="876" t="str">
        <f>IF(F10="■","","社内外判定 (※3)")</f>
        <v>社内外判定 (※3)</v>
      </c>
      <c r="Y34" s="877"/>
      <c r="Z34" s="877"/>
      <c r="AA34" s="877"/>
      <c r="AB34" s="877"/>
      <c r="AC34" s="877"/>
      <c r="AD34" s="878"/>
      <c r="AE34" s="262"/>
      <c r="AF34" s="262"/>
      <c r="AG34" s="262"/>
      <c r="AH34" s="262"/>
      <c r="AI34" s="262"/>
      <c r="AJ34" s="262"/>
      <c r="AK34" s="262"/>
      <c r="AL34" s="112"/>
      <c r="AM34" s="4"/>
      <c r="AN34" s="4"/>
      <c r="AO34" s="4"/>
      <c r="AP34" s="4" t="s">
        <v>220</v>
      </c>
      <c r="AQ34" s="4" t="s">
        <v>221</v>
      </c>
      <c r="AR34" s="3" t="s">
        <v>222</v>
      </c>
      <c r="AS34" s="4"/>
      <c r="AT34" s="4"/>
      <c r="AU34" s="4"/>
      <c r="BA34" s="19"/>
    </row>
    <row r="35" spans="2:54" s="3" customFormat="1" ht="15.75" customHeight="1">
      <c r="B35" s="866"/>
      <c r="C35" s="870"/>
      <c r="D35" s="871"/>
      <c r="E35" s="871"/>
      <c r="F35" s="871"/>
      <c r="G35" s="871"/>
      <c r="H35" s="872"/>
      <c r="I35" s="1383" t="s">
        <v>445</v>
      </c>
      <c r="J35" s="1384"/>
      <c r="K35" s="1384"/>
      <c r="L35" s="1384"/>
      <c r="M35" s="1384"/>
      <c r="N35" s="1384"/>
      <c r="O35" s="1384"/>
      <c r="P35" s="1385"/>
      <c r="Q35" s="1392" t="s">
        <v>452</v>
      </c>
      <c r="R35" s="1384"/>
      <c r="S35" s="1384"/>
      <c r="T35" s="1384"/>
      <c r="U35" s="1384"/>
      <c r="V35" s="1384"/>
      <c r="W35" s="1385"/>
      <c r="X35" s="1392" t="s">
        <v>453</v>
      </c>
      <c r="Y35" s="1384"/>
      <c r="Z35" s="1384"/>
      <c r="AA35" s="1384"/>
      <c r="AB35" s="1384"/>
      <c r="AC35" s="1384"/>
      <c r="AD35" s="1385"/>
      <c r="AE35" s="25"/>
      <c r="AF35" s="25"/>
      <c r="AG35" s="25"/>
      <c r="AH35" s="25"/>
      <c r="AI35" s="25"/>
      <c r="AJ35" s="25"/>
      <c r="AK35" s="25"/>
      <c r="AL35" s="4"/>
      <c r="AM35" s="4"/>
      <c r="AN35" s="4"/>
      <c r="AO35" s="4"/>
      <c r="AP35" s="4" t="s">
        <v>223</v>
      </c>
      <c r="AQ35" s="4" t="s">
        <v>224</v>
      </c>
      <c r="AR35" s="3" t="s">
        <v>121</v>
      </c>
      <c r="AS35" s="4"/>
      <c r="AT35" s="4"/>
      <c r="AX35" s="19"/>
    </row>
    <row r="36" spans="2:54" s="3" customFormat="1" ht="15.75" customHeight="1">
      <c r="B36" s="866"/>
      <c r="C36" s="870"/>
      <c r="D36" s="871"/>
      <c r="E36" s="871"/>
      <c r="F36" s="871"/>
      <c r="G36" s="871"/>
      <c r="H36" s="872"/>
      <c r="I36" s="1386"/>
      <c r="J36" s="1387"/>
      <c r="K36" s="1387"/>
      <c r="L36" s="1387"/>
      <c r="M36" s="1387"/>
      <c r="N36" s="1387"/>
      <c r="O36" s="1387"/>
      <c r="P36" s="1388"/>
      <c r="Q36" s="1393"/>
      <c r="R36" s="1387"/>
      <c r="S36" s="1387"/>
      <c r="T36" s="1387"/>
      <c r="U36" s="1387"/>
      <c r="V36" s="1387"/>
      <c r="W36" s="1388"/>
      <c r="X36" s="1393"/>
      <c r="Y36" s="1387"/>
      <c r="Z36" s="1387"/>
      <c r="AA36" s="1387"/>
      <c r="AB36" s="1387"/>
      <c r="AC36" s="1387"/>
      <c r="AD36" s="1388"/>
      <c r="AE36" s="25"/>
      <c r="AF36" s="25"/>
      <c r="AG36" s="25"/>
      <c r="AH36" s="25"/>
      <c r="AI36" s="25"/>
      <c r="AJ36" s="25"/>
      <c r="AK36" s="25"/>
      <c r="AL36" s="4"/>
      <c r="AM36" s="4"/>
      <c r="AN36" s="4"/>
      <c r="AO36" s="4"/>
      <c r="AP36" s="4"/>
      <c r="AQ36" s="4"/>
      <c r="AR36" s="4"/>
      <c r="AS36" s="4"/>
      <c r="AT36" s="4"/>
      <c r="AX36" s="19"/>
    </row>
    <row r="37" spans="2:54" s="3" customFormat="1" ht="15.75" customHeight="1" thickBot="1">
      <c r="B37" s="859"/>
      <c r="C37" s="873"/>
      <c r="D37" s="874"/>
      <c r="E37" s="874"/>
      <c r="F37" s="874"/>
      <c r="G37" s="874"/>
      <c r="H37" s="875"/>
      <c r="I37" s="1389"/>
      <c r="J37" s="1390"/>
      <c r="K37" s="1390"/>
      <c r="L37" s="1390"/>
      <c r="M37" s="1390"/>
      <c r="N37" s="1390"/>
      <c r="O37" s="1390"/>
      <c r="P37" s="1391"/>
      <c r="Q37" s="1394"/>
      <c r="R37" s="1395"/>
      <c r="S37" s="1395"/>
      <c r="T37" s="1395"/>
      <c r="U37" s="1395"/>
      <c r="V37" s="1395"/>
      <c r="W37" s="1396"/>
      <c r="X37" s="1394"/>
      <c r="Y37" s="1395"/>
      <c r="Z37" s="1395"/>
      <c r="AA37" s="1395"/>
      <c r="AB37" s="1395"/>
      <c r="AC37" s="1395"/>
      <c r="AD37" s="1396"/>
      <c r="AE37" s="25"/>
      <c r="AF37" s="25"/>
      <c r="AG37" s="25"/>
      <c r="AH37" s="25"/>
      <c r="AI37" s="25"/>
      <c r="AJ37" s="25"/>
      <c r="AK37" s="25"/>
      <c r="AP37" s="4"/>
      <c r="AQ37" s="4"/>
      <c r="AR37" s="4"/>
      <c r="AX37" s="19"/>
    </row>
    <row r="38" spans="2:54" ht="12" customHeight="1">
      <c r="B38" s="102" t="s">
        <v>225</v>
      </c>
      <c r="C38" s="772" t="s">
        <v>226</v>
      </c>
      <c r="D38" s="772"/>
      <c r="E38" s="772"/>
      <c r="F38" s="772"/>
      <c r="G38" s="772"/>
      <c r="H38" s="772"/>
      <c r="I38" s="772"/>
      <c r="J38" s="772"/>
      <c r="K38" s="772"/>
      <c r="L38" s="772"/>
      <c r="M38" s="772"/>
      <c r="N38" s="772"/>
      <c r="O38" s="772"/>
      <c r="P38" s="772"/>
      <c r="Q38" s="772"/>
      <c r="R38" s="772"/>
      <c r="S38" s="772"/>
      <c r="T38" s="772"/>
      <c r="U38" s="772"/>
      <c r="V38" s="772"/>
      <c r="W38" s="772"/>
      <c r="X38" s="772"/>
      <c r="Y38" s="772"/>
      <c r="Z38" s="772"/>
      <c r="AA38" s="772"/>
      <c r="AB38" s="772"/>
      <c r="AC38" s="772"/>
      <c r="AD38" s="772"/>
      <c r="AE38" s="772"/>
      <c r="AF38" s="772"/>
      <c r="AG38" s="772"/>
      <c r="AH38" s="772"/>
      <c r="AI38" s="772"/>
      <c r="AJ38" s="772"/>
      <c r="AK38" s="772"/>
      <c r="AN38" s="111"/>
      <c r="AO38" s="111"/>
      <c r="AP38" s="111"/>
      <c r="AQ38" s="111"/>
      <c r="AR38" s="111"/>
      <c r="AS38" s="111"/>
      <c r="AT38" s="111"/>
      <c r="AU38" s="111"/>
      <c r="AV38" s="111"/>
      <c r="AW38" s="111"/>
      <c r="AX38" s="111"/>
      <c r="AY38" s="111"/>
      <c r="AZ38" s="111"/>
    </row>
    <row r="39" spans="2:54" ht="12" customHeight="1">
      <c r="B39" s="222" t="s">
        <v>227</v>
      </c>
      <c r="C39" s="788" t="s">
        <v>228</v>
      </c>
      <c r="D39" s="789"/>
      <c r="E39" s="789"/>
      <c r="F39" s="789"/>
      <c r="G39" s="789"/>
      <c r="H39" s="789"/>
      <c r="I39" s="789"/>
      <c r="J39" s="789"/>
      <c r="K39" s="789"/>
      <c r="L39" s="789"/>
      <c r="M39" s="789"/>
      <c r="N39" s="789"/>
      <c r="O39" s="789"/>
      <c r="P39" s="789"/>
      <c r="Q39" s="789"/>
      <c r="R39" s="789"/>
      <c r="S39" s="789"/>
      <c r="T39" s="789"/>
      <c r="U39" s="789"/>
      <c r="V39" s="789"/>
      <c r="W39" s="789"/>
      <c r="X39" s="789"/>
      <c r="Y39" s="789"/>
      <c r="Z39" s="789"/>
      <c r="AA39" s="789"/>
      <c r="AB39" s="789"/>
      <c r="AC39" s="789"/>
      <c r="AD39" s="789"/>
      <c r="AE39" s="789"/>
      <c r="AF39" s="789"/>
      <c r="AG39" s="789"/>
      <c r="AH39" s="789"/>
      <c r="AI39" s="789"/>
      <c r="AJ39" s="789"/>
      <c r="AK39" s="789"/>
      <c r="AN39" s="111"/>
      <c r="AO39" s="111"/>
      <c r="AP39" s="111"/>
      <c r="AQ39" s="111"/>
      <c r="AR39" s="111"/>
      <c r="AS39" s="111"/>
      <c r="AT39" s="111"/>
      <c r="AU39" s="111"/>
      <c r="AV39" s="111"/>
      <c r="AW39" s="111"/>
      <c r="AX39" s="111"/>
      <c r="AY39" s="111"/>
      <c r="AZ39" s="111"/>
    </row>
    <row r="40" spans="2:54" ht="12" customHeight="1">
      <c r="B40" s="222"/>
      <c r="C40" s="788" t="s">
        <v>229</v>
      </c>
      <c r="D40" s="789"/>
      <c r="E40" s="789"/>
      <c r="F40" s="789"/>
      <c r="G40" s="789"/>
      <c r="H40" s="789"/>
      <c r="I40" s="789"/>
      <c r="J40" s="789"/>
      <c r="K40" s="789"/>
      <c r="L40" s="789"/>
      <c r="M40" s="789"/>
      <c r="N40" s="789"/>
      <c r="O40" s="789"/>
      <c r="P40" s="789"/>
      <c r="Q40" s="789"/>
      <c r="R40" s="789"/>
      <c r="S40" s="789"/>
      <c r="T40" s="789"/>
      <c r="U40" s="789"/>
      <c r="V40" s="789"/>
      <c r="W40" s="789"/>
      <c r="X40" s="789"/>
      <c r="Y40" s="789"/>
      <c r="Z40" s="789"/>
      <c r="AA40" s="789"/>
      <c r="AB40" s="789"/>
      <c r="AC40" s="789"/>
      <c r="AD40" s="789"/>
      <c r="AE40" s="789"/>
      <c r="AF40" s="789"/>
      <c r="AG40" s="789"/>
      <c r="AH40" s="789"/>
      <c r="AI40" s="789"/>
      <c r="AJ40" s="789"/>
      <c r="AK40" s="789"/>
      <c r="AN40" s="111"/>
      <c r="AO40" s="111"/>
      <c r="AP40" s="111"/>
      <c r="AQ40" s="111"/>
      <c r="AR40" s="111"/>
      <c r="AS40" s="111"/>
      <c r="AT40" s="111"/>
      <c r="AU40" s="111"/>
      <c r="AV40" s="111"/>
      <c r="AW40" s="111"/>
      <c r="AX40" s="111"/>
      <c r="AY40" s="111"/>
      <c r="AZ40" s="111"/>
    </row>
    <row r="41" spans="2:54" ht="12" customHeight="1">
      <c r="B41" s="222"/>
      <c r="C41" s="788" t="s">
        <v>230</v>
      </c>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c r="AH41" s="789"/>
      <c r="AI41" s="789"/>
      <c r="AJ41" s="789"/>
      <c r="AK41" s="789"/>
      <c r="AN41" s="111"/>
      <c r="AO41" s="111"/>
      <c r="AP41" s="111"/>
      <c r="AQ41" s="111"/>
      <c r="AR41" s="111"/>
      <c r="AS41" s="111"/>
      <c r="AT41" s="111"/>
      <c r="AU41" s="111"/>
      <c r="AV41" s="111"/>
      <c r="AW41" s="111"/>
      <c r="AX41" s="111"/>
      <c r="AY41" s="111"/>
      <c r="AZ41" s="111"/>
    </row>
    <row r="42" spans="2:54" s="3" customFormat="1" ht="9.75" customHeight="1" thickBot="1">
      <c r="B42" s="319"/>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c r="AG42" s="319"/>
      <c r="AH42" s="319"/>
      <c r="AI42" s="319"/>
      <c r="AJ42" s="319"/>
      <c r="AK42" s="112"/>
      <c r="AL42" s="112"/>
      <c r="AM42" s="4"/>
      <c r="AN42" s="4"/>
      <c r="AO42" s="4"/>
      <c r="AP42" s="4"/>
      <c r="AQ42" s="4"/>
      <c r="AR42" s="4"/>
      <c r="AS42" s="4"/>
      <c r="AT42" s="4"/>
      <c r="AU42" s="4"/>
      <c r="BA42" s="19"/>
    </row>
    <row r="43" spans="2:54" s="3" customFormat="1" ht="24.75" customHeight="1">
      <c r="B43" s="858" t="s">
        <v>189</v>
      </c>
      <c r="C43" s="860" t="s">
        <v>231</v>
      </c>
      <c r="D43" s="371"/>
      <c r="E43" s="371"/>
      <c r="F43" s="371"/>
      <c r="G43" s="371"/>
      <c r="H43" s="372"/>
      <c r="I43" s="114" t="s">
        <v>12</v>
      </c>
      <c r="J43" s="862" t="s">
        <v>232</v>
      </c>
      <c r="K43" s="862"/>
      <c r="L43" s="862"/>
      <c r="M43" s="862"/>
      <c r="N43" s="862"/>
      <c r="O43" s="862"/>
      <c r="P43" s="862"/>
      <c r="Q43" s="862"/>
      <c r="R43" s="862"/>
      <c r="S43" s="862"/>
      <c r="T43" s="862"/>
      <c r="U43" s="862"/>
      <c r="V43" s="862"/>
      <c r="W43" s="862"/>
      <c r="X43" s="862"/>
      <c r="Y43" s="862"/>
      <c r="Z43" s="862"/>
      <c r="AA43" s="862"/>
      <c r="AB43" s="862"/>
      <c r="AC43" s="863"/>
      <c r="AD43" s="319"/>
      <c r="AE43" s="319"/>
      <c r="AF43" s="319"/>
      <c r="AG43" s="319"/>
      <c r="AH43" s="319"/>
      <c r="AI43" s="319"/>
      <c r="AJ43" s="319"/>
      <c r="AK43" s="319"/>
      <c r="AL43" s="112"/>
      <c r="AM43" s="112"/>
      <c r="AN43" s="4"/>
      <c r="AO43" s="4"/>
      <c r="AP43" s="4"/>
      <c r="AQ43" s="4"/>
      <c r="AR43" s="4"/>
      <c r="AS43" s="4"/>
      <c r="AT43" s="4"/>
      <c r="AU43" s="4"/>
      <c r="AV43" s="4"/>
      <c r="BB43" s="19"/>
    </row>
    <row r="44" spans="2:54" s="3" customFormat="1" ht="24.75" customHeight="1" thickBot="1">
      <c r="B44" s="859"/>
      <c r="C44" s="861"/>
      <c r="D44" s="377"/>
      <c r="E44" s="377"/>
      <c r="F44" s="377"/>
      <c r="G44" s="377"/>
      <c r="H44" s="378"/>
      <c r="I44" s="329" t="s">
        <v>12</v>
      </c>
      <c r="J44" s="864" t="s">
        <v>233</v>
      </c>
      <c r="K44" s="864"/>
      <c r="L44" s="864"/>
      <c r="M44" s="864"/>
      <c r="N44" s="864"/>
      <c r="O44" s="864"/>
      <c r="P44" s="864"/>
      <c r="Q44" s="864"/>
      <c r="R44" s="864"/>
      <c r="S44" s="864"/>
      <c r="T44" s="864"/>
      <c r="U44" s="864"/>
      <c r="V44" s="864"/>
      <c r="W44" s="864"/>
      <c r="X44" s="864"/>
      <c r="Y44" s="864"/>
      <c r="Z44" s="864"/>
      <c r="AA44" s="864"/>
      <c r="AB44" s="864"/>
      <c r="AC44" s="865"/>
      <c r="AD44" s="319"/>
      <c r="AE44" s="319"/>
      <c r="AF44" s="319"/>
      <c r="AG44" s="319"/>
      <c r="AH44" s="319"/>
      <c r="AI44" s="319"/>
      <c r="AJ44" s="319"/>
      <c r="AK44" s="319"/>
      <c r="AL44" s="112"/>
      <c r="AM44" s="112"/>
      <c r="AN44" s="4"/>
      <c r="AO44" s="4"/>
      <c r="AS44" s="4"/>
      <c r="AT44" s="4"/>
      <c r="AU44" s="4"/>
      <c r="AV44" s="4"/>
      <c r="BB44" s="19"/>
    </row>
    <row r="45" spans="2:54" ht="12" customHeight="1">
      <c r="B45" s="102" t="s">
        <v>234</v>
      </c>
      <c r="C45" s="772" t="s">
        <v>235</v>
      </c>
      <c r="D45" s="772"/>
      <c r="E45" s="772"/>
      <c r="F45" s="772"/>
      <c r="G45" s="772"/>
      <c r="H45" s="772"/>
      <c r="I45" s="772"/>
      <c r="J45" s="772"/>
      <c r="K45" s="772"/>
      <c r="L45" s="772"/>
      <c r="M45" s="772"/>
      <c r="N45" s="772"/>
      <c r="O45" s="772"/>
      <c r="P45" s="772"/>
      <c r="Q45" s="772"/>
      <c r="R45" s="772"/>
      <c r="S45" s="772"/>
      <c r="T45" s="772"/>
      <c r="U45" s="772"/>
      <c r="V45" s="772"/>
      <c r="W45" s="772"/>
      <c r="X45" s="772"/>
      <c r="Y45" s="772"/>
      <c r="Z45" s="772"/>
      <c r="AA45" s="772"/>
      <c r="AB45" s="772"/>
      <c r="AC45" s="772"/>
      <c r="AD45" s="772"/>
      <c r="AE45" s="772"/>
      <c r="AF45" s="772"/>
      <c r="AG45" s="772"/>
      <c r="AH45" s="772"/>
      <c r="AI45" s="772"/>
      <c r="AJ45" s="772"/>
      <c r="AK45" s="772"/>
      <c r="AN45" s="111"/>
      <c r="AO45" s="111"/>
      <c r="AS45" s="111"/>
      <c r="AT45" s="111"/>
      <c r="AU45" s="111"/>
      <c r="AV45" s="111"/>
      <c r="AW45" s="111"/>
      <c r="AX45" s="111"/>
      <c r="AY45" s="111"/>
      <c r="AZ45" s="111"/>
    </row>
    <row r="46" spans="2:54" s="3" customFormat="1" ht="9.75" customHeight="1" thickBot="1">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112"/>
      <c r="AL46" s="112"/>
      <c r="AM46" s="4"/>
      <c r="AN46" s="4"/>
      <c r="AO46" s="4"/>
      <c r="AS46" s="4"/>
      <c r="AT46" s="4"/>
      <c r="AU46" s="4"/>
      <c r="BA46" s="19"/>
    </row>
    <row r="47" spans="2:54" s="3" customFormat="1" ht="32.25" customHeight="1">
      <c r="B47" s="889" t="s">
        <v>176</v>
      </c>
      <c r="C47" s="860" t="s">
        <v>236</v>
      </c>
      <c r="D47" s="371"/>
      <c r="E47" s="371"/>
      <c r="F47" s="371"/>
      <c r="G47" s="371"/>
      <c r="H47" s="372"/>
      <c r="I47" s="310" t="s">
        <v>237</v>
      </c>
      <c r="J47" s="916" t="s">
        <v>238</v>
      </c>
      <c r="K47" s="917"/>
      <c r="L47" s="918"/>
      <c r="M47" s="916" t="s">
        <v>239</v>
      </c>
      <c r="N47" s="917"/>
      <c r="O47" s="917"/>
      <c r="P47" s="917"/>
      <c r="Q47" s="917"/>
      <c r="R47" s="917"/>
      <c r="S47" s="917"/>
      <c r="T47" s="918"/>
      <c r="U47" s="916" t="s">
        <v>240</v>
      </c>
      <c r="V47" s="917"/>
      <c r="W47" s="917"/>
      <c r="X47" s="917"/>
      <c r="Y47" s="917"/>
      <c r="Z47" s="917"/>
      <c r="AA47" s="917"/>
      <c r="AB47" s="917"/>
      <c r="AC47" s="917"/>
      <c r="AD47" s="917"/>
      <c r="AE47" s="918"/>
      <c r="AF47" s="919" t="s">
        <v>241</v>
      </c>
      <c r="AG47" s="920"/>
      <c r="AH47" s="920"/>
      <c r="AI47" s="920"/>
      <c r="AJ47" s="920"/>
      <c r="AK47" s="921"/>
      <c r="AL47" s="4"/>
      <c r="AM47" s="4"/>
      <c r="AN47" s="4"/>
      <c r="AO47" s="4"/>
      <c r="AP47" s="4"/>
      <c r="AQ47" s="4"/>
      <c r="AR47" s="4"/>
      <c r="AS47" s="4"/>
      <c r="AT47" s="4"/>
      <c r="AU47" s="4"/>
      <c r="BA47" s="19"/>
    </row>
    <row r="48" spans="2:54" s="3" customFormat="1" ht="15.75" customHeight="1">
      <c r="B48" s="891"/>
      <c r="C48" s="915"/>
      <c r="D48" s="374"/>
      <c r="E48" s="374"/>
      <c r="F48" s="374"/>
      <c r="G48" s="374"/>
      <c r="H48" s="375"/>
      <c r="I48" s="790">
        <v>1</v>
      </c>
      <c r="J48" s="333" t="s">
        <v>427</v>
      </c>
      <c r="K48" s="744" t="s">
        <v>170</v>
      </c>
      <c r="L48" s="753"/>
      <c r="M48" s="1397" t="s">
        <v>446</v>
      </c>
      <c r="N48" s="1398"/>
      <c r="O48" s="1398"/>
      <c r="P48" s="1398"/>
      <c r="Q48" s="1398"/>
      <c r="R48" s="1398"/>
      <c r="S48" s="1398"/>
      <c r="T48" s="1399"/>
      <c r="U48" s="1397" t="s">
        <v>447</v>
      </c>
      <c r="V48" s="1398"/>
      <c r="W48" s="1398"/>
      <c r="X48" s="1398"/>
      <c r="Y48" s="1398"/>
      <c r="Z48" s="1398"/>
      <c r="AA48" s="1398"/>
      <c r="AB48" s="1398"/>
      <c r="AC48" s="1398"/>
      <c r="AD48" s="1398"/>
      <c r="AE48" s="1399"/>
      <c r="AF48" s="1383" t="s">
        <v>12</v>
      </c>
      <c r="AG48" s="1384"/>
      <c r="AH48" s="1384"/>
      <c r="AI48" s="1384"/>
      <c r="AJ48" s="1384"/>
      <c r="AK48" s="1403"/>
      <c r="AL48" s="4"/>
      <c r="AM48" s="4"/>
      <c r="AN48" s="4" t="s">
        <v>186</v>
      </c>
      <c r="AO48" s="4" t="str">
        <f>IF(J49="■","","■")</f>
        <v>■</v>
      </c>
      <c r="AR48" s="4"/>
      <c r="AS48" s="4"/>
      <c r="AT48" s="4"/>
      <c r="AU48" s="4"/>
      <c r="BA48" s="19"/>
    </row>
    <row r="49" spans="2:53" s="3" customFormat="1" ht="15.75" customHeight="1">
      <c r="B49" s="891"/>
      <c r="C49" s="915"/>
      <c r="D49" s="374"/>
      <c r="E49" s="374"/>
      <c r="F49" s="374"/>
      <c r="G49" s="374"/>
      <c r="H49" s="375"/>
      <c r="I49" s="802"/>
      <c r="J49" s="314" t="s">
        <v>12</v>
      </c>
      <c r="K49" s="751" t="s">
        <v>202</v>
      </c>
      <c r="L49" s="775"/>
      <c r="M49" s="1400"/>
      <c r="N49" s="1401"/>
      <c r="O49" s="1401"/>
      <c r="P49" s="1401"/>
      <c r="Q49" s="1401"/>
      <c r="R49" s="1401"/>
      <c r="S49" s="1401"/>
      <c r="T49" s="1402"/>
      <c r="U49" s="1400"/>
      <c r="V49" s="1401"/>
      <c r="W49" s="1401"/>
      <c r="X49" s="1401"/>
      <c r="Y49" s="1401"/>
      <c r="Z49" s="1401"/>
      <c r="AA49" s="1401"/>
      <c r="AB49" s="1401"/>
      <c r="AC49" s="1401"/>
      <c r="AD49" s="1401"/>
      <c r="AE49" s="1402"/>
      <c r="AF49" s="1404"/>
      <c r="AG49" s="1405"/>
      <c r="AH49" s="1405"/>
      <c r="AI49" s="1405"/>
      <c r="AJ49" s="1405"/>
      <c r="AK49" s="1406"/>
      <c r="AL49" s="4"/>
      <c r="AM49" s="4"/>
      <c r="AN49" s="4" t="s">
        <v>186</v>
      </c>
      <c r="AO49" s="4" t="str">
        <f>IF(J48="■","","■")</f>
        <v/>
      </c>
      <c r="AR49" s="4"/>
      <c r="AS49" s="4"/>
      <c r="AT49" s="4"/>
      <c r="AU49" s="4"/>
      <c r="BA49" s="19"/>
    </row>
    <row r="50" spans="2:53" s="3" customFormat="1" ht="15.75" customHeight="1">
      <c r="B50" s="891"/>
      <c r="C50" s="915"/>
      <c r="D50" s="374"/>
      <c r="E50" s="374"/>
      <c r="F50" s="374"/>
      <c r="G50" s="374"/>
      <c r="H50" s="375"/>
      <c r="I50" s="790">
        <v>2</v>
      </c>
      <c r="J50" s="313" t="s">
        <v>12</v>
      </c>
      <c r="K50" s="744" t="s">
        <v>170</v>
      </c>
      <c r="L50" s="753"/>
      <c r="M50" s="745"/>
      <c r="N50" s="746"/>
      <c r="O50" s="746"/>
      <c r="P50" s="746"/>
      <c r="Q50" s="746"/>
      <c r="R50" s="746"/>
      <c r="S50" s="746"/>
      <c r="T50" s="770"/>
      <c r="U50" s="745"/>
      <c r="V50" s="746"/>
      <c r="W50" s="746"/>
      <c r="X50" s="746"/>
      <c r="Y50" s="746"/>
      <c r="Z50" s="746"/>
      <c r="AA50" s="746"/>
      <c r="AB50" s="746"/>
      <c r="AC50" s="746"/>
      <c r="AD50" s="746"/>
      <c r="AE50" s="770"/>
      <c r="AF50" s="793" t="s">
        <v>12</v>
      </c>
      <c r="AG50" s="794"/>
      <c r="AH50" s="794"/>
      <c r="AI50" s="794"/>
      <c r="AJ50" s="794"/>
      <c r="AK50" s="795"/>
      <c r="AL50" s="4"/>
      <c r="AM50" s="4"/>
      <c r="AN50" s="4" t="s">
        <v>186</v>
      </c>
      <c r="AO50" s="4" t="str">
        <f>IF(J51="■","","■")</f>
        <v>■</v>
      </c>
      <c r="AR50" s="4"/>
      <c r="AS50" s="4"/>
      <c r="AT50" s="4"/>
      <c r="AU50" s="4"/>
      <c r="BA50" s="19"/>
    </row>
    <row r="51" spans="2:53" s="3" customFormat="1" ht="15.75" customHeight="1">
      <c r="B51" s="914"/>
      <c r="C51" s="915"/>
      <c r="D51" s="374"/>
      <c r="E51" s="374"/>
      <c r="F51" s="374"/>
      <c r="G51" s="374"/>
      <c r="H51" s="375"/>
      <c r="I51" s="802"/>
      <c r="J51" s="314" t="s">
        <v>12</v>
      </c>
      <c r="K51" s="751" t="s">
        <v>202</v>
      </c>
      <c r="L51" s="775"/>
      <c r="M51" s="748"/>
      <c r="N51" s="749"/>
      <c r="O51" s="749"/>
      <c r="P51" s="749"/>
      <c r="Q51" s="749"/>
      <c r="R51" s="749"/>
      <c r="S51" s="749"/>
      <c r="T51" s="771"/>
      <c r="U51" s="748"/>
      <c r="V51" s="749"/>
      <c r="W51" s="749"/>
      <c r="X51" s="749"/>
      <c r="Y51" s="749"/>
      <c r="Z51" s="749"/>
      <c r="AA51" s="749"/>
      <c r="AB51" s="749"/>
      <c r="AC51" s="749"/>
      <c r="AD51" s="749"/>
      <c r="AE51" s="771"/>
      <c r="AF51" s="799"/>
      <c r="AG51" s="800"/>
      <c r="AH51" s="800"/>
      <c r="AI51" s="800"/>
      <c r="AJ51" s="800"/>
      <c r="AK51" s="801"/>
      <c r="AL51" s="4"/>
      <c r="AM51" s="4"/>
      <c r="AN51" s="4" t="s">
        <v>186</v>
      </c>
      <c r="AO51" s="4" t="str">
        <f>IF(J50="■","","■")</f>
        <v>■</v>
      </c>
      <c r="AR51" s="4"/>
      <c r="AS51" s="4"/>
      <c r="AT51" s="4"/>
      <c r="AU51" s="4"/>
      <c r="BA51" s="19"/>
    </row>
    <row r="52" spans="2:53" s="3" customFormat="1" ht="15.75" customHeight="1">
      <c r="B52" s="914"/>
      <c r="C52" s="915"/>
      <c r="D52" s="374"/>
      <c r="E52" s="374"/>
      <c r="F52" s="374"/>
      <c r="G52" s="374"/>
      <c r="H52" s="375"/>
      <c r="I52" s="790">
        <v>3</v>
      </c>
      <c r="J52" s="313" t="s">
        <v>12</v>
      </c>
      <c r="K52" s="744" t="s">
        <v>170</v>
      </c>
      <c r="L52" s="753"/>
      <c r="M52" s="745"/>
      <c r="N52" s="746"/>
      <c r="O52" s="746"/>
      <c r="P52" s="746"/>
      <c r="Q52" s="746"/>
      <c r="R52" s="746"/>
      <c r="S52" s="746"/>
      <c r="T52" s="770"/>
      <c r="U52" s="745"/>
      <c r="V52" s="746"/>
      <c r="W52" s="746"/>
      <c r="X52" s="746"/>
      <c r="Y52" s="746"/>
      <c r="Z52" s="746"/>
      <c r="AA52" s="746"/>
      <c r="AB52" s="746"/>
      <c r="AC52" s="746"/>
      <c r="AD52" s="746"/>
      <c r="AE52" s="770"/>
      <c r="AF52" s="793" t="s">
        <v>12</v>
      </c>
      <c r="AG52" s="794"/>
      <c r="AH52" s="794"/>
      <c r="AI52" s="794"/>
      <c r="AJ52" s="794"/>
      <c r="AK52" s="795"/>
      <c r="AL52" s="4"/>
      <c r="AM52" s="4"/>
      <c r="AN52" s="4" t="s">
        <v>186</v>
      </c>
      <c r="AO52" s="4" t="str">
        <f>IF(J53="■","","■")</f>
        <v>■</v>
      </c>
      <c r="AR52" s="4"/>
      <c r="AS52" s="4"/>
      <c r="AT52" s="4"/>
      <c r="AU52" s="4"/>
      <c r="BA52" s="19"/>
    </row>
    <row r="53" spans="2:53" s="3" customFormat="1" ht="15.75" customHeight="1" thickBot="1">
      <c r="B53" s="892"/>
      <c r="C53" s="861"/>
      <c r="D53" s="377"/>
      <c r="E53" s="377"/>
      <c r="F53" s="377"/>
      <c r="G53" s="377"/>
      <c r="H53" s="378"/>
      <c r="I53" s="791"/>
      <c r="J53" s="315" t="s">
        <v>12</v>
      </c>
      <c r="K53" s="757" t="s">
        <v>202</v>
      </c>
      <c r="L53" s="758"/>
      <c r="M53" s="754"/>
      <c r="N53" s="755"/>
      <c r="O53" s="755"/>
      <c r="P53" s="755"/>
      <c r="Q53" s="755"/>
      <c r="R53" s="755"/>
      <c r="S53" s="755"/>
      <c r="T53" s="792"/>
      <c r="U53" s="754"/>
      <c r="V53" s="755"/>
      <c r="W53" s="755"/>
      <c r="X53" s="755"/>
      <c r="Y53" s="755"/>
      <c r="Z53" s="755"/>
      <c r="AA53" s="755"/>
      <c r="AB53" s="755"/>
      <c r="AC53" s="755"/>
      <c r="AD53" s="755"/>
      <c r="AE53" s="792"/>
      <c r="AF53" s="796"/>
      <c r="AG53" s="797"/>
      <c r="AH53" s="797"/>
      <c r="AI53" s="797"/>
      <c r="AJ53" s="797"/>
      <c r="AK53" s="798"/>
      <c r="AL53" s="4"/>
      <c r="AM53" s="4"/>
      <c r="AN53" s="4" t="s">
        <v>186</v>
      </c>
      <c r="AO53" s="4" t="str">
        <f>IF(J52="■","","■")</f>
        <v>■</v>
      </c>
      <c r="AR53" s="4"/>
      <c r="AS53" s="4"/>
      <c r="AT53" s="4"/>
      <c r="AU53" s="4"/>
      <c r="BA53" s="19"/>
    </row>
    <row r="54" spans="2:53" ht="12" customHeight="1">
      <c r="B54" s="102" t="s">
        <v>242</v>
      </c>
      <c r="C54" s="772" t="s">
        <v>243</v>
      </c>
      <c r="D54" s="772"/>
      <c r="E54" s="772"/>
      <c r="F54" s="772"/>
      <c r="G54" s="772"/>
      <c r="H54" s="772"/>
      <c r="I54" s="772"/>
      <c r="J54" s="772"/>
      <c r="K54" s="772"/>
      <c r="L54" s="772"/>
      <c r="M54" s="772"/>
      <c r="N54" s="772"/>
      <c r="O54" s="772"/>
      <c r="P54" s="772"/>
      <c r="Q54" s="772"/>
      <c r="R54" s="772"/>
      <c r="S54" s="772"/>
      <c r="T54" s="772"/>
      <c r="U54" s="772"/>
      <c r="V54" s="772"/>
      <c r="W54" s="772"/>
      <c r="X54" s="772"/>
      <c r="Y54" s="772"/>
      <c r="Z54" s="772"/>
      <c r="AA54" s="772"/>
      <c r="AB54" s="772"/>
      <c r="AC54" s="772"/>
      <c r="AD54" s="772"/>
      <c r="AE54" s="772"/>
      <c r="AF54" s="772"/>
      <c r="AG54" s="772"/>
      <c r="AH54" s="772"/>
      <c r="AI54" s="772"/>
      <c r="AJ54" s="772"/>
      <c r="AK54" s="772"/>
      <c r="AN54" s="111"/>
      <c r="AO54" s="111"/>
      <c r="AP54" s="111"/>
      <c r="AQ54" s="111"/>
      <c r="AR54" s="111"/>
      <c r="AS54" s="111"/>
      <c r="AT54" s="111"/>
      <c r="AU54" s="111"/>
      <c r="AV54" s="111"/>
      <c r="AW54" s="111"/>
      <c r="AX54" s="111"/>
      <c r="AY54" s="111"/>
      <c r="AZ54" s="111"/>
    </row>
    <row r="55" spans="2:53" ht="12" customHeight="1">
      <c r="B55" s="102" t="s">
        <v>244</v>
      </c>
      <c r="C55" s="772" t="s">
        <v>245</v>
      </c>
      <c r="D55" s="772"/>
      <c r="E55" s="772"/>
      <c r="F55" s="772"/>
      <c r="G55" s="772"/>
      <c r="H55" s="772"/>
      <c r="I55" s="772"/>
      <c r="J55" s="772"/>
      <c r="K55" s="772"/>
      <c r="L55" s="772"/>
      <c r="M55" s="772"/>
      <c r="N55" s="772"/>
      <c r="O55" s="772"/>
      <c r="P55" s="772"/>
      <c r="Q55" s="772"/>
      <c r="R55" s="772"/>
      <c r="S55" s="772"/>
      <c r="T55" s="772"/>
      <c r="U55" s="772"/>
      <c r="V55" s="772"/>
      <c r="W55" s="772"/>
      <c r="X55" s="772"/>
      <c r="Y55" s="772"/>
      <c r="Z55" s="772"/>
      <c r="AA55" s="772"/>
      <c r="AB55" s="772"/>
      <c r="AC55" s="772"/>
      <c r="AD55" s="772"/>
      <c r="AE55" s="772"/>
      <c r="AF55" s="772"/>
      <c r="AG55" s="772"/>
      <c r="AH55" s="772"/>
      <c r="AI55" s="772"/>
      <c r="AJ55" s="772"/>
      <c r="AK55" s="772"/>
      <c r="AN55" s="111"/>
      <c r="AO55" s="111"/>
      <c r="AP55" s="111"/>
      <c r="AQ55" s="111"/>
      <c r="AR55" s="111"/>
      <c r="AS55" s="111"/>
      <c r="AT55" s="111"/>
      <c r="AU55" s="111"/>
      <c r="AV55" s="111"/>
      <c r="AW55" s="111"/>
      <c r="AX55" s="111"/>
      <c r="AY55" s="111"/>
      <c r="AZ55" s="111"/>
    </row>
    <row r="56" spans="2:53" ht="12" customHeight="1">
      <c r="B56" s="102" t="s">
        <v>246</v>
      </c>
      <c r="C56" s="772" t="s">
        <v>247</v>
      </c>
      <c r="D56" s="772"/>
      <c r="E56" s="772"/>
      <c r="F56" s="772"/>
      <c r="G56" s="772"/>
      <c r="H56" s="772"/>
      <c r="I56" s="772"/>
      <c r="J56" s="772"/>
      <c r="K56" s="772"/>
      <c r="L56" s="772"/>
      <c r="M56" s="772"/>
      <c r="N56" s="772"/>
      <c r="O56" s="772"/>
      <c r="P56" s="772"/>
      <c r="Q56" s="772"/>
      <c r="R56" s="772"/>
      <c r="S56" s="772"/>
      <c r="T56" s="772"/>
      <c r="U56" s="772"/>
      <c r="V56" s="772"/>
      <c r="W56" s="772"/>
      <c r="X56" s="772"/>
      <c r="Y56" s="772"/>
      <c r="Z56" s="772"/>
      <c r="AA56" s="772"/>
      <c r="AB56" s="772"/>
      <c r="AC56" s="772"/>
      <c r="AD56" s="772"/>
      <c r="AE56" s="772"/>
      <c r="AF56" s="772"/>
      <c r="AG56" s="772"/>
      <c r="AH56" s="772"/>
      <c r="AI56" s="772"/>
      <c r="AJ56" s="772"/>
      <c r="AK56" s="772"/>
      <c r="AN56" s="111"/>
      <c r="AO56" s="111"/>
      <c r="AP56" s="111"/>
      <c r="AQ56" s="111"/>
      <c r="AR56" s="111"/>
      <c r="AS56" s="111"/>
      <c r="AT56" s="111"/>
      <c r="AU56" s="111"/>
      <c r="AV56" s="111"/>
      <c r="AW56" s="111"/>
      <c r="AX56" s="111"/>
      <c r="AY56" s="111"/>
      <c r="AZ56" s="111"/>
    </row>
    <row r="57" spans="2:53" s="3" customFormat="1" ht="9.75" customHeight="1" thickBot="1">
      <c r="B57" s="319"/>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19"/>
      <c r="AC57" s="319"/>
      <c r="AD57" s="319"/>
      <c r="AE57" s="319"/>
      <c r="AF57" s="319"/>
      <c r="AG57" s="319"/>
      <c r="AH57" s="319"/>
      <c r="AI57" s="319"/>
      <c r="AJ57" s="319"/>
      <c r="AK57" s="4"/>
      <c r="AL57" s="4"/>
      <c r="AM57" s="4"/>
      <c r="AN57" s="4"/>
      <c r="AO57" s="4"/>
      <c r="AP57" s="4"/>
      <c r="AQ57" s="4"/>
      <c r="AR57" s="4"/>
      <c r="AS57" s="4"/>
      <c r="AT57" s="4"/>
      <c r="AU57" s="4"/>
      <c r="BA57" s="19"/>
    </row>
    <row r="58" spans="2:53" s="3" customFormat="1" ht="18" customHeight="1">
      <c r="B58" s="889" t="s">
        <v>177</v>
      </c>
      <c r="C58" s="894" t="s">
        <v>248</v>
      </c>
      <c r="D58" s="894"/>
      <c r="E58" s="894"/>
      <c r="F58" s="894"/>
      <c r="G58" s="894"/>
      <c r="H58" s="894"/>
      <c r="I58" s="897" t="s">
        <v>249</v>
      </c>
      <c r="J58" s="897"/>
      <c r="K58" s="897"/>
      <c r="L58" s="897"/>
      <c r="M58" s="897"/>
      <c r="N58" s="897"/>
      <c r="O58" s="897"/>
      <c r="P58" s="897" t="s">
        <v>250</v>
      </c>
      <c r="Q58" s="897"/>
      <c r="R58" s="897"/>
      <c r="S58" s="897"/>
      <c r="T58" s="897"/>
      <c r="U58" s="897"/>
      <c r="V58" s="911"/>
      <c r="W58" s="319"/>
      <c r="X58" s="319"/>
      <c r="Y58" s="319"/>
      <c r="Z58" s="319"/>
      <c r="AA58" s="319"/>
      <c r="AB58" s="319"/>
      <c r="AC58" s="319"/>
      <c r="AD58" s="319"/>
      <c r="AE58" s="319"/>
      <c r="AF58" s="319"/>
      <c r="AG58" s="319"/>
      <c r="AH58" s="319"/>
      <c r="AI58" s="319"/>
      <c r="AJ58" s="319"/>
      <c r="AK58" s="112"/>
      <c r="AL58" s="112"/>
      <c r="AM58" s="4"/>
      <c r="AN58" s="4"/>
      <c r="AO58" s="4"/>
      <c r="AP58" s="4"/>
      <c r="AQ58" s="4"/>
      <c r="AR58" s="4"/>
      <c r="AS58" s="4"/>
      <c r="AT58" s="4"/>
      <c r="AU58" s="4"/>
      <c r="BA58" s="19"/>
    </row>
    <row r="59" spans="2:53" s="3" customFormat="1" ht="24.75" customHeight="1" thickBot="1">
      <c r="B59" s="892"/>
      <c r="C59" s="910"/>
      <c r="D59" s="910"/>
      <c r="E59" s="910"/>
      <c r="F59" s="910"/>
      <c r="G59" s="910"/>
      <c r="H59" s="910"/>
      <c r="I59" s="1410" t="s">
        <v>448</v>
      </c>
      <c r="J59" s="1410"/>
      <c r="K59" s="1410"/>
      <c r="L59" s="1410"/>
      <c r="M59" s="1410"/>
      <c r="N59" s="1410"/>
      <c r="O59" s="1410"/>
      <c r="P59" s="912"/>
      <c r="Q59" s="912"/>
      <c r="R59" s="912"/>
      <c r="S59" s="912"/>
      <c r="T59" s="912"/>
      <c r="U59" s="912"/>
      <c r="V59" s="913"/>
      <c r="W59" s="319"/>
      <c r="X59" s="319"/>
      <c r="Y59" s="319"/>
      <c r="Z59" s="319"/>
      <c r="AA59" s="319"/>
      <c r="AB59" s="319"/>
      <c r="AC59" s="319"/>
      <c r="AD59" s="319"/>
      <c r="AE59" s="319"/>
      <c r="AF59" s="319"/>
      <c r="AG59" s="319"/>
      <c r="AH59" s="319"/>
      <c r="AI59" s="319"/>
      <c r="AJ59" s="319"/>
      <c r="AK59" s="112"/>
      <c r="AL59" s="112"/>
      <c r="AM59" s="4"/>
      <c r="AN59" s="4"/>
      <c r="AO59" s="4"/>
      <c r="AP59" s="4"/>
      <c r="AQ59" s="4"/>
      <c r="AR59" s="4"/>
      <c r="AS59" s="4"/>
      <c r="AT59" s="4"/>
      <c r="AU59" s="4"/>
      <c r="BA59" s="19"/>
    </row>
    <row r="60" spans="2:53" s="3" customFormat="1" ht="9.75" customHeight="1" thickBot="1">
      <c r="B60" s="319"/>
      <c r="C60" s="319"/>
      <c r="D60" s="319"/>
      <c r="E60" s="319"/>
      <c r="F60" s="319"/>
      <c r="G60" s="319"/>
      <c r="H60" s="319"/>
      <c r="I60" s="319"/>
      <c r="J60" s="319"/>
      <c r="K60" s="319"/>
      <c r="L60" s="319"/>
      <c r="M60" s="319"/>
      <c r="N60" s="319"/>
      <c r="O60" s="319"/>
      <c r="P60" s="319"/>
      <c r="Q60" s="319"/>
      <c r="R60" s="319"/>
      <c r="S60" s="319"/>
      <c r="T60" s="319"/>
      <c r="U60" s="319"/>
      <c r="V60" s="319"/>
      <c r="W60" s="319"/>
      <c r="X60" s="319"/>
      <c r="Y60" s="319"/>
      <c r="Z60" s="319"/>
      <c r="AA60" s="319"/>
      <c r="AB60" s="319"/>
      <c r="AC60" s="319"/>
      <c r="AD60" s="319"/>
      <c r="AE60" s="319"/>
      <c r="AF60" s="319"/>
      <c r="AG60" s="319"/>
      <c r="AH60" s="319"/>
      <c r="AI60" s="319"/>
      <c r="AJ60" s="319"/>
      <c r="AK60" s="112"/>
      <c r="AL60" s="112"/>
      <c r="AM60" s="4"/>
      <c r="AN60" s="4"/>
      <c r="AO60" s="4"/>
      <c r="AP60" s="4"/>
      <c r="AQ60" s="4"/>
      <c r="AR60" s="4"/>
      <c r="AS60" s="4"/>
      <c r="AT60" s="4"/>
      <c r="AU60" s="4"/>
      <c r="BA60" s="19"/>
    </row>
    <row r="61" spans="2:53" s="3" customFormat="1" ht="18" customHeight="1">
      <c r="B61" s="889" t="s">
        <v>178</v>
      </c>
      <c r="C61" s="893" t="s">
        <v>251</v>
      </c>
      <c r="D61" s="894"/>
      <c r="E61" s="894"/>
      <c r="F61" s="894"/>
      <c r="G61" s="894"/>
      <c r="H61" s="894"/>
      <c r="I61" s="897" t="s">
        <v>252</v>
      </c>
      <c r="J61" s="897"/>
      <c r="K61" s="897"/>
      <c r="L61" s="897"/>
      <c r="M61" s="897"/>
      <c r="N61" s="151" t="s">
        <v>12</v>
      </c>
      <c r="O61" s="899" t="s">
        <v>253</v>
      </c>
      <c r="P61" s="899"/>
      <c r="Q61" s="899"/>
      <c r="R61" s="899"/>
      <c r="S61" s="899"/>
      <c r="T61" s="899"/>
      <c r="U61" s="899"/>
      <c r="V61" s="899"/>
      <c r="W61" s="899"/>
      <c r="X61" s="899"/>
      <c r="Y61" s="899"/>
      <c r="Z61" s="899"/>
      <c r="AA61" s="899"/>
      <c r="AB61" s="899"/>
      <c r="AC61" s="899"/>
      <c r="AD61" s="899"/>
      <c r="AE61" s="899"/>
      <c r="AF61" s="899"/>
      <c r="AG61" s="899"/>
      <c r="AH61" s="899"/>
      <c r="AI61" s="899"/>
      <c r="AJ61" s="899"/>
      <c r="AK61" s="900"/>
      <c r="AL61" s="112"/>
      <c r="AM61" s="4"/>
      <c r="AN61" s="4" t="s">
        <v>186</v>
      </c>
      <c r="AO61" s="4" t="str">
        <f>IF(N62="■","","■")</f>
        <v/>
      </c>
      <c r="AP61" s="4"/>
      <c r="AQ61" s="4"/>
      <c r="AR61" s="4"/>
      <c r="AS61" s="4"/>
      <c r="AT61" s="4"/>
      <c r="AU61" s="4"/>
      <c r="BA61" s="19"/>
    </row>
    <row r="62" spans="2:53" s="3" customFormat="1" ht="18" customHeight="1">
      <c r="B62" s="890"/>
      <c r="C62" s="895"/>
      <c r="D62" s="895"/>
      <c r="E62" s="895"/>
      <c r="F62" s="895"/>
      <c r="G62" s="895"/>
      <c r="H62" s="895"/>
      <c r="I62" s="898"/>
      <c r="J62" s="898"/>
      <c r="K62" s="898"/>
      <c r="L62" s="898"/>
      <c r="M62" s="898"/>
      <c r="N62" s="334" t="s">
        <v>427</v>
      </c>
      <c r="O62" s="901" t="s">
        <v>254</v>
      </c>
      <c r="P62" s="901"/>
      <c r="Q62" s="901"/>
      <c r="R62" s="901"/>
      <c r="S62" s="901"/>
      <c r="T62" s="901"/>
      <c r="U62" s="901"/>
      <c r="V62" s="901"/>
      <c r="W62" s="901"/>
      <c r="X62" s="901"/>
      <c r="Y62" s="901"/>
      <c r="Z62" s="901"/>
      <c r="AA62" s="901"/>
      <c r="AB62" s="901"/>
      <c r="AC62" s="901"/>
      <c r="AD62" s="901"/>
      <c r="AE62" s="901"/>
      <c r="AF62" s="901"/>
      <c r="AG62" s="901"/>
      <c r="AH62" s="901"/>
      <c r="AI62" s="901"/>
      <c r="AJ62" s="901"/>
      <c r="AK62" s="902"/>
      <c r="AL62" s="112"/>
      <c r="AM62" s="4"/>
      <c r="AN62" s="4" t="s">
        <v>186</v>
      </c>
      <c r="AO62" s="4" t="str">
        <f>IF(N61="■","","■")</f>
        <v>■</v>
      </c>
      <c r="AP62" s="4"/>
      <c r="AQ62" s="4"/>
      <c r="AR62" s="4"/>
      <c r="AS62" s="4"/>
      <c r="AT62" s="4"/>
      <c r="AU62" s="4"/>
      <c r="BA62" s="19"/>
    </row>
    <row r="63" spans="2:53" s="3" customFormat="1" ht="18" customHeight="1">
      <c r="B63" s="891"/>
      <c r="C63" s="896"/>
      <c r="D63" s="896"/>
      <c r="E63" s="896"/>
      <c r="F63" s="896"/>
      <c r="G63" s="896"/>
      <c r="H63" s="896"/>
      <c r="I63" s="903" t="s">
        <v>255</v>
      </c>
      <c r="J63" s="903"/>
      <c r="K63" s="903"/>
      <c r="L63" s="903"/>
      <c r="M63" s="903"/>
      <c r="N63" s="904" t="s">
        <v>256</v>
      </c>
      <c r="O63" s="905"/>
      <c r="P63" s="905"/>
      <c r="Q63" s="905"/>
      <c r="R63" s="905"/>
      <c r="S63" s="905"/>
      <c r="T63" s="905"/>
      <c r="U63" s="905"/>
      <c r="V63" s="905"/>
      <c r="W63" s="905"/>
      <c r="X63" s="905"/>
      <c r="Y63" s="905"/>
      <c r="Z63" s="905"/>
      <c r="AA63" s="905"/>
      <c r="AB63" s="905"/>
      <c r="AC63" s="905"/>
      <c r="AD63" s="905"/>
      <c r="AE63" s="905"/>
      <c r="AF63" s="905"/>
      <c r="AG63" s="905"/>
      <c r="AH63" s="905"/>
      <c r="AI63" s="905"/>
      <c r="AJ63" s="905"/>
      <c r="AK63" s="906"/>
      <c r="AL63" s="112"/>
      <c r="AM63" s="4"/>
      <c r="AN63" s="4"/>
      <c r="AO63" s="4"/>
      <c r="AP63" s="4"/>
      <c r="AQ63" s="4"/>
      <c r="AR63" s="4"/>
      <c r="AS63" s="4"/>
      <c r="AT63" s="4"/>
      <c r="AU63" s="4"/>
      <c r="BA63" s="19"/>
    </row>
    <row r="64" spans="2:53" s="3" customFormat="1" ht="24.75" customHeight="1" thickBot="1">
      <c r="B64" s="892"/>
      <c r="C64" s="896"/>
      <c r="D64" s="896"/>
      <c r="E64" s="896"/>
      <c r="F64" s="896"/>
      <c r="G64" s="896"/>
      <c r="H64" s="896"/>
      <c r="I64" s="903"/>
      <c r="J64" s="903"/>
      <c r="K64" s="903"/>
      <c r="L64" s="903"/>
      <c r="M64" s="903"/>
      <c r="N64" s="1407" t="s">
        <v>454</v>
      </c>
      <c r="O64" s="1408"/>
      <c r="P64" s="1408"/>
      <c r="Q64" s="1408"/>
      <c r="R64" s="1408"/>
      <c r="S64" s="1408"/>
      <c r="T64" s="1408"/>
      <c r="U64" s="1408"/>
      <c r="V64" s="1408"/>
      <c r="W64" s="1408"/>
      <c r="X64" s="1408"/>
      <c r="Y64" s="1408"/>
      <c r="Z64" s="1408"/>
      <c r="AA64" s="1408"/>
      <c r="AB64" s="1408"/>
      <c r="AC64" s="1408"/>
      <c r="AD64" s="1408"/>
      <c r="AE64" s="1408"/>
      <c r="AF64" s="1408"/>
      <c r="AG64" s="1408"/>
      <c r="AH64" s="1408"/>
      <c r="AI64" s="1408"/>
      <c r="AJ64" s="1408"/>
      <c r="AK64" s="1409"/>
      <c r="AL64" s="112"/>
      <c r="AM64" s="4"/>
      <c r="AN64" s="4"/>
      <c r="AO64" s="4"/>
      <c r="AP64" s="4"/>
      <c r="AQ64" s="4"/>
      <c r="AR64" s="4"/>
      <c r="AS64" s="4"/>
      <c r="AT64" s="4"/>
      <c r="AU64" s="4"/>
      <c r="BA64" s="19"/>
    </row>
    <row r="65" spans="2:53" ht="12" customHeight="1">
      <c r="B65" s="102"/>
      <c r="C65" s="759"/>
      <c r="D65" s="759"/>
      <c r="E65" s="759"/>
      <c r="F65" s="759"/>
      <c r="G65" s="759"/>
      <c r="H65" s="759"/>
      <c r="I65" s="759"/>
      <c r="J65" s="759"/>
      <c r="K65" s="759"/>
      <c r="L65" s="759"/>
      <c r="M65" s="759"/>
      <c r="N65" s="759"/>
      <c r="O65" s="759"/>
      <c r="P65" s="759"/>
      <c r="Q65" s="759"/>
      <c r="R65" s="759"/>
      <c r="S65" s="759"/>
      <c r="T65" s="759"/>
      <c r="U65" s="759"/>
      <c r="V65" s="759"/>
      <c r="W65" s="759"/>
      <c r="X65" s="759"/>
      <c r="Y65" s="759"/>
      <c r="Z65" s="759"/>
      <c r="AA65" s="759"/>
      <c r="AB65" s="759"/>
      <c r="AC65" s="759"/>
      <c r="AD65" s="759"/>
      <c r="AE65" s="759"/>
      <c r="AF65" s="773" t="s">
        <v>257</v>
      </c>
      <c r="AG65" s="773"/>
      <c r="AH65" s="773"/>
      <c r="AI65" s="773"/>
      <c r="AJ65" s="773"/>
      <c r="AK65" s="773"/>
      <c r="AN65" s="111"/>
      <c r="AO65" s="111"/>
      <c r="AP65" s="111"/>
      <c r="AQ65" s="111"/>
      <c r="AR65" s="111"/>
      <c r="AS65" s="111"/>
      <c r="AT65" s="111"/>
      <c r="AU65" s="111"/>
      <c r="AV65" s="111"/>
      <c r="AW65" s="111"/>
      <c r="AX65" s="111"/>
      <c r="AY65" s="111"/>
      <c r="AZ65" s="111"/>
    </row>
    <row r="66" spans="2:53" ht="12" customHeight="1">
      <c r="B66" s="102"/>
      <c r="C66" s="772"/>
      <c r="D66" s="772"/>
      <c r="E66" s="772"/>
      <c r="F66" s="772"/>
      <c r="G66" s="772"/>
      <c r="H66" s="772"/>
      <c r="I66" s="772"/>
      <c r="J66" s="772"/>
      <c r="K66" s="772"/>
      <c r="L66" s="772"/>
      <c r="M66" s="772"/>
      <c r="N66" s="772"/>
      <c r="O66" s="772"/>
      <c r="P66" s="772"/>
      <c r="Q66" s="772"/>
      <c r="R66" s="772"/>
      <c r="S66" s="772"/>
      <c r="T66" s="772"/>
      <c r="U66" s="772"/>
      <c r="V66" s="772"/>
      <c r="W66" s="772"/>
      <c r="X66" s="772"/>
      <c r="Y66" s="772"/>
      <c r="Z66" s="772"/>
      <c r="AA66" s="772"/>
      <c r="AB66" s="772"/>
      <c r="AC66" s="772"/>
      <c r="AD66" s="772"/>
      <c r="AE66" s="772"/>
      <c r="AF66" s="774"/>
      <c r="AG66" s="774"/>
      <c r="AH66" s="774"/>
      <c r="AI66" s="774"/>
      <c r="AJ66" s="774"/>
      <c r="AK66" s="774"/>
      <c r="AN66" s="111"/>
      <c r="AO66" s="111"/>
      <c r="AP66" s="111"/>
      <c r="AQ66" s="111"/>
      <c r="AR66" s="111"/>
      <c r="AS66" s="111"/>
      <c r="AT66" s="111"/>
      <c r="AU66" s="111"/>
      <c r="AV66" s="111"/>
      <c r="AW66" s="111"/>
      <c r="AX66" s="111"/>
      <c r="AY66" s="111"/>
      <c r="AZ66" s="111"/>
    </row>
    <row r="67" spans="2:53" s="3" customFormat="1" ht="18" customHeight="1">
      <c r="B67" s="319"/>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c r="AA67" s="319"/>
      <c r="AB67" s="319"/>
      <c r="AC67" s="319"/>
      <c r="AD67" s="319"/>
      <c r="AE67" s="319"/>
      <c r="AF67" s="319"/>
      <c r="AG67" s="319"/>
      <c r="AH67" s="319"/>
      <c r="AI67" s="319"/>
      <c r="AJ67" s="319"/>
      <c r="AK67" s="112"/>
      <c r="AL67" s="112"/>
      <c r="AM67" s="4"/>
      <c r="AN67" s="4"/>
      <c r="AO67" s="4"/>
      <c r="AP67" s="4"/>
      <c r="AQ67" s="4"/>
      <c r="AR67" s="4"/>
      <c r="AS67" s="4"/>
      <c r="AT67" s="4"/>
      <c r="AU67" s="4"/>
      <c r="BA67" s="19"/>
    </row>
    <row r="68" spans="2:53" s="3" customFormat="1" ht="9.75" customHeight="1" thickBot="1">
      <c r="B68" s="319"/>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c r="AA68" s="319"/>
      <c r="AB68" s="319"/>
      <c r="AC68" s="319"/>
      <c r="AD68" s="319"/>
      <c r="AE68" s="319"/>
      <c r="AF68" s="319"/>
      <c r="AG68" s="319"/>
      <c r="AH68" s="319"/>
      <c r="AI68" s="319"/>
      <c r="AJ68" s="319"/>
      <c r="AK68" s="112"/>
      <c r="AL68" s="112"/>
      <c r="AM68" s="4"/>
      <c r="AN68" s="4"/>
      <c r="AO68" s="4"/>
      <c r="AP68" s="4"/>
      <c r="AQ68" s="4"/>
      <c r="AR68" s="4"/>
      <c r="AS68" s="4"/>
      <c r="AT68" s="4"/>
      <c r="AU68" s="4"/>
      <c r="BA68" s="19"/>
    </row>
    <row r="69" spans="2:53" s="3" customFormat="1" ht="18" customHeight="1">
      <c r="B69" s="934" t="s">
        <v>182</v>
      </c>
      <c r="C69" s="950" t="s">
        <v>258</v>
      </c>
      <c r="D69" s="951"/>
      <c r="E69" s="951"/>
      <c r="F69" s="951"/>
      <c r="G69" s="951"/>
      <c r="H69" s="952"/>
      <c r="I69" s="301" t="s">
        <v>237</v>
      </c>
      <c r="J69" s="740" t="s">
        <v>238</v>
      </c>
      <c r="K69" s="740"/>
      <c r="L69" s="740"/>
      <c r="M69" s="740" t="s">
        <v>259</v>
      </c>
      <c r="N69" s="740"/>
      <c r="O69" s="740"/>
      <c r="P69" s="740"/>
      <c r="Q69" s="740"/>
      <c r="R69" s="740"/>
      <c r="S69" s="740" t="s">
        <v>260</v>
      </c>
      <c r="T69" s="740"/>
      <c r="U69" s="740"/>
      <c r="V69" s="740"/>
      <c r="W69" s="740"/>
      <c r="X69" s="740"/>
      <c r="Y69" s="740" t="s">
        <v>261</v>
      </c>
      <c r="Z69" s="740"/>
      <c r="AA69" s="740"/>
      <c r="AB69" s="740"/>
      <c r="AC69" s="1038"/>
      <c r="AD69" s="1039"/>
      <c r="AE69" s="1039"/>
      <c r="AF69" s="1039"/>
      <c r="AG69" s="1039"/>
      <c r="AH69" s="1039"/>
      <c r="AI69" s="1039"/>
      <c r="AJ69" s="1039"/>
      <c r="AK69" s="1039"/>
      <c r="AL69" s="4"/>
      <c r="AM69" s="4"/>
      <c r="AN69" s="4" t="s">
        <v>238</v>
      </c>
      <c r="AO69" s="4"/>
      <c r="AP69" s="4" t="s">
        <v>259</v>
      </c>
      <c r="AQ69" s="4"/>
      <c r="AR69" s="4"/>
      <c r="AX69" s="19"/>
    </row>
    <row r="70" spans="2:53" s="3" customFormat="1" ht="16.5" customHeight="1">
      <c r="B70" s="935"/>
      <c r="C70" s="969"/>
      <c r="D70" s="970"/>
      <c r="E70" s="970"/>
      <c r="F70" s="970"/>
      <c r="G70" s="970"/>
      <c r="H70" s="971"/>
      <c r="I70" s="742">
        <v>1</v>
      </c>
      <c r="J70" s="330" t="s">
        <v>427</v>
      </c>
      <c r="K70" s="744" t="s">
        <v>170</v>
      </c>
      <c r="L70" s="753"/>
      <c r="M70" s="303" t="s">
        <v>12</v>
      </c>
      <c r="N70" s="744" t="s">
        <v>262</v>
      </c>
      <c r="O70" s="744"/>
      <c r="P70" s="331" t="s">
        <v>427</v>
      </c>
      <c r="Q70" s="744" t="s">
        <v>263</v>
      </c>
      <c r="R70" s="753"/>
      <c r="S70" s="1411" t="s">
        <v>455</v>
      </c>
      <c r="T70" s="1411"/>
      <c r="U70" s="1411"/>
      <c r="V70" s="1411"/>
      <c r="W70" s="1411"/>
      <c r="X70" s="1411"/>
      <c r="Y70" s="1412" t="s">
        <v>456</v>
      </c>
      <c r="Z70" s="1412"/>
      <c r="AA70" s="1412"/>
      <c r="AB70" s="1412"/>
      <c r="AC70" s="1413"/>
      <c r="AD70" s="781"/>
      <c r="AE70" s="781"/>
      <c r="AF70" s="781"/>
      <c r="AG70" s="781"/>
      <c r="AH70" s="781"/>
      <c r="AI70" s="781"/>
      <c r="AJ70" s="781"/>
      <c r="AK70" s="781"/>
      <c r="AL70" s="4"/>
      <c r="AM70" s="4"/>
      <c r="AN70" s="4" t="s">
        <v>186</v>
      </c>
      <c r="AO70" s="4" t="str">
        <f>IF(J71="■","","■")</f>
        <v>■</v>
      </c>
      <c r="AP70" s="4" t="s">
        <v>186</v>
      </c>
      <c r="AQ70" s="4" t="str">
        <f>IF(OR(P70="■",M71="■",P71="■"),"","■")</f>
        <v/>
      </c>
      <c r="AR70" s="4" t="s">
        <v>186</v>
      </c>
      <c r="AS70" s="4" t="str">
        <f>IF(OR(M70="■",M71="■",P71="■"),"","■")</f>
        <v>■</v>
      </c>
      <c r="AT70" s="4"/>
      <c r="AU70" s="4"/>
      <c r="BA70" s="19"/>
    </row>
    <row r="71" spans="2:53" s="3" customFormat="1" ht="16.5" customHeight="1">
      <c r="B71" s="935"/>
      <c r="C71" s="969"/>
      <c r="D71" s="970"/>
      <c r="E71" s="970"/>
      <c r="F71" s="970"/>
      <c r="G71" s="970"/>
      <c r="H71" s="971"/>
      <c r="I71" s="743"/>
      <c r="J71" s="307" t="s">
        <v>186</v>
      </c>
      <c r="K71" s="751" t="s">
        <v>202</v>
      </c>
      <c r="L71" s="775"/>
      <c r="M71" s="307" t="s">
        <v>186</v>
      </c>
      <c r="N71" s="751" t="s">
        <v>264</v>
      </c>
      <c r="O71" s="776"/>
      <c r="P71" s="308" t="s">
        <v>186</v>
      </c>
      <c r="Q71" s="751" t="s">
        <v>265</v>
      </c>
      <c r="R71" s="777"/>
      <c r="S71" s="1411"/>
      <c r="T71" s="1411"/>
      <c r="U71" s="1411"/>
      <c r="V71" s="1411"/>
      <c r="W71" s="1411"/>
      <c r="X71" s="1411"/>
      <c r="Y71" s="1412"/>
      <c r="Z71" s="1412"/>
      <c r="AA71" s="1412"/>
      <c r="AB71" s="1412"/>
      <c r="AC71" s="1413"/>
      <c r="AD71" s="781"/>
      <c r="AE71" s="781"/>
      <c r="AF71" s="781"/>
      <c r="AG71" s="781"/>
      <c r="AH71" s="781"/>
      <c r="AI71" s="781"/>
      <c r="AJ71" s="781"/>
      <c r="AK71" s="781"/>
      <c r="AL71" s="4"/>
      <c r="AM71" s="4"/>
      <c r="AN71" s="4" t="s">
        <v>186</v>
      </c>
      <c r="AO71" s="4" t="str">
        <f>IF(J70="■","","■")</f>
        <v/>
      </c>
      <c r="AP71" s="4" t="s">
        <v>186</v>
      </c>
      <c r="AQ71" s="4" t="str">
        <f>IF(OR(M70="■",P70="■",P71="■"),"","■")</f>
        <v/>
      </c>
      <c r="AR71" s="4" t="s">
        <v>186</v>
      </c>
      <c r="AS71" s="4" t="str">
        <f>IF(OR(M70="■",P70="■",M71="■"),"","■")</f>
        <v/>
      </c>
      <c r="AT71" s="4"/>
      <c r="AU71" s="4"/>
      <c r="BA71" s="19"/>
    </row>
    <row r="72" spans="2:53" s="3" customFormat="1" ht="16.5" customHeight="1">
      <c r="B72" s="935"/>
      <c r="C72" s="969"/>
      <c r="D72" s="970"/>
      <c r="E72" s="970"/>
      <c r="F72" s="970"/>
      <c r="G72" s="970"/>
      <c r="H72" s="971"/>
      <c r="I72" s="742">
        <v>2</v>
      </c>
      <c r="J72" s="303" t="s">
        <v>12</v>
      </c>
      <c r="K72" s="744" t="s">
        <v>170</v>
      </c>
      <c r="L72" s="753"/>
      <c r="M72" s="303" t="s">
        <v>186</v>
      </c>
      <c r="N72" s="744" t="s">
        <v>262</v>
      </c>
      <c r="O72" s="744"/>
      <c r="P72" s="304" t="s">
        <v>12</v>
      </c>
      <c r="Q72" s="744" t="s">
        <v>263</v>
      </c>
      <c r="R72" s="753"/>
      <c r="S72" s="778"/>
      <c r="T72" s="778"/>
      <c r="U72" s="778"/>
      <c r="V72" s="778"/>
      <c r="W72" s="778"/>
      <c r="X72" s="778"/>
      <c r="Y72" s="779"/>
      <c r="Z72" s="779"/>
      <c r="AA72" s="779"/>
      <c r="AB72" s="779"/>
      <c r="AC72" s="780"/>
      <c r="AD72" s="781"/>
      <c r="AE72" s="781"/>
      <c r="AF72" s="781"/>
      <c r="AG72" s="781"/>
      <c r="AH72" s="781"/>
      <c r="AI72" s="781"/>
      <c r="AJ72" s="781"/>
      <c r="AK72" s="781"/>
      <c r="AL72" s="4"/>
      <c r="AM72" s="4"/>
      <c r="AN72" s="4" t="s">
        <v>186</v>
      </c>
      <c r="AO72" s="4" t="str">
        <f t="shared" ref="AO72" si="1">IF(J73="■","","■")</f>
        <v>■</v>
      </c>
      <c r="AP72" s="4" t="s">
        <v>186</v>
      </c>
      <c r="AQ72" s="4" t="str">
        <f t="shared" ref="AQ72" si="2">IF(OR(P72="■",M73="■",P73="■"),"","■")</f>
        <v>■</v>
      </c>
      <c r="AR72" s="4" t="s">
        <v>186</v>
      </c>
      <c r="AS72" s="4" t="str">
        <f t="shared" ref="AS72" si="3">IF(OR(M72="■",M73="■",P73="■"),"","■")</f>
        <v>■</v>
      </c>
      <c r="AT72" s="4"/>
      <c r="AU72" s="4"/>
      <c r="BA72" s="19"/>
    </row>
    <row r="73" spans="2:53" s="3" customFormat="1" ht="16.5" customHeight="1">
      <c r="B73" s="935"/>
      <c r="C73" s="969"/>
      <c r="D73" s="970"/>
      <c r="E73" s="970"/>
      <c r="F73" s="970"/>
      <c r="G73" s="970"/>
      <c r="H73" s="971"/>
      <c r="I73" s="743"/>
      <c r="J73" s="307" t="s">
        <v>186</v>
      </c>
      <c r="K73" s="751" t="s">
        <v>202</v>
      </c>
      <c r="L73" s="775"/>
      <c r="M73" s="307" t="s">
        <v>186</v>
      </c>
      <c r="N73" s="751" t="s">
        <v>264</v>
      </c>
      <c r="O73" s="776"/>
      <c r="P73" s="308" t="s">
        <v>12</v>
      </c>
      <c r="Q73" s="751" t="s">
        <v>265</v>
      </c>
      <c r="R73" s="777"/>
      <c r="S73" s="778"/>
      <c r="T73" s="778"/>
      <c r="U73" s="778"/>
      <c r="V73" s="778"/>
      <c r="W73" s="778"/>
      <c r="X73" s="778"/>
      <c r="Y73" s="779"/>
      <c r="Z73" s="779"/>
      <c r="AA73" s="779"/>
      <c r="AB73" s="779"/>
      <c r="AC73" s="780"/>
      <c r="AD73" s="781"/>
      <c r="AE73" s="781"/>
      <c r="AF73" s="781"/>
      <c r="AG73" s="781"/>
      <c r="AH73" s="781"/>
      <c r="AI73" s="781"/>
      <c r="AJ73" s="781"/>
      <c r="AK73" s="781"/>
      <c r="AL73" s="4"/>
      <c r="AM73" s="4"/>
      <c r="AN73" s="4" t="s">
        <v>186</v>
      </c>
      <c r="AO73" s="4" t="str">
        <f t="shared" ref="AO73" si="4">IF(J72="■","","■")</f>
        <v>■</v>
      </c>
      <c r="AP73" s="4" t="s">
        <v>186</v>
      </c>
      <c r="AQ73" s="4" t="str">
        <f t="shared" ref="AQ73" si="5">IF(OR(M72="■",P72="■",P73="■"),"","■")</f>
        <v>■</v>
      </c>
      <c r="AR73" s="4" t="s">
        <v>186</v>
      </c>
      <c r="AS73" s="4" t="str">
        <f t="shared" ref="AS73" si="6">IF(OR(M72="■",P72="■",M73="■"),"","■")</f>
        <v>■</v>
      </c>
      <c r="AT73" s="4"/>
      <c r="AU73" s="4"/>
      <c r="BA73" s="19"/>
    </row>
    <row r="74" spans="2:53" s="3" customFormat="1" ht="16.5" customHeight="1">
      <c r="B74" s="935"/>
      <c r="C74" s="969"/>
      <c r="D74" s="970"/>
      <c r="E74" s="970"/>
      <c r="F74" s="970"/>
      <c r="G74" s="970"/>
      <c r="H74" s="971"/>
      <c r="I74" s="742">
        <v>3</v>
      </c>
      <c r="J74" s="303" t="s">
        <v>186</v>
      </c>
      <c r="K74" s="744" t="s">
        <v>170</v>
      </c>
      <c r="L74" s="753"/>
      <c r="M74" s="303" t="s">
        <v>186</v>
      </c>
      <c r="N74" s="744" t="s">
        <v>262</v>
      </c>
      <c r="O74" s="744"/>
      <c r="P74" s="304" t="s">
        <v>186</v>
      </c>
      <c r="Q74" s="744" t="s">
        <v>263</v>
      </c>
      <c r="R74" s="753"/>
      <c r="S74" s="778"/>
      <c r="T74" s="778"/>
      <c r="U74" s="778"/>
      <c r="V74" s="778"/>
      <c r="W74" s="778"/>
      <c r="X74" s="778"/>
      <c r="Y74" s="779"/>
      <c r="Z74" s="779"/>
      <c r="AA74" s="779"/>
      <c r="AB74" s="779"/>
      <c r="AC74" s="780"/>
      <c r="AD74" s="781"/>
      <c r="AE74" s="781"/>
      <c r="AF74" s="781"/>
      <c r="AG74" s="781"/>
      <c r="AH74" s="781"/>
      <c r="AI74" s="781"/>
      <c r="AJ74" s="781"/>
      <c r="AK74" s="781"/>
      <c r="AL74" s="4"/>
      <c r="AM74" s="4"/>
      <c r="AN74" s="4" t="s">
        <v>186</v>
      </c>
      <c r="AO74" s="4" t="str">
        <f t="shared" ref="AO74" si="7">IF(J75="■","","■")</f>
        <v>■</v>
      </c>
      <c r="AP74" s="4" t="s">
        <v>186</v>
      </c>
      <c r="AQ74" s="4" t="str">
        <f t="shared" ref="AQ74" si="8">IF(OR(P74="■",M75="■",P75="■"),"","■")</f>
        <v>■</v>
      </c>
      <c r="AR74" s="4" t="s">
        <v>186</v>
      </c>
      <c r="AS74" s="4" t="str">
        <f t="shared" ref="AS74" si="9">IF(OR(M74="■",M75="■",P75="■"),"","■")</f>
        <v>■</v>
      </c>
      <c r="AT74" s="4"/>
      <c r="AU74" s="4"/>
      <c r="BA74" s="19"/>
    </row>
    <row r="75" spans="2:53" s="3" customFormat="1" ht="16.5" customHeight="1">
      <c r="B75" s="935"/>
      <c r="C75" s="969"/>
      <c r="D75" s="970"/>
      <c r="E75" s="970"/>
      <c r="F75" s="970"/>
      <c r="G75" s="970"/>
      <c r="H75" s="971"/>
      <c r="I75" s="743"/>
      <c r="J75" s="307" t="s">
        <v>186</v>
      </c>
      <c r="K75" s="751" t="s">
        <v>202</v>
      </c>
      <c r="L75" s="775"/>
      <c r="M75" s="307" t="s">
        <v>12</v>
      </c>
      <c r="N75" s="751" t="s">
        <v>264</v>
      </c>
      <c r="O75" s="776"/>
      <c r="P75" s="308" t="s">
        <v>186</v>
      </c>
      <c r="Q75" s="751" t="s">
        <v>265</v>
      </c>
      <c r="R75" s="777"/>
      <c r="S75" s="778"/>
      <c r="T75" s="778"/>
      <c r="U75" s="778"/>
      <c r="V75" s="778"/>
      <c r="W75" s="778"/>
      <c r="X75" s="778"/>
      <c r="Y75" s="779"/>
      <c r="Z75" s="779"/>
      <c r="AA75" s="779"/>
      <c r="AB75" s="779"/>
      <c r="AC75" s="780"/>
      <c r="AD75" s="781"/>
      <c r="AE75" s="781"/>
      <c r="AF75" s="781"/>
      <c r="AG75" s="781"/>
      <c r="AH75" s="781"/>
      <c r="AI75" s="781"/>
      <c r="AJ75" s="781"/>
      <c r="AK75" s="781"/>
      <c r="AL75" s="4"/>
      <c r="AM75" s="4"/>
      <c r="AN75" s="4" t="s">
        <v>186</v>
      </c>
      <c r="AO75" s="4" t="str">
        <f t="shared" ref="AO75" si="10">IF(J74="■","","■")</f>
        <v>■</v>
      </c>
      <c r="AP75" s="4" t="s">
        <v>186</v>
      </c>
      <c r="AQ75" s="4" t="str">
        <f t="shared" ref="AQ75" si="11">IF(OR(M74="■",P74="■",P75="■"),"","■")</f>
        <v>■</v>
      </c>
      <c r="AR75" s="4" t="s">
        <v>186</v>
      </c>
      <c r="AS75" s="4" t="str">
        <f t="shared" ref="AS75" si="12">IF(OR(M74="■",P74="■",M75="■"),"","■")</f>
        <v>■</v>
      </c>
      <c r="AT75" s="4"/>
      <c r="AU75" s="4"/>
      <c r="BA75" s="19"/>
    </row>
    <row r="76" spans="2:53" s="3" customFormat="1" ht="16.5" customHeight="1">
      <c r="B76" s="935"/>
      <c r="C76" s="969"/>
      <c r="D76" s="970"/>
      <c r="E76" s="970"/>
      <c r="F76" s="970"/>
      <c r="G76" s="970"/>
      <c r="H76" s="971"/>
      <c r="I76" s="742">
        <v>4</v>
      </c>
      <c r="J76" s="303" t="s">
        <v>186</v>
      </c>
      <c r="K76" s="744" t="s">
        <v>170</v>
      </c>
      <c r="L76" s="753"/>
      <c r="M76" s="303" t="s">
        <v>186</v>
      </c>
      <c r="N76" s="744" t="s">
        <v>262</v>
      </c>
      <c r="O76" s="744"/>
      <c r="P76" s="304" t="s">
        <v>186</v>
      </c>
      <c r="Q76" s="744" t="s">
        <v>263</v>
      </c>
      <c r="R76" s="753"/>
      <c r="S76" s="778"/>
      <c r="T76" s="778"/>
      <c r="U76" s="778"/>
      <c r="V76" s="778"/>
      <c r="W76" s="778"/>
      <c r="X76" s="778"/>
      <c r="Y76" s="779"/>
      <c r="Z76" s="779"/>
      <c r="AA76" s="779"/>
      <c r="AB76" s="779"/>
      <c r="AC76" s="780"/>
      <c r="AD76" s="781"/>
      <c r="AE76" s="781"/>
      <c r="AF76" s="781"/>
      <c r="AG76" s="781"/>
      <c r="AH76" s="781"/>
      <c r="AI76" s="781"/>
      <c r="AJ76" s="781"/>
      <c r="AK76" s="781"/>
      <c r="AL76" s="4"/>
      <c r="AM76" s="4"/>
      <c r="AN76" s="4" t="s">
        <v>186</v>
      </c>
      <c r="AO76" s="4" t="str">
        <f t="shared" ref="AO76" si="13">IF(J77="■","","■")</f>
        <v>■</v>
      </c>
      <c r="AP76" s="4" t="s">
        <v>186</v>
      </c>
      <c r="AQ76" s="4" t="str">
        <f t="shared" ref="AQ76" si="14">IF(OR(P76="■",M77="■",P77="■"),"","■")</f>
        <v>■</v>
      </c>
      <c r="AR76" s="4" t="s">
        <v>186</v>
      </c>
      <c r="AS76" s="4" t="str">
        <f t="shared" ref="AS76" si="15">IF(OR(M76="■",M77="■",P77="■"),"","■")</f>
        <v>■</v>
      </c>
      <c r="AT76" s="4"/>
      <c r="AU76" s="4"/>
      <c r="BA76" s="19"/>
    </row>
    <row r="77" spans="2:53" s="3" customFormat="1" ht="16.5" customHeight="1">
      <c r="B77" s="935"/>
      <c r="C77" s="969"/>
      <c r="D77" s="970"/>
      <c r="E77" s="970"/>
      <c r="F77" s="970"/>
      <c r="G77" s="970"/>
      <c r="H77" s="971"/>
      <c r="I77" s="743"/>
      <c r="J77" s="307" t="s">
        <v>186</v>
      </c>
      <c r="K77" s="751" t="s">
        <v>202</v>
      </c>
      <c r="L77" s="775"/>
      <c r="M77" s="307" t="s">
        <v>186</v>
      </c>
      <c r="N77" s="751" t="s">
        <v>264</v>
      </c>
      <c r="O77" s="776"/>
      <c r="P77" s="308" t="s">
        <v>12</v>
      </c>
      <c r="Q77" s="751" t="s">
        <v>265</v>
      </c>
      <c r="R77" s="777"/>
      <c r="S77" s="778"/>
      <c r="T77" s="778"/>
      <c r="U77" s="778"/>
      <c r="V77" s="778"/>
      <c r="W77" s="778"/>
      <c r="X77" s="778"/>
      <c r="Y77" s="779"/>
      <c r="Z77" s="779"/>
      <c r="AA77" s="779"/>
      <c r="AB77" s="779"/>
      <c r="AC77" s="780"/>
      <c r="AD77" s="781"/>
      <c r="AE77" s="781"/>
      <c r="AF77" s="781"/>
      <c r="AG77" s="781"/>
      <c r="AH77" s="781"/>
      <c r="AI77" s="781"/>
      <c r="AJ77" s="781"/>
      <c r="AK77" s="781"/>
      <c r="AL77" s="4"/>
      <c r="AM77" s="4"/>
      <c r="AN77" s="4" t="s">
        <v>186</v>
      </c>
      <c r="AO77" s="4" t="str">
        <f t="shared" ref="AO77" si="16">IF(J76="■","","■")</f>
        <v>■</v>
      </c>
      <c r="AP77" s="4" t="s">
        <v>186</v>
      </c>
      <c r="AQ77" s="4" t="str">
        <f t="shared" ref="AQ77" si="17">IF(OR(M76="■",P76="■",P77="■"),"","■")</f>
        <v>■</v>
      </c>
      <c r="AR77" s="4" t="s">
        <v>186</v>
      </c>
      <c r="AS77" s="4" t="str">
        <f t="shared" ref="AS77" si="18">IF(OR(M76="■",P76="■",M77="■"),"","■")</f>
        <v>■</v>
      </c>
      <c r="AT77" s="4"/>
      <c r="AU77" s="4"/>
      <c r="BA77" s="19"/>
    </row>
    <row r="78" spans="2:53" s="3" customFormat="1" ht="16.5" customHeight="1">
      <c r="B78" s="935"/>
      <c r="C78" s="969"/>
      <c r="D78" s="970"/>
      <c r="E78" s="970"/>
      <c r="F78" s="970"/>
      <c r="G78" s="970"/>
      <c r="H78" s="971"/>
      <c r="I78" s="742">
        <v>5</v>
      </c>
      <c r="J78" s="303" t="s">
        <v>186</v>
      </c>
      <c r="K78" s="744" t="s">
        <v>170</v>
      </c>
      <c r="L78" s="753"/>
      <c r="M78" s="303" t="s">
        <v>186</v>
      </c>
      <c r="N78" s="744" t="s">
        <v>262</v>
      </c>
      <c r="O78" s="744"/>
      <c r="P78" s="304" t="s">
        <v>186</v>
      </c>
      <c r="Q78" s="744" t="s">
        <v>263</v>
      </c>
      <c r="R78" s="753"/>
      <c r="S78" s="778"/>
      <c r="T78" s="778"/>
      <c r="U78" s="778"/>
      <c r="V78" s="778"/>
      <c r="W78" s="778"/>
      <c r="X78" s="778"/>
      <c r="Y78" s="779"/>
      <c r="Z78" s="779"/>
      <c r="AA78" s="779"/>
      <c r="AB78" s="779"/>
      <c r="AC78" s="780"/>
      <c r="AD78" s="781"/>
      <c r="AE78" s="781"/>
      <c r="AF78" s="781"/>
      <c r="AG78" s="781"/>
      <c r="AH78" s="781"/>
      <c r="AI78" s="781"/>
      <c r="AJ78" s="781"/>
      <c r="AK78" s="781"/>
      <c r="AL78" s="4"/>
      <c r="AM78" s="4"/>
      <c r="AN78" s="4" t="s">
        <v>186</v>
      </c>
      <c r="AO78" s="4" t="str">
        <f t="shared" ref="AO78" si="19">IF(J79="■","","■")</f>
        <v>■</v>
      </c>
      <c r="AP78" s="4" t="s">
        <v>186</v>
      </c>
      <c r="AQ78" s="4" t="str">
        <f t="shared" ref="AQ78" si="20">IF(OR(P78="■",M79="■",P79="■"),"","■")</f>
        <v>■</v>
      </c>
      <c r="AR78" s="4" t="s">
        <v>186</v>
      </c>
      <c r="AS78" s="4" t="str">
        <f t="shared" ref="AS78" si="21">IF(OR(M78="■",M79="■",P79="■"),"","■")</f>
        <v>■</v>
      </c>
      <c r="AT78" s="4"/>
      <c r="AU78" s="4"/>
      <c r="BA78" s="19"/>
    </row>
    <row r="79" spans="2:53" s="3" customFormat="1" ht="16.5" customHeight="1">
      <c r="B79" s="935"/>
      <c r="C79" s="969"/>
      <c r="D79" s="970"/>
      <c r="E79" s="970"/>
      <c r="F79" s="970"/>
      <c r="G79" s="970"/>
      <c r="H79" s="971"/>
      <c r="I79" s="743"/>
      <c r="J79" s="307" t="s">
        <v>186</v>
      </c>
      <c r="K79" s="751" t="s">
        <v>202</v>
      </c>
      <c r="L79" s="775"/>
      <c r="M79" s="307" t="s">
        <v>186</v>
      </c>
      <c r="N79" s="751" t="s">
        <v>264</v>
      </c>
      <c r="O79" s="776"/>
      <c r="P79" s="308" t="s">
        <v>186</v>
      </c>
      <c r="Q79" s="751" t="s">
        <v>265</v>
      </c>
      <c r="R79" s="777"/>
      <c r="S79" s="778"/>
      <c r="T79" s="778"/>
      <c r="U79" s="778"/>
      <c r="V79" s="778"/>
      <c r="W79" s="778"/>
      <c r="X79" s="778"/>
      <c r="Y79" s="779"/>
      <c r="Z79" s="779"/>
      <c r="AA79" s="779"/>
      <c r="AB79" s="779"/>
      <c r="AC79" s="780"/>
      <c r="AD79" s="781"/>
      <c r="AE79" s="781"/>
      <c r="AF79" s="781"/>
      <c r="AG79" s="781"/>
      <c r="AH79" s="781"/>
      <c r="AI79" s="781"/>
      <c r="AJ79" s="781"/>
      <c r="AK79" s="781"/>
      <c r="AL79" s="4"/>
      <c r="AM79" s="4"/>
      <c r="AN79" s="4" t="s">
        <v>186</v>
      </c>
      <c r="AO79" s="4" t="str">
        <f t="shared" ref="AO79" si="22">IF(J78="■","","■")</f>
        <v>■</v>
      </c>
      <c r="AP79" s="4" t="s">
        <v>186</v>
      </c>
      <c r="AQ79" s="4" t="str">
        <f t="shared" ref="AQ79" si="23">IF(OR(M78="■",P78="■",P79="■"),"","■")</f>
        <v>■</v>
      </c>
      <c r="AR79" s="4" t="s">
        <v>186</v>
      </c>
      <c r="AS79" s="4" t="str">
        <f t="shared" ref="AS79" si="24">IF(OR(M78="■",P78="■",M79="■"),"","■")</f>
        <v>■</v>
      </c>
      <c r="AT79" s="4"/>
      <c r="AU79" s="4"/>
      <c r="BA79" s="19"/>
    </row>
    <row r="80" spans="2:53" s="3" customFormat="1" ht="16.5" customHeight="1">
      <c r="B80" s="935"/>
      <c r="C80" s="969"/>
      <c r="D80" s="970"/>
      <c r="E80" s="970"/>
      <c r="F80" s="970"/>
      <c r="G80" s="970"/>
      <c r="H80" s="971"/>
      <c r="I80" s="1040">
        <v>6</v>
      </c>
      <c r="J80" s="263" t="s">
        <v>186</v>
      </c>
      <c r="K80" s="901" t="s">
        <v>170</v>
      </c>
      <c r="L80" s="1041"/>
      <c r="M80" s="263" t="s">
        <v>12</v>
      </c>
      <c r="N80" s="901" t="s">
        <v>262</v>
      </c>
      <c r="O80" s="901"/>
      <c r="P80" s="299" t="s">
        <v>186</v>
      </c>
      <c r="Q80" s="901" t="s">
        <v>263</v>
      </c>
      <c r="R80" s="1041"/>
      <c r="S80" s="1042"/>
      <c r="T80" s="1042"/>
      <c r="U80" s="1042"/>
      <c r="V80" s="1042"/>
      <c r="W80" s="1042"/>
      <c r="X80" s="1042"/>
      <c r="Y80" s="1043"/>
      <c r="Z80" s="1043"/>
      <c r="AA80" s="1043"/>
      <c r="AB80" s="1043"/>
      <c r="AC80" s="1044"/>
      <c r="AD80" s="781"/>
      <c r="AE80" s="781"/>
      <c r="AF80" s="781"/>
      <c r="AG80" s="781"/>
      <c r="AH80" s="781"/>
      <c r="AI80" s="781"/>
      <c r="AJ80" s="781"/>
      <c r="AK80" s="781"/>
      <c r="AL80" s="4"/>
      <c r="AM80" s="4"/>
      <c r="AN80" s="4" t="s">
        <v>186</v>
      </c>
      <c r="AO80" s="4" t="str">
        <f>IF(J81="■","","■")</f>
        <v>■</v>
      </c>
      <c r="AP80" s="4" t="s">
        <v>186</v>
      </c>
      <c r="AQ80" s="4" t="str">
        <f>IF(OR(P80="■",M81="■",P81="■"),"","■")</f>
        <v>■</v>
      </c>
      <c r="AR80" s="4" t="s">
        <v>186</v>
      </c>
      <c r="AS80" s="4" t="str">
        <f>IF(OR(M80="■",M81="■",P81="■"),"","■")</f>
        <v>■</v>
      </c>
      <c r="AT80" s="4"/>
      <c r="AU80" s="4"/>
      <c r="BA80" s="19"/>
    </row>
    <row r="81" spans="1:55" s="3" customFormat="1" ht="16.5" customHeight="1">
      <c r="B81" s="935"/>
      <c r="C81" s="969"/>
      <c r="D81" s="970"/>
      <c r="E81" s="970"/>
      <c r="F81" s="970"/>
      <c r="G81" s="970"/>
      <c r="H81" s="971"/>
      <c r="I81" s="743"/>
      <c r="J81" s="307" t="s">
        <v>186</v>
      </c>
      <c r="K81" s="751" t="s">
        <v>202</v>
      </c>
      <c r="L81" s="775"/>
      <c r="M81" s="307" t="s">
        <v>186</v>
      </c>
      <c r="N81" s="751" t="s">
        <v>264</v>
      </c>
      <c r="O81" s="776"/>
      <c r="P81" s="308" t="s">
        <v>186</v>
      </c>
      <c r="Q81" s="751" t="s">
        <v>265</v>
      </c>
      <c r="R81" s="777"/>
      <c r="S81" s="778"/>
      <c r="T81" s="778"/>
      <c r="U81" s="778"/>
      <c r="V81" s="778"/>
      <c r="W81" s="778"/>
      <c r="X81" s="778"/>
      <c r="Y81" s="779"/>
      <c r="Z81" s="779"/>
      <c r="AA81" s="779"/>
      <c r="AB81" s="779"/>
      <c r="AC81" s="780"/>
      <c r="AD81" s="781"/>
      <c r="AE81" s="781"/>
      <c r="AF81" s="781"/>
      <c r="AG81" s="781"/>
      <c r="AH81" s="781"/>
      <c r="AI81" s="781"/>
      <c r="AJ81" s="781"/>
      <c r="AK81" s="781"/>
      <c r="AL81" s="4"/>
      <c r="AM81" s="4"/>
      <c r="AN81" s="4" t="s">
        <v>186</v>
      </c>
      <c r="AO81" s="4" t="str">
        <f>IF(J80="■","","■")</f>
        <v>■</v>
      </c>
      <c r="AP81" s="4" t="s">
        <v>186</v>
      </c>
      <c r="AQ81" s="4" t="str">
        <f>IF(OR(M80="■",P80="■",P81="■"),"","■")</f>
        <v>■</v>
      </c>
      <c r="AR81" s="4" t="s">
        <v>186</v>
      </c>
      <c r="AS81" s="4" t="str">
        <f>IF(OR(M80="■",P80="■",M81="■"),"","■")</f>
        <v>■</v>
      </c>
      <c r="AT81" s="4"/>
      <c r="AU81" s="4"/>
      <c r="BA81" s="19"/>
    </row>
    <row r="82" spans="1:55" s="3" customFormat="1" ht="16.5" customHeight="1">
      <c r="B82" s="935"/>
      <c r="C82" s="969"/>
      <c r="D82" s="970"/>
      <c r="E82" s="970"/>
      <c r="F82" s="970"/>
      <c r="G82" s="970"/>
      <c r="H82" s="971"/>
      <c r="I82" s="1040">
        <v>7</v>
      </c>
      <c r="J82" s="303" t="s">
        <v>186</v>
      </c>
      <c r="K82" s="744" t="s">
        <v>170</v>
      </c>
      <c r="L82" s="753"/>
      <c r="M82" s="303" t="s">
        <v>12</v>
      </c>
      <c r="N82" s="744" t="s">
        <v>262</v>
      </c>
      <c r="O82" s="744"/>
      <c r="P82" s="304" t="s">
        <v>186</v>
      </c>
      <c r="Q82" s="744" t="s">
        <v>263</v>
      </c>
      <c r="R82" s="753"/>
      <c r="S82" s="778"/>
      <c r="T82" s="778"/>
      <c r="U82" s="778"/>
      <c r="V82" s="778"/>
      <c r="W82" s="778"/>
      <c r="X82" s="778"/>
      <c r="Y82" s="779"/>
      <c r="Z82" s="779"/>
      <c r="AA82" s="779"/>
      <c r="AB82" s="779"/>
      <c r="AC82" s="780"/>
      <c r="AD82" s="781"/>
      <c r="AE82" s="781"/>
      <c r="AF82" s="781"/>
      <c r="AG82" s="781"/>
      <c r="AH82" s="781"/>
      <c r="AI82" s="781"/>
      <c r="AJ82" s="781"/>
      <c r="AK82" s="781"/>
      <c r="AL82" s="4"/>
      <c r="AM82" s="4"/>
      <c r="AN82" s="4" t="s">
        <v>186</v>
      </c>
      <c r="AO82" s="4" t="str">
        <f>IF(J83="■","","■")</f>
        <v>■</v>
      </c>
      <c r="AP82" s="4" t="s">
        <v>186</v>
      </c>
      <c r="AQ82" s="4" t="str">
        <f>IF(OR(P82="■",M83="■",P83="■"),"","■")</f>
        <v>■</v>
      </c>
      <c r="AR82" s="4" t="s">
        <v>186</v>
      </c>
      <c r="AS82" s="4" t="str">
        <f>IF(OR(M82="■",M83="■",P83="■"),"","■")</f>
        <v>■</v>
      </c>
      <c r="AT82" s="4"/>
      <c r="AU82" s="4"/>
      <c r="BA82" s="19"/>
    </row>
    <row r="83" spans="1:55" s="3" customFormat="1" ht="16.5" customHeight="1">
      <c r="B83" s="935"/>
      <c r="C83" s="969"/>
      <c r="D83" s="970"/>
      <c r="E83" s="970"/>
      <c r="F83" s="970"/>
      <c r="G83" s="970"/>
      <c r="H83" s="971"/>
      <c r="I83" s="743"/>
      <c r="J83" s="307" t="s">
        <v>186</v>
      </c>
      <c r="K83" s="751" t="s">
        <v>202</v>
      </c>
      <c r="L83" s="775"/>
      <c r="M83" s="307" t="s">
        <v>186</v>
      </c>
      <c r="N83" s="751" t="s">
        <v>264</v>
      </c>
      <c r="O83" s="776"/>
      <c r="P83" s="308" t="s">
        <v>186</v>
      </c>
      <c r="Q83" s="751" t="s">
        <v>265</v>
      </c>
      <c r="R83" s="777"/>
      <c r="S83" s="778"/>
      <c r="T83" s="778"/>
      <c r="U83" s="778"/>
      <c r="V83" s="778"/>
      <c r="W83" s="778"/>
      <c r="X83" s="778"/>
      <c r="Y83" s="779"/>
      <c r="Z83" s="779"/>
      <c r="AA83" s="779"/>
      <c r="AB83" s="779"/>
      <c r="AC83" s="780"/>
      <c r="AD83" s="781"/>
      <c r="AE83" s="781"/>
      <c r="AF83" s="781"/>
      <c r="AG83" s="781"/>
      <c r="AH83" s="781"/>
      <c r="AI83" s="781"/>
      <c r="AJ83" s="781"/>
      <c r="AK83" s="781"/>
      <c r="AL83" s="4"/>
      <c r="AM83" s="4"/>
      <c r="AN83" s="4" t="s">
        <v>186</v>
      </c>
      <c r="AO83" s="4" t="str">
        <f>IF(J82="■","","■")</f>
        <v>■</v>
      </c>
      <c r="AP83" s="4" t="s">
        <v>186</v>
      </c>
      <c r="AQ83" s="4" t="str">
        <f>IF(OR(M82="■",P82="■",P83="■"),"","■")</f>
        <v>■</v>
      </c>
      <c r="AR83" s="4" t="s">
        <v>186</v>
      </c>
      <c r="AS83" s="4" t="str">
        <f>IF(OR(M82="■",P82="■",M83="■"),"","■")</f>
        <v>■</v>
      </c>
      <c r="AT83" s="4"/>
      <c r="AU83" s="4"/>
      <c r="BA83" s="19"/>
    </row>
    <row r="84" spans="1:55" s="3" customFormat="1" ht="16.5" customHeight="1">
      <c r="B84" s="935"/>
      <c r="C84" s="969"/>
      <c r="D84" s="970"/>
      <c r="E84" s="970"/>
      <c r="F84" s="970"/>
      <c r="G84" s="970"/>
      <c r="H84" s="971"/>
      <c r="I84" s="1045">
        <v>8</v>
      </c>
      <c r="J84" s="303" t="s">
        <v>186</v>
      </c>
      <c r="K84" s="744" t="s">
        <v>170</v>
      </c>
      <c r="L84" s="753"/>
      <c r="M84" s="303" t="s">
        <v>12</v>
      </c>
      <c r="N84" s="744" t="s">
        <v>262</v>
      </c>
      <c r="O84" s="744"/>
      <c r="P84" s="304" t="s">
        <v>186</v>
      </c>
      <c r="Q84" s="744" t="s">
        <v>263</v>
      </c>
      <c r="R84" s="753"/>
      <c r="S84" s="778"/>
      <c r="T84" s="778"/>
      <c r="U84" s="778"/>
      <c r="V84" s="778"/>
      <c r="W84" s="778"/>
      <c r="X84" s="778"/>
      <c r="Y84" s="779"/>
      <c r="Z84" s="779"/>
      <c r="AA84" s="779"/>
      <c r="AB84" s="779"/>
      <c r="AC84" s="780"/>
      <c r="AD84" s="781"/>
      <c r="AE84" s="781"/>
      <c r="AF84" s="781"/>
      <c r="AG84" s="781"/>
      <c r="AH84" s="781"/>
      <c r="AI84" s="781"/>
      <c r="AJ84" s="781"/>
      <c r="AK84" s="781"/>
      <c r="AL84" s="4"/>
      <c r="AM84" s="4"/>
      <c r="AN84" s="4" t="s">
        <v>186</v>
      </c>
      <c r="AO84" s="4" t="str">
        <f t="shared" ref="AO84" si="25">IF(J85="■","","■")</f>
        <v>■</v>
      </c>
      <c r="AP84" s="4" t="s">
        <v>186</v>
      </c>
      <c r="AQ84" s="4" t="str">
        <f t="shared" ref="AQ84" si="26">IF(OR(P84="■",M85="■",P85="■"),"","■")</f>
        <v>■</v>
      </c>
      <c r="AR84" s="4" t="s">
        <v>186</v>
      </c>
      <c r="AS84" s="4" t="str">
        <f t="shared" ref="AS84" si="27">IF(OR(M84="■",M85="■",P85="■"),"","■")</f>
        <v>■</v>
      </c>
      <c r="AT84" s="4"/>
      <c r="AU84" s="4"/>
      <c r="BA84" s="19"/>
    </row>
    <row r="85" spans="1:55" s="3" customFormat="1" ht="16.5" customHeight="1">
      <c r="B85" s="935"/>
      <c r="C85" s="969"/>
      <c r="D85" s="970"/>
      <c r="E85" s="970"/>
      <c r="F85" s="970"/>
      <c r="G85" s="970"/>
      <c r="H85" s="971"/>
      <c r="I85" s="1045"/>
      <c r="J85" s="307" t="s">
        <v>12</v>
      </c>
      <c r="K85" s="751" t="s">
        <v>202</v>
      </c>
      <c r="L85" s="775"/>
      <c r="M85" s="307" t="s">
        <v>186</v>
      </c>
      <c r="N85" s="751" t="s">
        <v>264</v>
      </c>
      <c r="O85" s="776"/>
      <c r="P85" s="308" t="s">
        <v>12</v>
      </c>
      <c r="Q85" s="751" t="s">
        <v>265</v>
      </c>
      <c r="R85" s="777"/>
      <c r="S85" s="778"/>
      <c r="T85" s="778"/>
      <c r="U85" s="778"/>
      <c r="V85" s="778"/>
      <c r="W85" s="778"/>
      <c r="X85" s="778"/>
      <c r="Y85" s="779"/>
      <c r="Z85" s="779"/>
      <c r="AA85" s="779"/>
      <c r="AB85" s="779"/>
      <c r="AC85" s="780"/>
      <c r="AD85" s="781"/>
      <c r="AE85" s="781"/>
      <c r="AF85" s="781"/>
      <c r="AG85" s="781"/>
      <c r="AH85" s="781"/>
      <c r="AI85" s="781"/>
      <c r="AJ85" s="781"/>
      <c r="AK85" s="781"/>
      <c r="AL85" s="4"/>
      <c r="AM85" s="4"/>
      <c r="AN85" s="4" t="s">
        <v>186</v>
      </c>
      <c r="AO85" s="4" t="str">
        <f t="shared" ref="AO85" si="28">IF(J84="■","","■")</f>
        <v>■</v>
      </c>
      <c r="AP85" s="4" t="s">
        <v>186</v>
      </c>
      <c r="AQ85" s="4" t="str">
        <f t="shared" ref="AQ85" si="29">IF(OR(M84="■",P84="■",P85="■"),"","■")</f>
        <v>■</v>
      </c>
      <c r="AR85" s="4" t="s">
        <v>186</v>
      </c>
      <c r="AS85" s="4" t="str">
        <f t="shared" ref="AS85" si="30">IF(OR(M84="■",P84="■",M85="■"),"","■")</f>
        <v>■</v>
      </c>
      <c r="AT85" s="4"/>
      <c r="AU85" s="4"/>
      <c r="BA85" s="19"/>
    </row>
    <row r="86" spans="1:55" s="3" customFormat="1" ht="18" customHeight="1">
      <c r="B86" s="935"/>
      <c r="C86" s="969"/>
      <c r="D86" s="970"/>
      <c r="E86" s="970"/>
      <c r="F86" s="970"/>
      <c r="G86" s="970"/>
      <c r="H86" s="971"/>
      <c r="I86" s="1045">
        <v>9</v>
      </c>
      <c r="J86" s="303" t="s">
        <v>186</v>
      </c>
      <c r="K86" s="744" t="s">
        <v>170</v>
      </c>
      <c r="L86" s="753"/>
      <c r="M86" s="303" t="s">
        <v>186</v>
      </c>
      <c r="N86" s="744" t="s">
        <v>262</v>
      </c>
      <c r="O86" s="744"/>
      <c r="P86" s="304" t="s">
        <v>12</v>
      </c>
      <c r="Q86" s="744" t="s">
        <v>263</v>
      </c>
      <c r="R86" s="753"/>
      <c r="S86" s="778"/>
      <c r="T86" s="778"/>
      <c r="U86" s="778"/>
      <c r="V86" s="778"/>
      <c r="W86" s="778"/>
      <c r="X86" s="778"/>
      <c r="Y86" s="779"/>
      <c r="Z86" s="779"/>
      <c r="AA86" s="779"/>
      <c r="AB86" s="779"/>
      <c r="AC86" s="780"/>
      <c r="AD86" s="781"/>
      <c r="AE86" s="781"/>
      <c r="AF86" s="781"/>
      <c r="AG86" s="781"/>
      <c r="AH86" s="781"/>
      <c r="AI86" s="781"/>
      <c r="AJ86" s="781"/>
      <c r="AK86" s="781"/>
      <c r="AL86" s="4"/>
      <c r="AM86" s="4"/>
      <c r="AN86" s="4" t="s">
        <v>186</v>
      </c>
      <c r="AO86" s="4" t="str">
        <f t="shared" ref="AO86" si="31">IF(J87="■","","■")</f>
        <v>■</v>
      </c>
      <c r="AP86" s="4" t="s">
        <v>186</v>
      </c>
      <c r="AQ86" s="4" t="str">
        <f t="shared" ref="AQ86" si="32">IF(OR(P86="■",M87="■",P87="■"),"","■")</f>
        <v>■</v>
      </c>
      <c r="AR86" s="4" t="s">
        <v>186</v>
      </c>
      <c r="AS86" s="4" t="str">
        <f t="shared" ref="AS86" si="33">IF(OR(M86="■",M87="■",P87="■"),"","■")</f>
        <v>■</v>
      </c>
      <c r="AT86" s="4"/>
      <c r="AU86" s="4"/>
      <c r="BA86" s="19"/>
    </row>
    <row r="87" spans="1:55" s="3" customFormat="1" ht="18" customHeight="1">
      <c r="B87" s="935"/>
      <c r="C87" s="969"/>
      <c r="D87" s="970"/>
      <c r="E87" s="970"/>
      <c r="F87" s="970"/>
      <c r="G87" s="970"/>
      <c r="H87" s="971"/>
      <c r="I87" s="1045"/>
      <c r="J87" s="307" t="s">
        <v>186</v>
      </c>
      <c r="K87" s="751" t="s">
        <v>202</v>
      </c>
      <c r="L87" s="775"/>
      <c r="M87" s="307" t="s">
        <v>186</v>
      </c>
      <c r="N87" s="751" t="s">
        <v>264</v>
      </c>
      <c r="O87" s="776"/>
      <c r="P87" s="308" t="s">
        <v>186</v>
      </c>
      <c r="Q87" s="751" t="s">
        <v>265</v>
      </c>
      <c r="R87" s="777"/>
      <c r="S87" s="778"/>
      <c r="T87" s="778"/>
      <c r="U87" s="778"/>
      <c r="V87" s="778"/>
      <c r="W87" s="778"/>
      <c r="X87" s="778"/>
      <c r="Y87" s="779"/>
      <c r="Z87" s="779"/>
      <c r="AA87" s="779"/>
      <c r="AB87" s="779"/>
      <c r="AC87" s="780"/>
      <c r="AD87" s="781"/>
      <c r="AE87" s="781"/>
      <c r="AF87" s="781"/>
      <c r="AG87" s="781"/>
      <c r="AH87" s="781"/>
      <c r="AI87" s="781"/>
      <c r="AJ87" s="781"/>
      <c r="AK87" s="781"/>
      <c r="AL87" s="4"/>
      <c r="AM87" s="4"/>
      <c r="AN87" s="4" t="s">
        <v>186</v>
      </c>
      <c r="AO87" s="4" t="str">
        <f t="shared" ref="AO87" si="34">IF(J86="■","","■")</f>
        <v>■</v>
      </c>
      <c r="AP87" s="4" t="s">
        <v>186</v>
      </c>
      <c r="AQ87" s="4" t="str">
        <f t="shared" ref="AQ87" si="35">IF(OR(M86="■",P86="■",P87="■"),"","■")</f>
        <v>■</v>
      </c>
      <c r="AR87" s="4" t="s">
        <v>186</v>
      </c>
      <c r="AS87" s="4" t="str">
        <f t="shared" ref="AS87" si="36">IF(OR(M86="■",P86="■",M87="■"),"","■")</f>
        <v>■</v>
      </c>
      <c r="AT87" s="4"/>
      <c r="AU87" s="4"/>
      <c r="BA87" s="19"/>
    </row>
    <row r="88" spans="1:55" s="3" customFormat="1" ht="18" customHeight="1">
      <c r="B88" s="935"/>
      <c r="C88" s="969"/>
      <c r="D88" s="970"/>
      <c r="E88" s="970"/>
      <c r="F88" s="970"/>
      <c r="G88" s="970"/>
      <c r="H88" s="971"/>
      <c r="I88" s="742">
        <v>10</v>
      </c>
      <c r="J88" s="303" t="s">
        <v>186</v>
      </c>
      <c r="K88" s="744" t="s">
        <v>170</v>
      </c>
      <c r="L88" s="753"/>
      <c r="M88" s="303" t="s">
        <v>186</v>
      </c>
      <c r="N88" s="744" t="s">
        <v>262</v>
      </c>
      <c r="O88" s="744"/>
      <c r="P88" s="304" t="s">
        <v>186</v>
      </c>
      <c r="Q88" s="744" t="s">
        <v>263</v>
      </c>
      <c r="R88" s="753"/>
      <c r="S88" s="778"/>
      <c r="T88" s="778"/>
      <c r="U88" s="778"/>
      <c r="V88" s="778"/>
      <c r="W88" s="778"/>
      <c r="X88" s="778"/>
      <c r="Y88" s="779"/>
      <c r="Z88" s="779"/>
      <c r="AA88" s="779"/>
      <c r="AB88" s="779"/>
      <c r="AC88" s="780"/>
      <c r="AD88" s="781"/>
      <c r="AE88" s="781"/>
      <c r="AF88" s="781"/>
      <c r="AG88" s="781"/>
      <c r="AH88" s="781"/>
      <c r="AI88" s="781"/>
      <c r="AJ88" s="781"/>
      <c r="AK88" s="781"/>
      <c r="AL88" s="4"/>
      <c r="AM88" s="4"/>
      <c r="AN88" s="4" t="s">
        <v>186</v>
      </c>
      <c r="AO88" s="4" t="str">
        <f t="shared" ref="AO88" si="37">IF(J89="■","","■")</f>
        <v>■</v>
      </c>
      <c r="AP88" s="4" t="s">
        <v>186</v>
      </c>
      <c r="AQ88" s="4" t="str">
        <f t="shared" ref="AQ88" si="38">IF(OR(P88="■",M89="■",P89="■"),"","■")</f>
        <v>■</v>
      </c>
      <c r="AR88" s="4" t="s">
        <v>186</v>
      </c>
      <c r="AS88" s="4" t="str">
        <f t="shared" ref="AS88" si="39">IF(OR(M88="■",M89="■",P89="■"),"","■")</f>
        <v>■</v>
      </c>
      <c r="AT88" s="4"/>
      <c r="AU88" s="4"/>
      <c r="BA88" s="19"/>
    </row>
    <row r="89" spans="1:55" s="3" customFormat="1" ht="18" customHeight="1" thickBot="1">
      <c r="B89" s="936"/>
      <c r="C89" s="957"/>
      <c r="D89" s="958"/>
      <c r="E89" s="958"/>
      <c r="F89" s="958"/>
      <c r="G89" s="958"/>
      <c r="H89" s="959"/>
      <c r="I89" s="752"/>
      <c r="J89" s="305" t="s">
        <v>186</v>
      </c>
      <c r="K89" s="757" t="s">
        <v>202</v>
      </c>
      <c r="L89" s="758"/>
      <c r="M89" s="305" t="s">
        <v>186</v>
      </c>
      <c r="N89" s="757" t="s">
        <v>264</v>
      </c>
      <c r="O89" s="1048"/>
      <c r="P89" s="306" t="s">
        <v>12</v>
      </c>
      <c r="Q89" s="757" t="s">
        <v>265</v>
      </c>
      <c r="R89" s="1049"/>
      <c r="S89" s="912"/>
      <c r="T89" s="912"/>
      <c r="U89" s="912"/>
      <c r="V89" s="912"/>
      <c r="W89" s="912"/>
      <c r="X89" s="912"/>
      <c r="Y89" s="1046"/>
      <c r="Z89" s="1046"/>
      <c r="AA89" s="1046"/>
      <c r="AB89" s="1046"/>
      <c r="AC89" s="1047"/>
      <c r="AD89" s="781"/>
      <c r="AE89" s="781"/>
      <c r="AF89" s="781"/>
      <c r="AG89" s="781"/>
      <c r="AH89" s="781"/>
      <c r="AI89" s="781"/>
      <c r="AJ89" s="781"/>
      <c r="AK89" s="781"/>
      <c r="AL89" s="4"/>
      <c r="AM89" s="4"/>
      <c r="AN89" s="4" t="s">
        <v>186</v>
      </c>
      <c r="AO89" s="4" t="str">
        <f>IF(J88="■","","■")</f>
        <v>■</v>
      </c>
      <c r="AP89" s="4" t="s">
        <v>186</v>
      </c>
      <c r="AQ89" s="4" t="str">
        <f t="shared" ref="AQ89" si="40">IF(OR(M88="■",P88="■",P89="■"),"","■")</f>
        <v>■</v>
      </c>
      <c r="AR89" s="4" t="s">
        <v>186</v>
      </c>
      <c r="AS89" s="4" t="str">
        <f t="shared" ref="AS89" si="41">IF(OR(M88="■",P88="■",M89="■"),"","■")</f>
        <v>■</v>
      </c>
      <c r="AT89" s="4"/>
      <c r="AU89" s="4"/>
      <c r="BA89" s="19"/>
    </row>
    <row r="90" spans="1:55" s="3" customFormat="1" ht="12.75" customHeight="1">
      <c r="B90" s="102" t="s">
        <v>266</v>
      </c>
      <c r="C90" s="772" t="s">
        <v>267</v>
      </c>
      <c r="D90" s="772"/>
      <c r="E90" s="772"/>
      <c r="F90" s="772"/>
      <c r="G90" s="772"/>
      <c r="H90" s="772"/>
      <c r="I90" s="772"/>
      <c r="J90" s="772"/>
      <c r="K90" s="772"/>
      <c r="L90" s="772"/>
      <c r="M90" s="772"/>
      <c r="N90" s="772"/>
      <c r="O90" s="772"/>
      <c r="P90" s="772"/>
      <c r="Q90" s="772"/>
      <c r="R90" s="772"/>
      <c r="S90" s="772"/>
      <c r="T90" s="772"/>
      <c r="U90" s="772"/>
      <c r="V90" s="772"/>
      <c r="W90" s="772"/>
      <c r="X90" s="772"/>
      <c r="Y90" s="772"/>
      <c r="Z90" s="772"/>
      <c r="AA90" s="772"/>
      <c r="AB90" s="772"/>
      <c r="AC90" s="772"/>
      <c r="AD90" s="772"/>
      <c r="AE90" s="772"/>
      <c r="AF90" s="772"/>
      <c r="AG90" s="772"/>
      <c r="AH90" s="772"/>
      <c r="AI90" s="772"/>
      <c r="AJ90" s="772"/>
      <c r="AK90" s="772"/>
      <c r="AL90" s="112"/>
      <c r="AM90" s="4"/>
      <c r="AN90" s="4" t="s">
        <v>268</v>
      </c>
      <c r="AO90" s="4" t="b">
        <v>1</v>
      </c>
      <c r="AP90" s="4"/>
      <c r="AQ90" s="4"/>
      <c r="AR90" s="4"/>
      <c r="AS90" s="4"/>
      <c r="AT90" s="4"/>
      <c r="AU90" s="4"/>
      <c r="BA90" s="19"/>
    </row>
    <row r="91" spans="1:55" s="3" customFormat="1" ht="12.75" customHeight="1">
      <c r="B91" s="302"/>
      <c r="C91" s="772" t="s">
        <v>269</v>
      </c>
      <c r="D91" s="772"/>
      <c r="E91" s="772"/>
      <c r="F91" s="772"/>
      <c r="G91" s="772"/>
      <c r="H91" s="772"/>
      <c r="I91" s="772"/>
      <c r="J91" s="772"/>
      <c r="K91" s="772"/>
      <c r="L91" s="772"/>
      <c r="M91" s="772"/>
      <c r="N91" s="772"/>
      <c r="O91" s="772"/>
      <c r="P91" s="772"/>
      <c r="Q91" s="772"/>
      <c r="R91" s="772"/>
      <c r="S91" s="772"/>
      <c r="T91" s="772"/>
      <c r="U91" s="772"/>
      <c r="V91" s="772"/>
      <c r="W91" s="772"/>
      <c r="X91" s="772"/>
      <c r="Y91" s="772"/>
      <c r="Z91" s="772"/>
      <c r="AA91" s="772"/>
      <c r="AB91" s="772"/>
      <c r="AC91" s="772"/>
      <c r="AD91" s="772"/>
      <c r="AE91" s="772"/>
      <c r="AF91" s="772"/>
      <c r="AG91" s="772"/>
      <c r="AH91" s="772"/>
      <c r="AI91" s="772"/>
      <c r="AJ91" s="772"/>
      <c r="AK91" s="772"/>
      <c r="AL91" s="112"/>
      <c r="AM91" s="4"/>
      <c r="AN91" s="4" t="s">
        <v>270</v>
      </c>
      <c r="AO91" s="4" t="b">
        <v>1</v>
      </c>
      <c r="AP91" s="4"/>
      <c r="AQ91" s="4"/>
      <c r="AR91" s="4"/>
      <c r="AS91" s="4"/>
      <c r="AT91" s="4"/>
      <c r="AU91" s="4"/>
      <c r="BA91" s="19"/>
    </row>
    <row r="92" spans="1:55" s="3" customFormat="1" ht="9.75" customHeight="1" thickBot="1">
      <c r="B92" s="319"/>
      <c r="C92" s="319"/>
      <c r="D92" s="319"/>
      <c r="E92" s="319"/>
      <c r="F92" s="319"/>
      <c r="G92" s="319"/>
      <c r="H92" s="319"/>
      <c r="I92" s="319"/>
      <c r="J92" s="319"/>
      <c r="K92" s="319"/>
      <c r="L92" s="319"/>
      <c r="M92" s="319"/>
      <c r="N92" s="319"/>
      <c r="O92" s="319"/>
      <c r="P92" s="319"/>
      <c r="Q92" s="319"/>
      <c r="R92" s="319"/>
      <c r="S92" s="319"/>
      <c r="T92" s="319"/>
      <c r="U92" s="319"/>
      <c r="V92" s="319"/>
      <c r="W92" s="319"/>
      <c r="X92" s="319"/>
      <c r="Y92" s="319"/>
      <c r="Z92" s="319"/>
      <c r="AA92" s="319"/>
      <c r="AB92" s="319"/>
      <c r="AC92" s="319"/>
      <c r="AD92" s="319"/>
      <c r="AE92" s="319"/>
      <c r="AF92" s="319"/>
      <c r="AG92" s="319"/>
      <c r="AH92" s="319"/>
      <c r="AI92" s="319"/>
      <c r="AJ92" s="319"/>
      <c r="AK92" s="112"/>
      <c r="AL92" s="112"/>
      <c r="AM92" s="4"/>
      <c r="AN92" s="4"/>
      <c r="AO92" s="4"/>
      <c r="AP92" s="4"/>
      <c r="AQ92" s="4"/>
      <c r="AR92" s="4"/>
      <c r="AS92" s="4"/>
      <c r="AT92" s="4"/>
      <c r="AU92" s="4"/>
      <c r="BA92" s="19"/>
    </row>
    <row r="93" spans="1:55" s="153" customFormat="1" ht="18" customHeight="1">
      <c r="A93" s="152"/>
      <c r="B93" s="934" t="s">
        <v>179</v>
      </c>
      <c r="C93" s="950" t="s">
        <v>271</v>
      </c>
      <c r="D93" s="951"/>
      <c r="E93" s="951"/>
      <c r="F93" s="951"/>
      <c r="G93" s="951"/>
      <c r="H93" s="952"/>
      <c r="I93" s="1414" t="s">
        <v>457</v>
      </c>
      <c r="J93" s="1414"/>
      <c r="K93" s="1414"/>
      <c r="L93" s="1414"/>
      <c r="M93" s="1414"/>
      <c r="N93" s="1414"/>
      <c r="O93" s="1415"/>
      <c r="P93" s="302"/>
      <c r="Q93" s="302"/>
      <c r="R93" s="302"/>
      <c r="S93" s="302"/>
      <c r="T93" s="302"/>
      <c r="U93" s="302"/>
      <c r="V93" s="302"/>
      <c r="W93" s="302"/>
      <c r="X93" s="302"/>
      <c r="Y93" s="302"/>
      <c r="Z93" s="302"/>
      <c r="AA93" s="302"/>
      <c r="AB93" s="302"/>
      <c r="AC93" s="302"/>
      <c r="AD93" s="302"/>
      <c r="AE93" s="302"/>
      <c r="AF93" s="302"/>
      <c r="AG93" s="302"/>
      <c r="AH93" s="302"/>
      <c r="AI93" s="302"/>
      <c r="AJ93" s="302"/>
      <c r="AK93" s="152"/>
      <c r="AL93" s="152"/>
      <c r="BA93" s="27"/>
    </row>
    <row r="94" spans="1:55" s="153" customFormat="1" ht="18" customHeight="1" thickBot="1">
      <c r="A94" s="152"/>
      <c r="B94" s="936"/>
      <c r="C94" s="957" t="s">
        <v>272</v>
      </c>
      <c r="D94" s="958"/>
      <c r="E94" s="958"/>
      <c r="F94" s="958"/>
      <c r="G94" s="958"/>
      <c r="H94" s="959"/>
      <c r="I94" s="1416"/>
      <c r="J94" s="1416"/>
      <c r="K94" s="1416"/>
      <c r="L94" s="1416"/>
      <c r="M94" s="1416"/>
      <c r="N94" s="1416"/>
      <c r="O94" s="1417"/>
      <c r="P94" s="302"/>
      <c r="Q94" s="302"/>
      <c r="R94" s="302"/>
      <c r="S94" s="302"/>
      <c r="T94" s="302"/>
      <c r="U94" s="302"/>
      <c r="V94" s="302"/>
      <c r="W94" s="302"/>
      <c r="X94" s="302"/>
      <c r="Y94" s="302"/>
      <c r="Z94" s="302"/>
      <c r="AA94" s="302"/>
      <c r="AB94" s="302"/>
      <c r="AC94" s="302"/>
      <c r="AD94" s="302"/>
      <c r="AE94" s="302"/>
      <c r="AF94" s="302"/>
      <c r="AG94" s="302"/>
      <c r="AH94" s="302"/>
      <c r="AI94" s="302"/>
      <c r="AJ94" s="302"/>
      <c r="AK94" s="152"/>
      <c r="AL94" s="152"/>
      <c r="BA94" s="27"/>
    </row>
    <row r="95" spans="1:55" s="153" customFormat="1" ht="9.75" customHeight="1" thickBot="1">
      <c r="A95" s="152"/>
      <c r="B95" s="325"/>
      <c r="C95" s="325"/>
      <c r="D95" s="325"/>
      <c r="E95" s="325"/>
      <c r="F95" s="325"/>
      <c r="G95" s="325"/>
      <c r="H95" s="325"/>
      <c r="I95" s="325"/>
      <c r="J95" s="325"/>
      <c r="K95" s="325"/>
      <c r="L95" s="325"/>
      <c r="M95" s="325"/>
      <c r="N95" s="325"/>
      <c r="O95" s="325"/>
      <c r="P95" s="302"/>
      <c r="Q95" s="302"/>
      <c r="R95" s="302"/>
      <c r="S95" s="302"/>
      <c r="T95" s="302"/>
      <c r="U95" s="302"/>
      <c r="V95" s="302"/>
      <c r="W95" s="302"/>
      <c r="X95" s="302"/>
      <c r="Y95" s="302"/>
      <c r="Z95" s="302"/>
      <c r="AA95" s="302"/>
      <c r="AB95" s="302"/>
      <c r="AC95" s="302"/>
      <c r="AD95" s="302"/>
      <c r="AE95" s="302"/>
      <c r="AF95" s="302"/>
      <c r="AG95" s="302"/>
      <c r="AH95" s="302"/>
      <c r="AI95" s="302"/>
      <c r="AJ95" s="302"/>
      <c r="AK95" s="152"/>
      <c r="AL95" s="152"/>
      <c r="BA95" s="27"/>
    </row>
    <row r="96" spans="1:55" s="153" customFormat="1" ht="24.75" customHeight="1">
      <c r="A96" s="152"/>
      <c r="B96" s="960" t="s">
        <v>180</v>
      </c>
      <c r="C96" s="962" t="s">
        <v>273</v>
      </c>
      <c r="D96" s="962"/>
      <c r="E96" s="962"/>
      <c r="F96" s="962"/>
      <c r="G96" s="962"/>
      <c r="H96" s="962"/>
      <c r="I96" s="163" t="s">
        <v>12</v>
      </c>
      <c r="J96" s="964" t="str">
        <f>AP96</f>
        <v>既存のイントラSSL Type-L2 Wideの契約（試行含む）を持っている</v>
      </c>
      <c r="K96" s="964"/>
      <c r="L96" s="964"/>
      <c r="M96" s="964"/>
      <c r="N96" s="964"/>
      <c r="O96" s="964"/>
      <c r="P96" s="964"/>
      <c r="Q96" s="964"/>
      <c r="R96" s="964"/>
      <c r="S96" s="964"/>
      <c r="T96" s="964"/>
      <c r="U96" s="964"/>
      <c r="V96" s="964"/>
      <c r="W96" s="964"/>
      <c r="X96" s="964"/>
      <c r="Y96" s="965"/>
      <c r="Z96" s="300"/>
      <c r="AA96" s="300"/>
      <c r="AB96" s="300"/>
      <c r="AC96" s="302"/>
      <c r="AD96" s="302"/>
      <c r="AE96" s="302"/>
      <c r="AF96" s="302"/>
      <c r="AG96" s="302"/>
      <c r="AH96" s="302"/>
      <c r="AI96" s="302"/>
      <c r="AJ96" s="302"/>
      <c r="AK96" s="152"/>
      <c r="AL96" s="152"/>
      <c r="AN96" s="153" t="s">
        <v>186</v>
      </c>
      <c r="AO96" s="153" t="str">
        <f>IF(I97=AN97,"■","")</f>
        <v>■</v>
      </c>
      <c r="AP96" s="153" t="str">
        <f>IF($AT$13,AR96,AQ96)</f>
        <v>既存のイントラSSL Type-L2 Wideの契約（試行含む）を持っている</v>
      </c>
      <c r="AQ96" s="153" t="s">
        <v>274</v>
      </c>
      <c r="AR96" s="153" t="s">
        <v>275</v>
      </c>
      <c r="AS96" s="153" t="s">
        <v>191</v>
      </c>
      <c r="AT96" s="153" t="e">
        <f>COUNTIF('(記入例)サービス個別(Wide接続) ①～⑭'!F94:F96,"■")+COUNTIF('(記入例)サービス個別(Wide接続) ①～⑭'!#REF!,"■")&gt;0</f>
        <v>#REF!</v>
      </c>
      <c r="BC96" s="27"/>
    </row>
    <row r="97" spans="1:53" s="153" customFormat="1" ht="24.75" customHeight="1" thickBot="1">
      <c r="A97" s="152"/>
      <c r="B97" s="961"/>
      <c r="C97" s="963"/>
      <c r="D97" s="963"/>
      <c r="E97" s="963"/>
      <c r="F97" s="963"/>
      <c r="G97" s="963"/>
      <c r="H97" s="963"/>
      <c r="I97" s="343" t="s">
        <v>12</v>
      </c>
      <c r="J97" s="966" t="str">
        <f>AP97</f>
        <v>既存のイントラSSL Type-L2 Wideの契約（試行含む）は持っていない</v>
      </c>
      <c r="K97" s="966"/>
      <c r="L97" s="966"/>
      <c r="M97" s="966"/>
      <c r="N97" s="966"/>
      <c r="O97" s="966"/>
      <c r="P97" s="966"/>
      <c r="Q97" s="966"/>
      <c r="R97" s="966"/>
      <c r="S97" s="966"/>
      <c r="T97" s="966"/>
      <c r="U97" s="966"/>
      <c r="V97" s="966"/>
      <c r="W97" s="966"/>
      <c r="X97" s="966"/>
      <c r="Y97" s="967"/>
      <c r="Z97" s="300"/>
      <c r="AA97" s="300"/>
      <c r="AB97" s="300"/>
      <c r="AC97" s="302"/>
      <c r="AD97" s="302"/>
      <c r="AE97" s="302"/>
      <c r="AF97" s="302"/>
      <c r="AG97" s="302"/>
      <c r="AH97" s="302"/>
      <c r="AI97" s="302"/>
      <c r="AJ97" s="302"/>
      <c r="AK97" s="152"/>
      <c r="AL97" s="152"/>
      <c r="AN97" s="153" t="s">
        <v>186</v>
      </c>
      <c r="AO97" s="153" t="str">
        <f>IF(I96=AN96,"■","")</f>
        <v>■</v>
      </c>
      <c r="AP97" s="153" t="str">
        <f>IF($AT$13,AR97,AQ97)</f>
        <v>既存のイントラSSL Type-L2 Wideの契約（試行含む）は持っていない</v>
      </c>
      <c r="AQ97" s="153" t="s">
        <v>276</v>
      </c>
      <c r="AR97" s="153" t="s">
        <v>277</v>
      </c>
      <c r="BA97" s="27"/>
    </row>
    <row r="98" spans="1:53" s="153" customFormat="1" ht="9.75" customHeight="1">
      <c r="A98" s="152"/>
      <c r="B98" s="302"/>
      <c r="C98" s="302"/>
      <c r="D98" s="302"/>
      <c r="E98" s="302"/>
      <c r="F98" s="302"/>
      <c r="G98" s="302"/>
      <c r="H98" s="302"/>
      <c r="I98" s="302"/>
      <c r="J98" s="302"/>
      <c r="K98" s="302"/>
      <c r="L98" s="302"/>
      <c r="M98" s="302"/>
      <c r="N98" s="302"/>
      <c r="O98" s="302"/>
      <c r="P98" s="302"/>
      <c r="Q98" s="302"/>
      <c r="R98" s="302"/>
      <c r="S98" s="302"/>
      <c r="T98" s="302"/>
      <c r="U98" s="302"/>
      <c r="V98" s="302"/>
      <c r="W98" s="302"/>
      <c r="X98" s="302"/>
      <c r="Y98" s="302"/>
      <c r="Z98" s="302"/>
      <c r="AA98" s="302"/>
      <c r="AB98" s="302"/>
      <c r="AC98" s="302"/>
      <c r="AD98" s="302"/>
      <c r="AE98" s="302"/>
      <c r="AF98" s="302"/>
      <c r="AG98" s="302"/>
      <c r="AH98" s="302"/>
      <c r="AI98" s="302"/>
      <c r="AJ98" s="302"/>
      <c r="AK98" s="152"/>
      <c r="AL98" s="152"/>
      <c r="BA98" s="27"/>
    </row>
    <row r="99" spans="1:53" s="153" customFormat="1" ht="9.75" customHeight="1">
      <c r="A99" s="152"/>
      <c r="B99" s="302"/>
      <c r="C99" s="302"/>
      <c r="D99" s="302"/>
      <c r="E99" s="302"/>
      <c r="F99" s="302"/>
      <c r="G99" s="302"/>
      <c r="H99" s="302"/>
      <c r="I99" s="302"/>
      <c r="J99" s="302"/>
      <c r="K99" s="302"/>
      <c r="L99" s="302"/>
      <c r="M99" s="302"/>
      <c r="N99" s="302"/>
      <c r="O99" s="302"/>
      <c r="P99" s="302"/>
      <c r="Q99" s="302"/>
      <c r="R99" s="302"/>
      <c r="S99" s="302"/>
      <c r="T99" s="302"/>
      <c r="U99" s="302"/>
      <c r="V99" s="302"/>
      <c r="W99" s="302"/>
      <c r="X99" s="302"/>
      <c r="Y99" s="302"/>
      <c r="Z99" s="302"/>
      <c r="AA99" s="302"/>
      <c r="AB99" s="302"/>
      <c r="AC99" s="302"/>
      <c r="AD99" s="302"/>
      <c r="AE99" s="302"/>
      <c r="AF99" s="302"/>
      <c r="AG99" s="302"/>
      <c r="AH99" s="302"/>
      <c r="AI99" s="302"/>
      <c r="AJ99" s="302"/>
      <c r="AK99" s="152"/>
      <c r="AL99" s="152"/>
      <c r="BA99" s="27"/>
    </row>
    <row r="100" spans="1:53" s="153" customFormat="1" ht="9.75" customHeight="1" thickBot="1">
      <c r="A100" s="152"/>
      <c r="B100" s="302"/>
      <c r="C100" s="302"/>
      <c r="D100" s="302"/>
      <c r="E100" s="302"/>
      <c r="F100" s="302"/>
      <c r="G100" s="302"/>
      <c r="H100" s="302"/>
      <c r="I100" s="302"/>
      <c r="J100" s="302"/>
      <c r="K100" s="302"/>
      <c r="L100" s="302"/>
      <c r="M100" s="302"/>
      <c r="N100" s="302"/>
      <c r="O100" s="302"/>
      <c r="P100" s="302"/>
      <c r="Q100" s="302"/>
      <c r="R100" s="302"/>
      <c r="S100" s="302"/>
      <c r="T100" s="302"/>
      <c r="U100" s="302"/>
      <c r="V100" s="302"/>
      <c r="W100" s="302"/>
      <c r="X100" s="302"/>
      <c r="Y100" s="302"/>
      <c r="Z100" s="302"/>
      <c r="AA100" s="302"/>
      <c r="AB100" s="302"/>
      <c r="AC100" s="302"/>
      <c r="AD100" s="302"/>
      <c r="AE100" s="302"/>
      <c r="AF100" s="302"/>
      <c r="AG100" s="302"/>
      <c r="AH100" s="302"/>
      <c r="AI100" s="302"/>
      <c r="AJ100" s="302"/>
      <c r="AK100" s="152"/>
      <c r="AL100" s="152"/>
      <c r="BA100" s="27"/>
    </row>
    <row r="101" spans="1:53" s="153" customFormat="1" ht="18" customHeight="1">
      <c r="A101" s="152"/>
      <c r="B101" s="934" t="s">
        <v>181</v>
      </c>
      <c r="C101" s="968" t="s">
        <v>278</v>
      </c>
      <c r="D101" s="951"/>
      <c r="E101" s="951"/>
      <c r="F101" s="951"/>
      <c r="G101" s="951"/>
      <c r="H101" s="952"/>
      <c r="I101" s="762" t="s">
        <v>237</v>
      </c>
      <c r="J101" s="760" t="s">
        <v>238</v>
      </c>
      <c r="K101" s="761"/>
      <c r="L101" s="762"/>
      <c r="M101" s="760" t="s">
        <v>279</v>
      </c>
      <c r="N101" s="761"/>
      <c r="O101" s="762"/>
      <c r="P101" s="972" t="s">
        <v>280</v>
      </c>
      <c r="Q101" s="973"/>
      <c r="R101" s="973"/>
      <c r="S101" s="973"/>
      <c r="T101" s="973"/>
      <c r="U101" s="973"/>
      <c r="V101" s="973"/>
      <c r="W101" s="974"/>
      <c r="X101" s="760" t="s">
        <v>281</v>
      </c>
      <c r="Y101" s="761"/>
      <c r="Z101" s="761"/>
      <c r="AA101" s="761"/>
      <c r="AB101" s="761"/>
      <c r="AC101" s="761"/>
      <c r="AD101" s="762"/>
      <c r="AE101" s="760" t="s">
        <v>282</v>
      </c>
      <c r="AF101" s="761"/>
      <c r="AG101" s="761"/>
      <c r="AH101" s="761"/>
      <c r="AI101" s="761"/>
      <c r="AJ101" s="761"/>
      <c r="AK101" s="766"/>
      <c r="AL101" s="152"/>
      <c r="BA101" s="27"/>
    </row>
    <row r="102" spans="1:53" s="153" customFormat="1" ht="18" customHeight="1">
      <c r="A102" s="152"/>
      <c r="B102" s="935"/>
      <c r="C102" s="969"/>
      <c r="D102" s="970"/>
      <c r="E102" s="970"/>
      <c r="F102" s="970"/>
      <c r="G102" s="970"/>
      <c r="H102" s="971"/>
      <c r="I102" s="765"/>
      <c r="J102" s="763"/>
      <c r="K102" s="764"/>
      <c r="L102" s="765"/>
      <c r="M102" s="763"/>
      <c r="N102" s="764"/>
      <c r="O102" s="765"/>
      <c r="P102" s="763" t="s">
        <v>283</v>
      </c>
      <c r="Q102" s="764"/>
      <c r="R102" s="764"/>
      <c r="S102" s="764"/>
      <c r="T102" s="764"/>
      <c r="U102" s="764"/>
      <c r="V102" s="764"/>
      <c r="W102" s="765"/>
      <c r="X102" s="763"/>
      <c r="Y102" s="764"/>
      <c r="Z102" s="764"/>
      <c r="AA102" s="764"/>
      <c r="AB102" s="764"/>
      <c r="AC102" s="764"/>
      <c r="AD102" s="765"/>
      <c r="AE102" s="763"/>
      <c r="AF102" s="764"/>
      <c r="AG102" s="764"/>
      <c r="AH102" s="764"/>
      <c r="AI102" s="764"/>
      <c r="AJ102" s="764"/>
      <c r="AK102" s="767"/>
      <c r="AL102" s="152"/>
      <c r="AN102" s="153" t="s">
        <v>284</v>
      </c>
      <c r="AO102" s="153" t="s">
        <v>285</v>
      </c>
      <c r="BA102" s="27"/>
    </row>
    <row r="103" spans="1:53" s="153" customFormat="1" ht="24.75" customHeight="1">
      <c r="A103" s="152"/>
      <c r="B103" s="935"/>
      <c r="C103" s="969"/>
      <c r="D103" s="970"/>
      <c r="E103" s="970"/>
      <c r="F103" s="970"/>
      <c r="G103" s="970"/>
      <c r="H103" s="971"/>
      <c r="I103" s="768">
        <v>1</v>
      </c>
      <c r="J103" s="330" t="s">
        <v>427</v>
      </c>
      <c r="K103" s="744" t="s">
        <v>170</v>
      </c>
      <c r="L103" s="753"/>
      <c r="M103" s="1397" t="s">
        <v>458</v>
      </c>
      <c r="N103" s="1398"/>
      <c r="O103" s="1399"/>
      <c r="P103" s="1397" t="s">
        <v>459</v>
      </c>
      <c r="Q103" s="1398"/>
      <c r="R103" s="1398"/>
      <c r="S103" s="1398"/>
      <c r="T103" s="1398"/>
      <c r="U103" s="1398"/>
      <c r="V103" s="1398"/>
      <c r="W103" s="1399"/>
      <c r="X103" s="1397" t="s">
        <v>461</v>
      </c>
      <c r="Y103" s="1398"/>
      <c r="Z103" s="1398"/>
      <c r="AA103" s="1398"/>
      <c r="AB103" s="1398"/>
      <c r="AC103" s="1398"/>
      <c r="AD103" s="1399"/>
      <c r="AE103" s="1397" t="s">
        <v>462</v>
      </c>
      <c r="AF103" s="1398"/>
      <c r="AG103" s="1398"/>
      <c r="AH103" s="1398"/>
      <c r="AI103" s="1398"/>
      <c r="AJ103" s="1398"/>
      <c r="AK103" s="1418"/>
      <c r="AL103" s="152"/>
      <c r="AN103" s="153" t="s">
        <v>186</v>
      </c>
      <c r="AO103" s="153" t="str">
        <f>IF(J104=AN104,"■","")</f>
        <v>■</v>
      </c>
      <c r="BA103" s="27"/>
    </row>
    <row r="104" spans="1:53" s="153" customFormat="1" ht="24.75" customHeight="1">
      <c r="A104" s="152"/>
      <c r="B104" s="935"/>
      <c r="C104" s="969"/>
      <c r="D104" s="970"/>
      <c r="E104" s="970"/>
      <c r="F104" s="970"/>
      <c r="G104" s="970"/>
      <c r="H104" s="971"/>
      <c r="I104" s="769"/>
      <c r="J104" s="307" t="s">
        <v>186</v>
      </c>
      <c r="K104" s="751" t="s">
        <v>202</v>
      </c>
      <c r="L104" s="775"/>
      <c r="M104" s="1400"/>
      <c r="N104" s="1401"/>
      <c r="O104" s="1402"/>
      <c r="P104" s="332" t="str">
        <f>IF(M103=AO102,"～","")</f>
        <v>～</v>
      </c>
      <c r="Q104" s="1401" t="s">
        <v>460</v>
      </c>
      <c r="R104" s="1401"/>
      <c r="S104" s="1401"/>
      <c r="T104" s="1401"/>
      <c r="U104" s="1401"/>
      <c r="V104" s="1401"/>
      <c r="W104" s="1402"/>
      <c r="X104" s="1400"/>
      <c r="Y104" s="1401"/>
      <c r="Z104" s="1401"/>
      <c r="AA104" s="1401"/>
      <c r="AB104" s="1401"/>
      <c r="AC104" s="1401"/>
      <c r="AD104" s="1402"/>
      <c r="AE104" s="1400"/>
      <c r="AF104" s="1401"/>
      <c r="AG104" s="1401"/>
      <c r="AH104" s="1401"/>
      <c r="AI104" s="1401"/>
      <c r="AJ104" s="1401"/>
      <c r="AK104" s="1419"/>
      <c r="AL104" s="152"/>
      <c r="AN104" s="153" t="s">
        <v>186</v>
      </c>
      <c r="AO104" s="153" t="str">
        <f>IF(J103=AN103,"■","")</f>
        <v/>
      </c>
      <c r="BA104" s="27"/>
    </row>
    <row r="105" spans="1:53" s="153" customFormat="1" ht="24.75" customHeight="1">
      <c r="A105" s="152"/>
      <c r="B105" s="935"/>
      <c r="C105" s="969"/>
      <c r="D105" s="970"/>
      <c r="E105" s="970"/>
      <c r="F105" s="970"/>
      <c r="G105" s="970"/>
      <c r="H105" s="971"/>
      <c r="I105" s="768">
        <v>2</v>
      </c>
      <c r="J105" s="303" t="s">
        <v>186</v>
      </c>
      <c r="K105" s="744" t="s">
        <v>170</v>
      </c>
      <c r="L105" s="753"/>
      <c r="M105" s="745"/>
      <c r="N105" s="746"/>
      <c r="O105" s="770"/>
      <c r="P105" s="745"/>
      <c r="Q105" s="746"/>
      <c r="R105" s="746"/>
      <c r="S105" s="746"/>
      <c r="T105" s="746"/>
      <c r="U105" s="746"/>
      <c r="V105" s="746"/>
      <c r="W105" s="770"/>
      <c r="X105" s="745"/>
      <c r="Y105" s="746"/>
      <c r="Z105" s="746"/>
      <c r="AA105" s="746"/>
      <c r="AB105" s="746"/>
      <c r="AC105" s="746"/>
      <c r="AD105" s="770"/>
      <c r="AE105" s="745"/>
      <c r="AF105" s="746"/>
      <c r="AG105" s="746"/>
      <c r="AH105" s="746"/>
      <c r="AI105" s="746"/>
      <c r="AJ105" s="746"/>
      <c r="AK105" s="747"/>
      <c r="AL105" s="152"/>
      <c r="AN105" s="153" t="s">
        <v>186</v>
      </c>
      <c r="AO105" s="153" t="str">
        <f>IF(J106=AN106,"■","")</f>
        <v>■</v>
      </c>
      <c r="BA105" s="27"/>
    </row>
    <row r="106" spans="1:53" s="153" customFormat="1" ht="24.75" customHeight="1">
      <c r="A106" s="152"/>
      <c r="B106" s="935"/>
      <c r="C106" s="969"/>
      <c r="D106" s="970"/>
      <c r="E106" s="970"/>
      <c r="F106" s="970"/>
      <c r="G106" s="970"/>
      <c r="H106" s="971"/>
      <c r="I106" s="769"/>
      <c r="J106" s="307" t="s">
        <v>186</v>
      </c>
      <c r="K106" s="751" t="s">
        <v>202</v>
      </c>
      <c r="L106" s="775"/>
      <c r="M106" s="748"/>
      <c r="N106" s="749"/>
      <c r="O106" s="771"/>
      <c r="P106" s="154" t="str">
        <f>IF(M105=AO102,"～","")</f>
        <v/>
      </c>
      <c r="Q106" s="749"/>
      <c r="R106" s="749"/>
      <c r="S106" s="749"/>
      <c r="T106" s="749"/>
      <c r="U106" s="749"/>
      <c r="V106" s="749"/>
      <c r="W106" s="771"/>
      <c r="X106" s="748"/>
      <c r="Y106" s="749"/>
      <c r="Z106" s="749"/>
      <c r="AA106" s="749"/>
      <c r="AB106" s="749"/>
      <c r="AC106" s="749"/>
      <c r="AD106" s="771"/>
      <c r="AE106" s="748"/>
      <c r="AF106" s="749"/>
      <c r="AG106" s="749"/>
      <c r="AH106" s="749"/>
      <c r="AI106" s="749"/>
      <c r="AJ106" s="749"/>
      <c r="AK106" s="750"/>
      <c r="AL106" s="152"/>
      <c r="AN106" s="153" t="s">
        <v>186</v>
      </c>
      <c r="AO106" s="153" t="str">
        <f>IF(J105=AN105,"■","")</f>
        <v>■</v>
      </c>
      <c r="BA106" s="27"/>
    </row>
    <row r="107" spans="1:53" s="153" customFormat="1" ht="24.75" customHeight="1">
      <c r="A107" s="152"/>
      <c r="B107" s="935"/>
      <c r="C107" s="969"/>
      <c r="D107" s="970"/>
      <c r="E107" s="970"/>
      <c r="F107" s="970"/>
      <c r="G107" s="970"/>
      <c r="H107" s="971"/>
      <c r="I107" s="742">
        <v>3</v>
      </c>
      <c r="J107" s="303" t="s">
        <v>186</v>
      </c>
      <c r="K107" s="744" t="s">
        <v>170</v>
      </c>
      <c r="L107" s="753"/>
      <c r="M107" s="745"/>
      <c r="N107" s="746"/>
      <c r="O107" s="770"/>
      <c r="P107" s="745"/>
      <c r="Q107" s="746"/>
      <c r="R107" s="746"/>
      <c r="S107" s="746"/>
      <c r="T107" s="746"/>
      <c r="U107" s="746"/>
      <c r="V107" s="746"/>
      <c r="W107" s="770"/>
      <c r="X107" s="745"/>
      <c r="Y107" s="746"/>
      <c r="Z107" s="746"/>
      <c r="AA107" s="746"/>
      <c r="AB107" s="746"/>
      <c r="AC107" s="746"/>
      <c r="AD107" s="770"/>
      <c r="AE107" s="745"/>
      <c r="AF107" s="746"/>
      <c r="AG107" s="746"/>
      <c r="AH107" s="746"/>
      <c r="AI107" s="746"/>
      <c r="AJ107" s="746"/>
      <c r="AK107" s="747"/>
      <c r="AL107" s="152"/>
      <c r="AN107" s="153" t="s">
        <v>186</v>
      </c>
      <c r="AO107" s="153" t="str">
        <f>IF(J108=AN108,"■","")</f>
        <v>■</v>
      </c>
      <c r="BA107" s="27"/>
    </row>
    <row r="108" spans="1:53" s="153" customFormat="1" ht="24.75" customHeight="1" thickBot="1">
      <c r="A108" s="152"/>
      <c r="B108" s="936"/>
      <c r="C108" s="957"/>
      <c r="D108" s="958"/>
      <c r="E108" s="958"/>
      <c r="F108" s="958"/>
      <c r="G108" s="958"/>
      <c r="H108" s="959"/>
      <c r="I108" s="752"/>
      <c r="J108" s="305" t="s">
        <v>186</v>
      </c>
      <c r="K108" s="757" t="s">
        <v>202</v>
      </c>
      <c r="L108" s="758"/>
      <c r="M108" s="754"/>
      <c r="N108" s="755"/>
      <c r="O108" s="792"/>
      <c r="P108" s="155" t="str">
        <f>IF(M107=AO102,"～","")</f>
        <v/>
      </c>
      <c r="Q108" s="755"/>
      <c r="R108" s="755"/>
      <c r="S108" s="755"/>
      <c r="T108" s="755"/>
      <c r="U108" s="755"/>
      <c r="V108" s="755"/>
      <c r="W108" s="792"/>
      <c r="X108" s="754"/>
      <c r="Y108" s="755"/>
      <c r="Z108" s="755"/>
      <c r="AA108" s="755"/>
      <c r="AB108" s="755"/>
      <c r="AC108" s="755"/>
      <c r="AD108" s="792"/>
      <c r="AE108" s="754"/>
      <c r="AF108" s="755"/>
      <c r="AG108" s="755"/>
      <c r="AH108" s="755"/>
      <c r="AI108" s="755"/>
      <c r="AJ108" s="755"/>
      <c r="AK108" s="756"/>
      <c r="AL108" s="152"/>
      <c r="AN108" s="153" t="s">
        <v>186</v>
      </c>
      <c r="AO108" s="153" t="str">
        <f>IF(J107=AN107,"■","")</f>
        <v>■</v>
      </c>
      <c r="BA108" s="27"/>
    </row>
    <row r="109" spans="1:53" ht="12" customHeight="1">
      <c r="B109" s="102" t="s">
        <v>286</v>
      </c>
      <c r="C109" s="772" t="s">
        <v>287</v>
      </c>
      <c r="D109" s="772"/>
      <c r="E109" s="772"/>
      <c r="F109" s="772"/>
      <c r="G109" s="772"/>
      <c r="H109" s="772"/>
      <c r="I109" s="772"/>
      <c r="J109" s="772"/>
      <c r="K109" s="772"/>
      <c r="L109" s="772"/>
      <c r="M109" s="772"/>
      <c r="N109" s="772"/>
      <c r="O109" s="772"/>
      <c r="P109" s="772"/>
      <c r="Q109" s="772"/>
      <c r="R109" s="772"/>
      <c r="S109" s="772"/>
      <c r="T109" s="772"/>
      <c r="U109" s="772"/>
      <c r="V109" s="772"/>
      <c r="W109" s="772"/>
      <c r="X109" s="772"/>
      <c r="Y109" s="772"/>
      <c r="Z109" s="772"/>
      <c r="AA109" s="772"/>
      <c r="AB109" s="772"/>
      <c r="AC109" s="772"/>
      <c r="AD109" s="772"/>
      <c r="AE109" s="772"/>
      <c r="AF109" s="772"/>
      <c r="AG109" s="772"/>
      <c r="AH109" s="772"/>
      <c r="AI109" s="772"/>
      <c r="AJ109" s="772"/>
      <c r="AK109" s="772"/>
      <c r="AN109" s="111"/>
      <c r="AO109" s="111"/>
      <c r="AP109" s="111"/>
      <c r="AQ109" s="111"/>
      <c r="AR109" s="111"/>
      <c r="AS109" s="111"/>
      <c r="AT109" s="111"/>
      <c r="AU109" s="111"/>
      <c r="AV109" s="111"/>
      <c r="AW109" s="111"/>
      <c r="AX109" s="111"/>
      <c r="AY109" s="111"/>
      <c r="AZ109" s="111"/>
    </row>
    <row r="110" spans="1:53" ht="12" customHeight="1">
      <c r="B110" s="102"/>
      <c r="C110" s="772" t="s">
        <v>288</v>
      </c>
      <c r="D110" s="772"/>
      <c r="E110" s="772"/>
      <c r="F110" s="772"/>
      <c r="G110" s="772"/>
      <c r="H110" s="772"/>
      <c r="I110" s="772"/>
      <c r="J110" s="772"/>
      <c r="K110" s="772"/>
      <c r="L110" s="772"/>
      <c r="M110" s="772"/>
      <c r="N110" s="772"/>
      <c r="O110" s="772"/>
      <c r="P110" s="772"/>
      <c r="Q110" s="772"/>
      <c r="R110" s="772"/>
      <c r="S110" s="772"/>
      <c r="T110" s="772"/>
      <c r="U110" s="772"/>
      <c r="V110" s="772"/>
      <c r="W110" s="772"/>
      <c r="X110" s="772"/>
      <c r="Y110" s="772"/>
      <c r="Z110" s="772"/>
      <c r="AA110" s="772"/>
      <c r="AB110" s="772"/>
      <c r="AC110" s="772"/>
      <c r="AD110" s="772"/>
      <c r="AE110" s="772"/>
      <c r="AF110" s="772"/>
      <c r="AG110" s="772"/>
      <c r="AH110" s="772"/>
      <c r="AI110" s="772"/>
      <c r="AJ110" s="772"/>
      <c r="AK110" s="772"/>
      <c r="AN110" s="111"/>
      <c r="AO110" s="111"/>
      <c r="AP110" s="111"/>
      <c r="AQ110" s="111"/>
      <c r="AR110" s="111"/>
      <c r="AS110" s="111"/>
      <c r="AT110" s="111"/>
      <c r="AU110" s="111"/>
      <c r="AV110" s="111"/>
      <c r="AW110" s="111"/>
      <c r="AX110" s="111"/>
      <c r="AY110" s="111"/>
      <c r="AZ110" s="111"/>
    </row>
    <row r="111" spans="1:53" s="153" customFormat="1" ht="17.25" customHeight="1" thickBot="1">
      <c r="A111" s="152"/>
      <c r="B111" s="302"/>
      <c r="C111" s="302"/>
      <c r="D111" s="302"/>
      <c r="E111" s="302"/>
      <c r="F111" s="302"/>
      <c r="G111" s="302"/>
      <c r="H111" s="302"/>
      <c r="I111" s="302"/>
      <c r="J111" s="302"/>
      <c r="K111" s="302"/>
      <c r="L111" s="302"/>
      <c r="M111" s="302"/>
      <c r="N111" s="302"/>
      <c r="O111" s="302"/>
      <c r="P111" s="302"/>
      <c r="Q111" s="302"/>
      <c r="R111" s="302"/>
      <c r="S111" s="302"/>
      <c r="T111" s="302"/>
      <c r="U111" s="302"/>
      <c r="V111" s="302"/>
      <c r="W111" s="302"/>
      <c r="X111" s="302"/>
      <c r="Y111" s="302"/>
      <c r="Z111" s="302"/>
      <c r="AA111" s="302"/>
      <c r="AB111" s="302"/>
      <c r="AC111" s="302"/>
      <c r="AD111" s="302"/>
      <c r="AE111" s="302"/>
      <c r="AF111" s="302"/>
      <c r="AG111" s="302"/>
      <c r="AH111" s="302"/>
      <c r="AI111" s="302"/>
      <c r="AJ111" s="302"/>
      <c r="AK111" s="152"/>
      <c r="AL111" s="152"/>
      <c r="BA111" s="27"/>
    </row>
    <row r="112" spans="1:53" s="153" customFormat="1" ht="18" customHeight="1">
      <c r="A112" s="152"/>
      <c r="B112" s="934" t="s">
        <v>183</v>
      </c>
      <c r="C112" s="736" t="s">
        <v>289</v>
      </c>
      <c r="D112" s="737"/>
      <c r="E112" s="737"/>
      <c r="F112" s="737"/>
      <c r="G112" s="737"/>
      <c r="H112" s="737"/>
      <c r="I112" s="301" t="s">
        <v>237</v>
      </c>
      <c r="J112" s="740" t="s">
        <v>238</v>
      </c>
      <c r="K112" s="740"/>
      <c r="L112" s="740"/>
      <c r="M112" s="740" t="s">
        <v>260</v>
      </c>
      <c r="N112" s="740"/>
      <c r="O112" s="740"/>
      <c r="P112" s="740"/>
      <c r="Q112" s="740"/>
      <c r="R112" s="740"/>
      <c r="S112" s="740"/>
      <c r="T112" s="740"/>
      <c r="U112" s="740"/>
      <c r="V112" s="740"/>
      <c r="W112" s="741"/>
      <c r="X112" s="740" t="s">
        <v>290</v>
      </c>
      <c r="Y112" s="740"/>
      <c r="Z112" s="740"/>
      <c r="AA112" s="740"/>
      <c r="AB112" s="740"/>
      <c r="AC112" s="740"/>
      <c r="AD112" s="740"/>
      <c r="AE112" s="740"/>
      <c r="AF112" s="740"/>
      <c r="AG112" s="740"/>
      <c r="AH112" s="741"/>
      <c r="AI112" s="302"/>
      <c r="AJ112" s="302"/>
      <c r="AK112" s="152"/>
      <c r="AL112" s="152"/>
      <c r="BA112" s="27"/>
    </row>
    <row r="113" spans="1:53" s="153" customFormat="1" ht="18" customHeight="1">
      <c r="A113" s="152"/>
      <c r="B113" s="935"/>
      <c r="C113" s="738"/>
      <c r="D113" s="738"/>
      <c r="E113" s="738"/>
      <c r="F113" s="738"/>
      <c r="G113" s="738"/>
      <c r="H113" s="738"/>
      <c r="I113" s="742">
        <v>1</v>
      </c>
      <c r="J113" s="331" t="s">
        <v>427</v>
      </c>
      <c r="K113" s="744" t="s">
        <v>170</v>
      </c>
      <c r="L113" s="744"/>
      <c r="M113" s="1397" t="s">
        <v>455</v>
      </c>
      <c r="N113" s="1398"/>
      <c r="O113" s="1398"/>
      <c r="P113" s="1398"/>
      <c r="Q113" s="1398"/>
      <c r="R113" s="1398"/>
      <c r="S113" s="1398"/>
      <c r="T113" s="1398"/>
      <c r="U113" s="1398"/>
      <c r="V113" s="1398"/>
      <c r="W113" s="1418"/>
      <c r="X113" s="1397" t="s">
        <v>463</v>
      </c>
      <c r="Y113" s="1398"/>
      <c r="Z113" s="1398"/>
      <c r="AA113" s="1398"/>
      <c r="AB113" s="1398"/>
      <c r="AC113" s="1398"/>
      <c r="AD113" s="1398"/>
      <c r="AE113" s="1398"/>
      <c r="AF113" s="1398"/>
      <c r="AG113" s="1398"/>
      <c r="AH113" s="1418"/>
      <c r="AK113" s="152"/>
      <c r="AL113" s="152"/>
      <c r="AN113" s="153" t="s">
        <v>186</v>
      </c>
      <c r="AO113" s="153" t="str">
        <f>IF(J114=AN114,"■","")</f>
        <v>■</v>
      </c>
      <c r="BA113" s="27"/>
    </row>
    <row r="114" spans="1:53" s="153" customFormat="1" ht="18" customHeight="1">
      <c r="A114" s="152"/>
      <c r="B114" s="935"/>
      <c r="C114" s="738"/>
      <c r="D114" s="738"/>
      <c r="E114" s="738"/>
      <c r="F114" s="738"/>
      <c r="G114" s="738"/>
      <c r="H114" s="738"/>
      <c r="I114" s="743"/>
      <c r="J114" s="308" t="s">
        <v>12</v>
      </c>
      <c r="K114" s="751" t="s">
        <v>202</v>
      </c>
      <c r="L114" s="751"/>
      <c r="M114" s="1400"/>
      <c r="N114" s="1401"/>
      <c r="O114" s="1401"/>
      <c r="P114" s="1401"/>
      <c r="Q114" s="1401"/>
      <c r="R114" s="1401"/>
      <c r="S114" s="1401"/>
      <c r="T114" s="1401"/>
      <c r="U114" s="1401"/>
      <c r="V114" s="1401"/>
      <c r="W114" s="1419"/>
      <c r="X114" s="1400"/>
      <c r="Y114" s="1401"/>
      <c r="Z114" s="1401"/>
      <c r="AA114" s="1401"/>
      <c r="AB114" s="1401"/>
      <c r="AC114" s="1401"/>
      <c r="AD114" s="1401"/>
      <c r="AE114" s="1401"/>
      <c r="AF114" s="1401"/>
      <c r="AG114" s="1401"/>
      <c r="AH114" s="1419"/>
      <c r="AK114" s="152"/>
      <c r="AL114" s="152"/>
      <c r="AN114" s="153" t="s">
        <v>186</v>
      </c>
      <c r="AO114" s="153" t="str">
        <f>IF(J113=AN113,"■","")</f>
        <v/>
      </c>
      <c r="BA114" s="27"/>
    </row>
    <row r="115" spans="1:53" s="153" customFormat="1" ht="18" customHeight="1">
      <c r="A115" s="152"/>
      <c r="B115" s="935"/>
      <c r="C115" s="738"/>
      <c r="D115" s="738"/>
      <c r="E115" s="738"/>
      <c r="F115" s="738"/>
      <c r="G115" s="738"/>
      <c r="H115" s="738"/>
      <c r="I115" s="742">
        <v>2</v>
      </c>
      <c r="J115" s="304" t="s">
        <v>12</v>
      </c>
      <c r="K115" s="744" t="s">
        <v>170</v>
      </c>
      <c r="L115" s="753"/>
      <c r="M115" s="745"/>
      <c r="N115" s="746"/>
      <c r="O115" s="746"/>
      <c r="P115" s="746"/>
      <c r="Q115" s="746"/>
      <c r="R115" s="746"/>
      <c r="S115" s="746"/>
      <c r="T115" s="746"/>
      <c r="U115" s="746"/>
      <c r="V115" s="746"/>
      <c r="W115" s="747"/>
      <c r="X115" s="932"/>
      <c r="Y115" s="746"/>
      <c r="Z115" s="746"/>
      <c r="AA115" s="746"/>
      <c r="AB115" s="746"/>
      <c r="AC115" s="746"/>
      <c r="AD115" s="746"/>
      <c r="AE115" s="746"/>
      <c r="AF115" s="746"/>
      <c r="AG115" s="746"/>
      <c r="AH115" s="747"/>
      <c r="AL115" s="152"/>
      <c r="AN115" s="153" t="s">
        <v>186</v>
      </c>
      <c r="AO115" s="153" t="str">
        <f>IF(J116=AN116,"■","")</f>
        <v>■</v>
      </c>
      <c r="BA115" s="27"/>
    </row>
    <row r="116" spans="1:53" s="153" customFormat="1" ht="18" customHeight="1" thickBot="1">
      <c r="A116" s="152"/>
      <c r="B116" s="936"/>
      <c r="C116" s="739"/>
      <c r="D116" s="739"/>
      <c r="E116" s="739"/>
      <c r="F116" s="739"/>
      <c r="G116" s="739"/>
      <c r="H116" s="739"/>
      <c r="I116" s="752"/>
      <c r="J116" s="306" t="s">
        <v>12</v>
      </c>
      <c r="K116" s="757" t="s">
        <v>202</v>
      </c>
      <c r="L116" s="758"/>
      <c r="M116" s="754"/>
      <c r="N116" s="755"/>
      <c r="O116" s="755"/>
      <c r="P116" s="755"/>
      <c r="Q116" s="755"/>
      <c r="R116" s="755"/>
      <c r="S116" s="755"/>
      <c r="T116" s="755"/>
      <c r="U116" s="755"/>
      <c r="V116" s="755"/>
      <c r="W116" s="756"/>
      <c r="X116" s="933"/>
      <c r="Y116" s="755"/>
      <c r="Z116" s="755"/>
      <c r="AA116" s="755"/>
      <c r="AB116" s="755"/>
      <c r="AC116" s="755"/>
      <c r="AD116" s="755"/>
      <c r="AE116" s="755"/>
      <c r="AF116" s="755"/>
      <c r="AG116" s="755"/>
      <c r="AH116" s="756"/>
      <c r="AL116" s="152"/>
      <c r="AN116" s="153" t="s">
        <v>186</v>
      </c>
      <c r="AO116" s="153" t="str">
        <f>IF(J115=AN115,"■","")</f>
        <v>■</v>
      </c>
      <c r="BA116" s="27"/>
    </row>
    <row r="117" spans="1:53" s="3" customFormat="1" ht="12" customHeight="1" thickBot="1">
      <c r="B117" s="319"/>
      <c r="C117" s="319"/>
      <c r="D117" s="319"/>
      <c r="E117" s="319"/>
      <c r="F117" s="319"/>
      <c r="G117" s="319"/>
      <c r="H117" s="319"/>
      <c r="I117" s="319"/>
      <c r="J117" s="319"/>
      <c r="K117" s="319"/>
      <c r="L117" s="319"/>
      <c r="M117" s="319"/>
      <c r="N117" s="319"/>
      <c r="O117" s="319"/>
      <c r="P117" s="319"/>
      <c r="Q117" s="319"/>
      <c r="R117" s="319"/>
      <c r="S117" s="319"/>
      <c r="T117" s="319"/>
      <c r="U117" s="319"/>
      <c r="V117" s="319"/>
      <c r="W117" s="319"/>
      <c r="X117" s="319"/>
      <c r="Y117" s="319"/>
      <c r="Z117" s="319"/>
      <c r="AA117" s="319"/>
      <c r="AB117" s="319"/>
      <c r="AC117" s="319"/>
      <c r="AD117" s="319"/>
      <c r="AE117" s="319"/>
      <c r="AF117" s="774" t="s">
        <v>257</v>
      </c>
      <c r="AG117" s="774"/>
      <c r="AH117" s="774"/>
      <c r="AI117" s="774"/>
      <c r="AJ117" s="774"/>
      <c r="AK117" s="774"/>
      <c r="AL117" s="112"/>
      <c r="AM117" s="4"/>
      <c r="AN117" s="4"/>
      <c r="AO117" s="4"/>
      <c r="AP117" s="4"/>
      <c r="AQ117" s="4"/>
      <c r="AR117" s="4"/>
      <c r="AS117" s="4"/>
      <c r="AT117" s="4"/>
      <c r="AU117" s="4"/>
      <c r="BA117" s="19"/>
    </row>
    <row r="118" spans="1:53" s="359" customFormat="1" ht="18" customHeight="1">
      <c r="B118" s="849" t="s">
        <v>184</v>
      </c>
      <c r="C118" s="851" t="s">
        <v>291</v>
      </c>
      <c r="D118" s="852"/>
      <c r="E118" s="852"/>
      <c r="F118" s="852"/>
      <c r="G118" s="852"/>
      <c r="H118" s="852"/>
      <c r="I118" s="733" t="s">
        <v>292</v>
      </c>
      <c r="J118" s="733"/>
      <c r="K118" s="733"/>
      <c r="L118" s="733"/>
      <c r="M118" s="733"/>
      <c r="N118" s="733"/>
      <c r="O118" s="733"/>
      <c r="P118" s="733"/>
      <c r="Q118" s="733"/>
      <c r="R118" s="733" t="s">
        <v>293</v>
      </c>
      <c r="S118" s="733"/>
      <c r="T118" s="733"/>
      <c r="U118" s="733"/>
      <c r="V118" s="733"/>
      <c r="W118" s="733"/>
      <c r="X118" s="733"/>
      <c r="Y118" s="733"/>
      <c r="Z118" s="1069"/>
      <c r="AA118" s="733" t="s">
        <v>464</v>
      </c>
      <c r="AB118" s="733"/>
      <c r="AC118" s="733"/>
      <c r="AD118" s="733"/>
      <c r="AE118" s="733"/>
      <c r="AF118" s="774"/>
      <c r="AG118" s="774"/>
      <c r="AH118" s="774"/>
      <c r="AI118" s="774"/>
      <c r="AJ118" s="774"/>
      <c r="AK118" s="774"/>
      <c r="AN118" s="111"/>
      <c r="AO118" s="111"/>
      <c r="AP118" s="111"/>
      <c r="AQ118" s="111"/>
      <c r="AR118" s="111"/>
      <c r="AS118" s="111"/>
      <c r="AT118" s="111"/>
      <c r="AU118" s="111"/>
      <c r="AV118" s="111"/>
      <c r="AW118" s="111"/>
      <c r="AX118" s="111"/>
      <c r="AY118" s="111"/>
      <c r="AZ118" s="111"/>
    </row>
    <row r="119" spans="1:53" s="359" customFormat="1" ht="24.75" customHeight="1" thickBot="1">
      <c r="B119" s="850"/>
      <c r="C119" s="853"/>
      <c r="D119" s="854"/>
      <c r="E119" s="854"/>
      <c r="F119" s="854"/>
      <c r="G119" s="854"/>
      <c r="H119" s="854"/>
      <c r="I119" s="1070"/>
      <c r="J119" s="1071"/>
      <c r="K119" s="1071"/>
      <c r="L119" s="1071"/>
      <c r="M119" s="1071"/>
      <c r="N119" s="1071"/>
      <c r="O119" s="1071"/>
      <c r="P119" s="1071"/>
      <c r="Q119" s="1072"/>
      <c r="R119" s="856"/>
      <c r="S119" s="856"/>
      <c r="T119" s="856"/>
      <c r="U119" s="856"/>
      <c r="V119" s="856"/>
      <c r="W119" s="856"/>
      <c r="X119" s="856"/>
      <c r="Y119" s="856"/>
      <c r="Z119" s="1073"/>
      <c r="AA119" s="734">
        <f>R119-I119</f>
        <v>0</v>
      </c>
      <c r="AB119" s="735"/>
      <c r="AC119" s="735"/>
      <c r="AD119" s="735"/>
      <c r="AE119" s="735"/>
      <c r="AF119" s="774"/>
      <c r="AG119" s="774"/>
      <c r="AH119" s="774"/>
      <c r="AI119" s="774"/>
      <c r="AJ119" s="774"/>
      <c r="AK119" s="774"/>
      <c r="AN119" s="111"/>
      <c r="AO119" s="111"/>
      <c r="AP119" s="111"/>
      <c r="AQ119" s="111"/>
      <c r="AR119" s="111"/>
      <c r="AS119" s="111"/>
      <c r="AT119" s="111"/>
      <c r="AU119" s="111"/>
      <c r="AV119" s="111"/>
      <c r="AW119" s="111"/>
      <c r="AX119" s="111"/>
      <c r="AY119" s="111"/>
      <c r="AZ119" s="111"/>
    </row>
    <row r="120" spans="1:53" s="3" customFormat="1" ht="12" customHeight="1">
      <c r="B120" s="319"/>
      <c r="C120" s="319"/>
      <c r="D120" s="319"/>
      <c r="E120" s="319"/>
      <c r="F120" s="319"/>
      <c r="G120" s="319"/>
      <c r="H120" s="319"/>
      <c r="I120" s="319"/>
      <c r="J120" s="319"/>
      <c r="K120" s="319"/>
      <c r="L120" s="319"/>
      <c r="M120" s="319"/>
      <c r="N120" s="319"/>
      <c r="O120" s="319"/>
      <c r="P120" s="319"/>
      <c r="Q120" s="319"/>
      <c r="R120" s="319"/>
      <c r="S120" s="319"/>
      <c r="T120" s="319"/>
      <c r="U120" s="319"/>
      <c r="V120" s="319"/>
      <c r="W120" s="319"/>
      <c r="X120" s="319"/>
      <c r="Y120" s="319"/>
      <c r="Z120" s="319"/>
      <c r="AA120" s="319"/>
      <c r="AB120" s="319"/>
      <c r="AC120" s="319"/>
      <c r="AD120" s="319"/>
      <c r="AE120" s="319"/>
      <c r="AF120" s="774"/>
      <c r="AG120" s="774"/>
      <c r="AH120" s="774"/>
      <c r="AI120" s="774"/>
      <c r="AJ120" s="774"/>
      <c r="AK120" s="774"/>
      <c r="AL120" s="112"/>
      <c r="AM120" s="4"/>
      <c r="AN120" s="4"/>
      <c r="AO120" s="4"/>
      <c r="AP120" s="4"/>
      <c r="AQ120" s="4"/>
      <c r="AR120" s="4"/>
      <c r="AS120" s="4"/>
      <c r="AT120" s="4"/>
      <c r="AU120" s="4"/>
      <c r="BA120" s="19"/>
    </row>
    <row r="121" spans="1:53" s="3" customFormat="1" ht="18" customHeight="1" thickBot="1">
      <c r="B121" s="319"/>
      <c r="C121" s="319"/>
      <c r="D121" s="319"/>
      <c r="E121" s="319"/>
      <c r="F121" s="319"/>
      <c r="G121" s="319"/>
      <c r="H121" s="319"/>
      <c r="I121" s="319"/>
      <c r="J121" s="319"/>
      <c r="K121" s="319"/>
      <c r="L121" s="319"/>
      <c r="M121" s="319"/>
      <c r="N121" s="319"/>
      <c r="O121" s="319"/>
      <c r="P121" s="319"/>
      <c r="Q121" s="319"/>
      <c r="R121" s="319"/>
      <c r="S121" s="319"/>
      <c r="T121" s="319"/>
      <c r="U121" s="319"/>
      <c r="V121" s="319"/>
      <c r="W121" s="319"/>
      <c r="X121" s="319"/>
      <c r="Y121" s="319"/>
      <c r="Z121" s="319"/>
      <c r="AA121" s="319"/>
      <c r="AB121" s="319"/>
      <c r="AC121" s="319"/>
      <c r="AD121" s="319"/>
      <c r="AE121" s="319"/>
      <c r="AF121" s="319"/>
      <c r="AG121" s="319"/>
      <c r="AH121" s="319"/>
      <c r="AI121" s="319"/>
      <c r="AJ121" s="319"/>
      <c r="AK121" s="112"/>
      <c r="AL121" s="112"/>
      <c r="AM121" s="4"/>
      <c r="AN121" s="4"/>
      <c r="AO121" s="4"/>
      <c r="AP121" s="4"/>
      <c r="AQ121" s="4"/>
      <c r="AR121" s="4"/>
      <c r="AS121" s="4"/>
      <c r="AT121" s="4"/>
      <c r="AU121" s="4"/>
      <c r="BA121" s="19"/>
    </row>
    <row r="122" spans="1:53" ht="18" customHeight="1">
      <c r="B122" s="922" t="s">
        <v>294</v>
      </c>
      <c r="C122" s="923"/>
      <c r="D122" s="923"/>
      <c r="E122" s="923"/>
      <c r="F122" s="924"/>
      <c r="G122" s="928"/>
      <c r="H122" s="928"/>
      <c r="I122" s="928"/>
      <c r="J122" s="928"/>
      <c r="K122" s="928"/>
      <c r="L122" s="928"/>
      <c r="M122" s="928"/>
      <c r="N122" s="928"/>
      <c r="O122" s="928"/>
      <c r="P122" s="928"/>
      <c r="Q122" s="928"/>
      <c r="R122" s="928"/>
      <c r="S122" s="928"/>
      <c r="T122" s="928"/>
      <c r="U122" s="928"/>
      <c r="V122" s="928"/>
      <c r="W122" s="928"/>
      <c r="X122" s="928"/>
      <c r="Y122" s="928"/>
      <c r="Z122" s="928"/>
      <c r="AA122" s="928"/>
      <c r="AB122" s="928"/>
      <c r="AC122" s="928"/>
      <c r="AD122" s="928"/>
      <c r="AE122" s="928"/>
      <c r="AF122" s="928"/>
      <c r="AG122" s="928"/>
      <c r="AH122" s="928"/>
      <c r="AI122" s="928"/>
      <c r="AJ122" s="928"/>
      <c r="AK122" s="929"/>
    </row>
    <row r="123" spans="1:53" ht="18" customHeight="1" thickBot="1">
      <c r="B123" s="925"/>
      <c r="C123" s="926"/>
      <c r="D123" s="926"/>
      <c r="E123" s="926"/>
      <c r="F123" s="927"/>
      <c r="G123" s="930"/>
      <c r="H123" s="930"/>
      <c r="I123" s="930"/>
      <c r="J123" s="930"/>
      <c r="K123" s="930"/>
      <c r="L123" s="930"/>
      <c r="M123" s="930"/>
      <c r="N123" s="930"/>
      <c r="O123" s="930"/>
      <c r="P123" s="930"/>
      <c r="Q123" s="930"/>
      <c r="R123" s="930"/>
      <c r="S123" s="930"/>
      <c r="T123" s="930"/>
      <c r="U123" s="930"/>
      <c r="V123" s="930"/>
      <c r="W123" s="930"/>
      <c r="X123" s="930"/>
      <c r="Y123" s="930"/>
      <c r="Z123" s="930"/>
      <c r="AA123" s="930"/>
      <c r="AB123" s="930"/>
      <c r="AC123" s="930"/>
      <c r="AD123" s="930"/>
      <c r="AE123" s="930"/>
      <c r="AF123" s="930"/>
      <c r="AG123" s="930"/>
      <c r="AH123" s="930"/>
      <c r="AI123" s="930"/>
      <c r="AJ123" s="930"/>
      <c r="AK123" s="931"/>
    </row>
    <row r="124" spans="1:53" ht="10.35" customHeight="1"/>
    <row r="125" spans="1:53" ht="18" customHeight="1">
      <c r="B125" s="94" t="s">
        <v>295</v>
      </c>
      <c r="C125" s="95"/>
      <c r="D125" s="95"/>
      <c r="E125" s="95"/>
      <c r="F125" s="95"/>
      <c r="G125" s="96"/>
      <c r="H125" s="96"/>
      <c r="I125" s="96"/>
      <c r="J125" s="96"/>
      <c r="K125" s="96"/>
      <c r="L125" s="96"/>
      <c r="M125" s="96"/>
      <c r="N125" s="96"/>
      <c r="O125" s="96"/>
      <c r="P125" s="96"/>
      <c r="Q125" s="96"/>
      <c r="R125" s="96"/>
      <c r="S125" s="96"/>
      <c r="T125" s="96"/>
      <c r="U125" s="96"/>
      <c r="V125" s="96"/>
      <c r="W125" s="96"/>
      <c r="X125" s="96"/>
      <c r="Y125" s="96"/>
      <c r="Z125" s="96"/>
      <c r="AA125" s="96"/>
      <c r="AB125" s="96"/>
      <c r="AC125" s="96"/>
      <c r="AD125" s="96"/>
      <c r="AE125" s="96"/>
      <c r="AF125" s="96"/>
      <c r="AG125" s="96"/>
      <c r="AH125" s="96"/>
      <c r="AI125" s="96"/>
      <c r="AJ125" s="96"/>
      <c r="AK125" s="96"/>
    </row>
    <row r="126" spans="1:53" ht="27" customHeight="1">
      <c r="B126" s="937" t="s">
        <v>296</v>
      </c>
      <c r="C126" s="938"/>
      <c r="D126" s="938"/>
      <c r="E126" s="938"/>
      <c r="F126" s="939"/>
      <c r="G126" s="940" t="s">
        <v>297</v>
      </c>
      <c r="H126" s="941"/>
      <c r="I126" s="942"/>
      <c r="J126" s="943" t="s">
        <v>298</v>
      </c>
      <c r="K126" s="944"/>
      <c r="L126" s="944"/>
      <c r="M126" s="944"/>
      <c r="N126" s="944"/>
      <c r="O126" s="945">
        <v>12</v>
      </c>
      <c r="P126" s="945"/>
      <c r="Q126" s="946" t="s">
        <v>299</v>
      </c>
      <c r="R126" s="946"/>
      <c r="S126" s="946"/>
      <c r="T126" s="946"/>
      <c r="U126" s="946"/>
      <c r="V126" s="946"/>
      <c r="W126" s="947" t="s">
        <v>300</v>
      </c>
      <c r="X126" s="948"/>
      <c r="Y126" s="948"/>
      <c r="Z126" s="948"/>
      <c r="AA126" s="948"/>
      <c r="AB126" s="948"/>
      <c r="AC126" s="948"/>
      <c r="AD126" s="948"/>
      <c r="AE126" s="948"/>
      <c r="AF126" s="948"/>
      <c r="AG126" s="948"/>
      <c r="AH126" s="948"/>
      <c r="AI126" s="948"/>
      <c r="AJ126" s="948"/>
      <c r="AK126" s="949"/>
    </row>
    <row r="127" spans="1:53" ht="24" customHeight="1">
      <c r="B127" s="937" t="s">
        <v>301</v>
      </c>
      <c r="C127" s="938"/>
      <c r="D127" s="938"/>
      <c r="E127" s="938"/>
      <c r="F127" s="939"/>
      <c r="G127" s="940" t="s">
        <v>302</v>
      </c>
      <c r="H127" s="941"/>
      <c r="I127" s="941"/>
      <c r="J127" s="941"/>
      <c r="K127" s="942"/>
      <c r="L127" s="987" t="s">
        <v>303</v>
      </c>
      <c r="M127" s="988"/>
      <c r="N127" s="988"/>
      <c r="O127" s="988"/>
      <c r="P127" s="988"/>
      <c r="Q127" s="988"/>
      <c r="R127" s="988"/>
      <c r="S127" s="988"/>
      <c r="T127" s="988"/>
      <c r="U127" s="988"/>
      <c r="V127" s="988"/>
      <c r="W127" s="988"/>
      <c r="X127" s="988"/>
      <c r="Y127" s="988"/>
      <c r="Z127" s="988"/>
      <c r="AA127" s="988"/>
      <c r="AB127" s="988"/>
      <c r="AC127" s="988"/>
      <c r="AD127" s="988"/>
      <c r="AE127" s="988"/>
      <c r="AF127" s="988"/>
      <c r="AG127" s="988"/>
      <c r="AH127" s="988"/>
      <c r="AI127" s="988"/>
      <c r="AJ127" s="988"/>
      <c r="AK127" s="989"/>
      <c r="AN127" s="15" t="s">
        <v>304</v>
      </c>
      <c r="AO127" s="15" t="s">
        <v>305</v>
      </c>
    </row>
    <row r="128" spans="1:53" ht="24" customHeight="1">
      <c r="B128" s="984"/>
      <c r="C128" s="985"/>
      <c r="D128" s="985"/>
      <c r="E128" s="985"/>
      <c r="F128" s="986"/>
      <c r="G128" s="990" t="s">
        <v>306</v>
      </c>
      <c r="H128" s="990"/>
      <c r="I128" s="990"/>
      <c r="J128" s="990" t="s">
        <v>307</v>
      </c>
      <c r="K128" s="990"/>
      <c r="L128" s="991" t="s">
        <v>308</v>
      </c>
      <c r="M128" s="991"/>
      <c r="N128" s="991"/>
      <c r="O128" s="991"/>
      <c r="P128" s="991"/>
      <c r="Q128" s="991"/>
      <c r="R128" s="991"/>
      <c r="S128" s="991"/>
      <c r="T128" s="991"/>
      <c r="U128" s="991"/>
      <c r="V128" s="991"/>
      <c r="W128" s="991"/>
      <c r="X128" s="991"/>
      <c r="Y128" s="991"/>
      <c r="Z128" s="991"/>
      <c r="AA128" s="991"/>
      <c r="AB128" s="991"/>
      <c r="AC128" s="991"/>
      <c r="AD128" s="991"/>
      <c r="AE128" s="991"/>
      <c r="AF128" s="991"/>
      <c r="AG128" s="991"/>
      <c r="AH128" s="991"/>
      <c r="AI128" s="991"/>
      <c r="AJ128" s="991"/>
      <c r="AK128" s="991"/>
    </row>
    <row r="129" spans="2:43" ht="24" customHeight="1">
      <c r="B129" s="984"/>
      <c r="C129" s="985"/>
      <c r="D129" s="985"/>
      <c r="E129" s="985"/>
      <c r="F129" s="986"/>
      <c r="G129" s="990"/>
      <c r="H129" s="990"/>
      <c r="I129" s="990"/>
      <c r="J129" s="990" t="s">
        <v>309</v>
      </c>
      <c r="K129" s="990"/>
      <c r="L129" s="991" t="s">
        <v>310</v>
      </c>
      <c r="M129" s="991"/>
      <c r="N129" s="991"/>
      <c r="O129" s="991"/>
      <c r="P129" s="991"/>
      <c r="Q129" s="991"/>
      <c r="R129" s="991"/>
      <c r="S129" s="991"/>
      <c r="T129" s="991"/>
      <c r="U129" s="991"/>
      <c r="V129" s="991"/>
      <c r="W129" s="991"/>
      <c r="X129" s="991"/>
      <c r="Y129" s="991"/>
      <c r="Z129" s="991"/>
      <c r="AA129" s="991"/>
      <c r="AB129" s="991"/>
      <c r="AC129" s="991"/>
      <c r="AD129" s="991"/>
      <c r="AE129" s="991"/>
      <c r="AF129" s="991"/>
      <c r="AG129" s="991"/>
      <c r="AH129" s="991"/>
      <c r="AI129" s="991"/>
      <c r="AJ129" s="991"/>
      <c r="AK129" s="991"/>
    </row>
    <row r="130" spans="2:43" ht="28.35" customHeight="1">
      <c r="B130" s="984"/>
      <c r="C130" s="985"/>
      <c r="D130" s="985"/>
      <c r="E130" s="985"/>
      <c r="F130" s="986"/>
      <c r="G130" s="990"/>
      <c r="H130" s="990"/>
      <c r="I130" s="990"/>
      <c r="J130" s="990" t="s">
        <v>311</v>
      </c>
      <c r="K130" s="990"/>
      <c r="L130" s="815" t="s">
        <v>312</v>
      </c>
      <c r="M130" s="816"/>
      <c r="N130" s="816"/>
      <c r="O130" s="816"/>
      <c r="P130" s="816"/>
      <c r="Q130" s="975" t="s">
        <v>313</v>
      </c>
      <c r="R130" s="976"/>
      <c r="S130" s="976"/>
      <c r="T130" s="976"/>
      <c r="U130" s="976"/>
      <c r="V130" s="976"/>
      <c r="W130" s="976"/>
      <c r="X130" s="976"/>
      <c r="Y130" s="976"/>
      <c r="Z130" s="976"/>
      <c r="AA130" s="976"/>
      <c r="AB130" s="976"/>
      <c r="AC130" s="976"/>
      <c r="AD130" s="976"/>
      <c r="AE130" s="976"/>
      <c r="AF130" s="976"/>
      <c r="AG130" s="976"/>
      <c r="AH130" s="976"/>
      <c r="AI130" s="976"/>
      <c r="AJ130" s="976"/>
      <c r="AK130" s="977"/>
    </row>
    <row r="131" spans="2:43" ht="22.35" customHeight="1">
      <c r="B131" s="937" t="s">
        <v>314</v>
      </c>
      <c r="C131" s="938"/>
      <c r="D131" s="938"/>
      <c r="E131" s="938"/>
      <c r="F131" s="939"/>
      <c r="G131" s="940" t="s">
        <v>315</v>
      </c>
      <c r="H131" s="941"/>
      <c r="I131" s="941"/>
      <c r="J131" s="941"/>
      <c r="K131" s="942"/>
      <c r="L131" s="981" t="s">
        <v>316</v>
      </c>
      <c r="M131" s="981"/>
      <c r="N131" s="981"/>
      <c r="O131" s="981"/>
      <c r="P131" s="981"/>
      <c r="Q131" s="981"/>
      <c r="R131" s="981"/>
      <c r="S131" s="981"/>
      <c r="T131" s="981"/>
      <c r="U131" s="981"/>
      <c r="V131" s="981"/>
      <c r="W131" s="981"/>
      <c r="X131" s="981"/>
      <c r="Y131" s="981"/>
      <c r="Z131" s="981"/>
      <c r="AA131" s="981"/>
      <c r="AB131" s="981"/>
      <c r="AC131" s="981"/>
      <c r="AD131" s="981"/>
      <c r="AE131" s="981"/>
      <c r="AF131" s="981"/>
      <c r="AG131" s="981"/>
      <c r="AH131" s="981"/>
      <c r="AI131" s="981"/>
      <c r="AJ131" s="981"/>
      <c r="AK131" s="981"/>
    </row>
    <row r="132" spans="2:43" ht="30" customHeight="1">
      <c r="B132" s="978"/>
      <c r="C132" s="979"/>
      <c r="D132" s="979"/>
      <c r="E132" s="979"/>
      <c r="F132" s="980"/>
      <c r="G132" s="940" t="s">
        <v>317</v>
      </c>
      <c r="H132" s="941"/>
      <c r="I132" s="941"/>
      <c r="J132" s="941"/>
      <c r="K132" s="942"/>
      <c r="L132" s="982" t="s">
        <v>318</v>
      </c>
      <c r="M132" s="983"/>
      <c r="N132" s="983"/>
      <c r="O132" s="983"/>
      <c r="P132" s="983"/>
      <c r="Q132" s="983"/>
      <c r="R132" s="983"/>
      <c r="S132" s="983"/>
      <c r="T132" s="983"/>
      <c r="U132" s="983"/>
      <c r="V132" s="983"/>
      <c r="W132" s="983"/>
      <c r="X132" s="983"/>
      <c r="Y132" s="983"/>
      <c r="Z132" s="983"/>
      <c r="AA132" s="983"/>
      <c r="AB132" s="983"/>
      <c r="AC132" s="983"/>
      <c r="AD132" s="983"/>
      <c r="AE132" s="983"/>
      <c r="AF132" s="983"/>
      <c r="AG132" s="983"/>
      <c r="AH132" s="983"/>
      <c r="AI132" s="983"/>
      <c r="AJ132" s="983"/>
      <c r="AK132" s="983"/>
    </row>
    <row r="133" spans="2:43" ht="18" customHeight="1">
      <c r="B133" s="97"/>
      <c r="C133" s="98"/>
      <c r="D133" s="98"/>
      <c r="E133" s="98"/>
      <c r="F133" s="98"/>
      <c r="G133" s="99"/>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row>
    <row r="134" spans="2:43" ht="18" customHeight="1">
      <c r="B134" s="18" t="s">
        <v>319</v>
      </c>
      <c r="C134" s="14"/>
      <c r="D134" s="14"/>
      <c r="E134" s="14"/>
      <c r="F134" s="14"/>
      <c r="H134" s="317"/>
      <c r="I134" s="317"/>
      <c r="J134" s="317"/>
      <c r="K134" s="317"/>
      <c r="L134" s="317"/>
      <c r="M134" s="317"/>
      <c r="N134" s="317"/>
      <c r="O134" s="317"/>
      <c r="P134" s="317"/>
      <c r="Q134" s="317"/>
      <c r="R134" s="317"/>
      <c r="S134" s="317"/>
      <c r="T134" s="317"/>
      <c r="U134" s="317"/>
      <c r="V134" s="317"/>
      <c r="W134" s="317"/>
      <c r="X134" s="317"/>
      <c r="Y134" s="317"/>
      <c r="Z134" s="317"/>
      <c r="AA134" s="317"/>
      <c r="AB134" s="317"/>
      <c r="AC134" s="317"/>
      <c r="AD134" s="317"/>
      <c r="AE134" s="317"/>
      <c r="AF134" s="317"/>
      <c r="AG134" s="317"/>
      <c r="AH134" s="317"/>
      <c r="AI134" s="317"/>
      <c r="AJ134" s="317"/>
      <c r="AK134" s="317"/>
    </row>
    <row r="135" spans="2:43" ht="25.35" customHeight="1">
      <c r="B135" s="1007" t="s">
        <v>320</v>
      </c>
      <c r="C135" s="1008"/>
      <c r="D135" s="1008"/>
      <c r="E135" s="1009"/>
      <c r="F135" s="1030" t="s">
        <v>321</v>
      </c>
      <c r="G135" s="1031"/>
      <c r="H135" s="940" t="s">
        <v>322</v>
      </c>
      <c r="I135" s="941"/>
      <c r="J135" s="942"/>
      <c r="K135" s="1036"/>
      <c r="L135" s="1036"/>
      <c r="M135" s="1036"/>
      <c r="N135" s="1036"/>
      <c r="O135" s="1036"/>
      <c r="P135" s="1036"/>
      <c r="Q135" s="1036"/>
      <c r="R135" s="1036"/>
      <c r="S135" s="1036"/>
      <c r="T135" s="1036"/>
      <c r="U135" s="1036"/>
      <c r="V135" s="1036"/>
      <c r="W135" s="1036"/>
      <c r="X135" s="1036"/>
      <c r="Y135" s="1036"/>
      <c r="Z135" s="1036"/>
      <c r="AA135" s="1036"/>
      <c r="AB135" s="1036"/>
      <c r="AC135" s="1036"/>
      <c r="AD135" s="1036"/>
      <c r="AE135" s="1036"/>
      <c r="AF135" s="1036"/>
      <c r="AG135" s="1036"/>
      <c r="AH135" s="1036"/>
      <c r="AI135" s="1036"/>
      <c r="AJ135" s="1036"/>
      <c r="AK135" s="1037"/>
    </row>
    <row r="136" spans="2:43" ht="25.35" customHeight="1">
      <c r="B136" s="1027"/>
      <c r="C136" s="1028"/>
      <c r="D136" s="1028"/>
      <c r="E136" s="1029"/>
      <c r="F136" s="1032"/>
      <c r="G136" s="1033"/>
      <c r="H136" s="940" t="s">
        <v>323</v>
      </c>
      <c r="I136" s="941"/>
      <c r="J136" s="942"/>
      <c r="K136" s="940" t="s">
        <v>324</v>
      </c>
      <c r="L136" s="942"/>
      <c r="M136" s="1004"/>
      <c r="N136" s="1005"/>
      <c r="O136" s="1005"/>
      <c r="P136" s="1005"/>
      <c r="Q136" s="1005"/>
      <c r="R136" s="1005"/>
      <c r="S136" s="1006"/>
      <c r="T136" s="940" t="s">
        <v>325</v>
      </c>
      <c r="U136" s="941"/>
      <c r="V136" s="942"/>
      <c r="W136" s="1004"/>
      <c r="X136" s="1005"/>
      <c r="Y136" s="1005"/>
      <c r="Z136" s="1005"/>
      <c r="AA136" s="1005"/>
      <c r="AB136" s="1005"/>
      <c r="AC136" s="1005"/>
      <c r="AD136" s="1006"/>
      <c r="AE136" s="940" t="s">
        <v>326</v>
      </c>
      <c r="AF136" s="942"/>
      <c r="AG136" s="1001"/>
      <c r="AH136" s="1002"/>
      <c r="AI136" s="1002"/>
      <c r="AJ136" s="1002"/>
      <c r="AK136" s="1003"/>
    </row>
    <row r="137" spans="2:43" ht="25.35" customHeight="1">
      <c r="B137" s="1027"/>
      <c r="C137" s="1028"/>
      <c r="D137" s="1028"/>
      <c r="E137" s="1029"/>
      <c r="F137" s="1034"/>
      <c r="G137" s="1035"/>
      <c r="H137" s="940"/>
      <c r="I137" s="941"/>
      <c r="J137" s="942"/>
      <c r="K137" s="940" t="s">
        <v>327</v>
      </c>
      <c r="L137" s="942"/>
      <c r="M137" s="1004"/>
      <c r="N137" s="1005"/>
      <c r="O137" s="1005"/>
      <c r="P137" s="1005"/>
      <c r="Q137" s="1005"/>
      <c r="R137" s="1005"/>
      <c r="S137" s="1005"/>
      <c r="T137" s="1005"/>
      <c r="U137" s="1005"/>
      <c r="V137" s="1005"/>
      <c r="W137" s="1005"/>
      <c r="X137" s="1005"/>
      <c r="Y137" s="1005"/>
      <c r="Z137" s="1005"/>
      <c r="AA137" s="1005"/>
      <c r="AB137" s="1005"/>
      <c r="AC137" s="1005"/>
      <c r="AD137" s="1005"/>
      <c r="AE137" s="1005"/>
      <c r="AF137" s="1005"/>
      <c r="AG137" s="1005"/>
      <c r="AH137" s="1005"/>
      <c r="AI137" s="1005"/>
      <c r="AJ137" s="1005"/>
      <c r="AK137" s="1006"/>
    </row>
    <row r="138" spans="2:43" ht="24.75" customHeight="1">
      <c r="B138" s="1007" t="s">
        <v>328</v>
      </c>
      <c r="C138" s="1008"/>
      <c r="D138" s="1008"/>
      <c r="E138" s="1009"/>
      <c r="F138" s="1013" t="s">
        <v>329</v>
      </c>
      <c r="G138" s="1014"/>
      <c r="H138" s="1014"/>
      <c r="I138" s="1014"/>
      <c r="J138" s="1015"/>
      <c r="K138" s="940" t="s">
        <v>330</v>
      </c>
      <c r="L138" s="942"/>
      <c r="M138" s="1019" t="s">
        <v>331</v>
      </c>
      <c r="N138" s="1020"/>
      <c r="O138" s="1020"/>
      <c r="P138" s="1020"/>
      <c r="Q138" s="1020"/>
      <c r="R138" s="1020"/>
      <c r="S138" s="1021"/>
      <c r="T138" s="940" t="s">
        <v>332</v>
      </c>
      <c r="U138" s="942"/>
      <c r="V138" s="1022" t="s">
        <v>333</v>
      </c>
      <c r="W138" s="1023"/>
      <c r="X138" s="1023"/>
      <c r="Y138" s="1023"/>
      <c r="Z138" s="1023"/>
      <c r="AA138" s="1023"/>
      <c r="AB138" s="1023"/>
      <c r="AC138" s="1023"/>
      <c r="AD138" s="1023"/>
      <c r="AE138" s="1023"/>
      <c r="AF138" s="1023"/>
      <c r="AG138" s="1023"/>
      <c r="AH138" s="1023"/>
      <c r="AI138" s="1023"/>
      <c r="AJ138" s="1023"/>
      <c r="AK138" s="1024"/>
      <c r="AN138" s="15" t="s">
        <v>334</v>
      </c>
      <c r="AO138" s="15" t="s">
        <v>335</v>
      </c>
      <c r="AP138" s="15" t="s">
        <v>336</v>
      </c>
      <c r="AQ138" s="15" t="s">
        <v>337</v>
      </c>
    </row>
    <row r="139" spans="2:43" ht="20.100000000000001" customHeight="1">
      <c r="B139" s="1010"/>
      <c r="C139" s="1011"/>
      <c r="D139" s="1011"/>
      <c r="E139" s="1012"/>
      <c r="F139" s="1016"/>
      <c r="G139" s="1017"/>
      <c r="H139" s="1017"/>
      <c r="I139" s="1017"/>
      <c r="J139" s="1018"/>
      <c r="K139" s="101" t="s">
        <v>12</v>
      </c>
      <c r="L139" s="1025" t="s">
        <v>338</v>
      </c>
      <c r="M139" s="1025"/>
      <c r="N139" s="1025"/>
      <c r="O139" s="1025"/>
      <c r="P139" s="1025"/>
      <c r="Q139" s="1025"/>
      <c r="R139" s="1025"/>
      <c r="S139" s="1025"/>
      <c r="T139" s="1025"/>
      <c r="U139" s="1025"/>
      <c r="V139" s="1025"/>
      <c r="W139" s="1025"/>
      <c r="X139" s="1025"/>
      <c r="Y139" s="1025"/>
      <c r="Z139" s="1025"/>
      <c r="AA139" s="1025"/>
      <c r="AB139" s="1025"/>
      <c r="AC139" s="1025"/>
      <c r="AD139" s="1025"/>
      <c r="AE139" s="1025"/>
      <c r="AF139" s="1025"/>
      <c r="AG139" s="1025"/>
      <c r="AH139" s="1025"/>
      <c r="AI139" s="1025"/>
      <c r="AJ139" s="1025"/>
      <c r="AK139" s="1026"/>
    </row>
    <row r="140" spans="2:43" ht="24" customHeight="1">
      <c r="B140" s="992" t="s">
        <v>339</v>
      </c>
      <c r="C140" s="993"/>
      <c r="D140" s="993"/>
      <c r="E140" s="994"/>
      <c r="F140" s="995" t="s">
        <v>340</v>
      </c>
      <c r="G140" s="996"/>
      <c r="H140" s="996"/>
      <c r="I140" s="996"/>
      <c r="J140" s="997"/>
      <c r="K140" s="998"/>
      <c r="L140" s="999"/>
      <c r="M140" s="999"/>
      <c r="N140" s="999"/>
      <c r="O140" s="999"/>
      <c r="P140" s="999"/>
      <c r="Q140" s="999"/>
      <c r="R140" s="999"/>
      <c r="S140" s="999"/>
      <c r="T140" s="999"/>
      <c r="U140" s="999"/>
      <c r="V140" s="999"/>
      <c r="W140" s="999"/>
      <c r="X140" s="999"/>
      <c r="Y140" s="999"/>
      <c r="Z140" s="999"/>
      <c r="AA140" s="999"/>
      <c r="AB140" s="999"/>
      <c r="AC140" s="999"/>
      <c r="AD140" s="999"/>
      <c r="AE140" s="999"/>
      <c r="AF140" s="999"/>
      <c r="AG140" s="999"/>
      <c r="AH140" s="999"/>
      <c r="AI140" s="999"/>
      <c r="AJ140" s="999"/>
      <c r="AK140" s="1000"/>
    </row>
    <row r="141" spans="2:43" ht="27" customHeight="1">
      <c r="B141" s="102"/>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row>
    <row r="142" spans="2:43" ht="12" customHeight="1">
      <c r="B142" s="12" t="s">
        <v>71</v>
      </c>
      <c r="C142" s="12"/>
      <c r="D142" s="12"/>
      <c r="E142" s="124"/>
      <c r="F142" s="124"/>
      <c r="G142" s="124"/>
      <c r="H142" s="124"/>
      <c r="I142" s="124"/>
      <c r="J142" s="124"/>
      <c r="K142" s="124"/>
      <c r="L142" s="124"/>
      <c r="M142" s="124"/>
      <c r="N142" s="124"/>
      <c r="O142" s="124"/>
      <c r="P142" s="124"/>
      <c r="Q142" s="124"/>
      <c r="R142" s="124"/>
      <c r="S142" s="124"/>
      <c r="T142" s="124"/>
      <c r="U142" s="124"/>
      <c r="V142" s="124"/>
      <c r="W142" s="124"/>
      <c r="X142" s="124"/>
      <c r="Y142" s="124"/>
      <c r="Z142" s="124"/>
      <c r="AA142" s="124"/>
      <c r="AB142" s="124"/>
      <c r="AC142" s="124"/>
      <c r="AD142" s="124"/>
      <c r="AE142" s="124"/>
      <c r="AF142" s="124"/>
      <c r="AG142" s="124"/>
      <c r="AH142" s="124"/>
      <c r="AI142" s="124"/>
      <c r="AJ142" s="124"/>
      <c r="AK142" s="124"/>
    </row>
    <row r="143" spans="2:43" ht="12" customHeight="1">
      <c r="B143" s="12" t="s">
        <v>341</v>
      </c>
      <c r="C143" s="12"/>
      <c r="D143" s="295"/>
      <c r="E143" s="295"/>
      <c r="F143" s="295"/>
      <c r="G143" s="12" t="s">
        <v>342</v>
      </c>
      <c r="I143" s="295"/>
      <c r="J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row>
    <row r="144" spans="2:43" ht="12" customHeight="1">
      <c r="B144" s="12" t="s">
        <v>343</v>
      </c>
      <c r="C144" s="12"/>
      <c r="D144" s="295"/>
      <c r="E144" s="295"/>
      <c r="F144" s="295"/>
      <c r="G144" s="12" t="s">
        <v>344</v>
      </c>
      <c r="I144" s="295"/>
      <c r="J144" s="295"/>
      <c r="K144" s="295"/>
      <c r="L144" s="295"/>
      <c r="M144" s="295"/>
      <c r="N144" s="295"/>
      <c r="O144" s="295"/>
      <c r="P144" s="295"/>
      <c r="Q144" s="295"/>
      <c r="R144" s="295"/>
      <c r="S144" s="295"/>
      <c r="T144" s="295"/>
      <c r="U144" s="295"/>
      <c r="V144" s="295"/>
      <c r="W144" s="295"/>
      <c r="X144" s="295"/>
      <c r="Y144" s="295"/>
      <c r="Z144" s="295"/>
      <c r="AA144" s="295"/>
      <c r="AB144" s="295"/>
      <c r="AC144" s="295"/>
      <c r="AD144" s="295"/>
      <c r="AE144" s="295"/>
      <c r="AF144" s="295"/>
      <c r="AG144" s="295"/>
      <c r="AH144" s="295"/>
      <c r="AI144" s="295"/>
      <c r="AJ144" s="295"/>
      <c r="AK144" s="295"/>
    </row>
    <row r="145" spans="2:37" ht="12" customHeight="1">
      <c r="B145" s="12" t="s">
        <v>345</v>
      </c>
      <c r="C145" s="12"/>
      <c r="D145" s="295"/>
      <c r="E145" s="295"/>
      <c r="F145" s="295"/>
      <c r="G145" s="12" t="s">
        <v>346</v>
      </c>
      <c r="I145" s="295"/>
      <c r="J145" s="295"/>
      <c r="K145" s="295"/>
      <c r="L145" s="295"/>
      <c r="M145" s="295"/>
      <c r="N145" s="295"/>
      <c r="O145" s="295"/>
      <c r="P145" s="295"/>
      <c r="Q145" s="295"/>
      <c r="R145" s="295"/>
      <c r="S145" s="295"/>
      <c r="T145" s="295"/>
      <c r="U145" s="295"/>
      <c r="V145" s="295"/>
      <c r="W145" s="295"/>
      <c r="X145" s="295"/>
      <c r="Y145" s="295"/>
      <c r="Z145" s="295"/>
      <c r="AA145" s="295"/>
      <c r="AB145" s="295"/>
      <c r="AC145" s="295"/>
      <c r="AD145" s="295"/>
      <c r="AE145" s="295"/>
      <c r="AF145" s="295"/>
      <c r="AG145" s="295"/>
      <c r="AH145" s="295"/>
      <c r="AI145" s="295"/>
      <c r="AJ145" s="295"/>
      <c r="AK145" s="295"/>
    </row>
    <row r="146" spans="2:37" ht="12" customHeight="1">
      <c r="B146" s="12" t="s">
        <v>347</v>
      </c>
      <c r="C146" s="12"/>
      <c r="D146" s="295"/>
      <c r="E146" s="295"/>
      <c r="F146" s="295"/>
      <c r="G146" s="12" t="s">
        <v>348</v>
      </c>
      <c r="I146" s="295"/>
      <c r="J146" s="295"/>
      <c r="K146" s="295"/>
      <c r="L146" s="295"/>
      <c r="M146" s="295"/>
      <c r="N146" s="295"/>
      <c r="O146" s="295"/>
      <c r="P146" s="295"/>
      <c r="Q146" s="295"/>
      <c r="R146" s="295"/>
      <c r="S146" s="295"/>
      <c r="T146" s="295"/>
      <c r="U146" s="295"/>
      <c r="V146" s="295"/>
      <c r="W146" s="295"/>
      <c r="X146" s="295"/>
      <c r="Y146" s="295"/>
      <c r="Z146" s="295"/>
      <c r="AA146" s="295"/>
      <c r="AB146" s="295"/>
      <c r="AC146" s="295"/>
      <c r="AD146" s="295"/>
      <c r="AE146" s="295"/>
      <c r="AF146" s="295"/>
      <c r="AG146" s="295"/>
      <c r="AH146" s="295"/>
      <c r="AI146" s="295"/>
      <c r="AJ146" s="295"/>
      <c r="AK146" s="295"/>
    </row>
    <row r="147" spans="2:37" ht="12" customHeight="1">
      <c r="B147" s="12"/>
      <c r="C147" s="12"/>
      <c r="E147" s="295"/>
      <c r="F147" s="295"/>
      <c r="G147" s="295"/>
      <c r="H147" s="295"/>
      <c r="I147" s="295"/>
      <c r="J147" s="295"/>
      <c r="K147" s="295"/>
      <c r="L147" s="295"/>
      <c r="M147" s="295"/>
      <c r="N147" s="295"/>
      <c r="O147" s="295"/>
      <c r="P147" s="295"/>
      <c r="Q147" s="295"/>
      <c r="R147" s="295"/>
      <c r="S147" s="295"/>
      <c r="T147" s="295"/>
      <c r="U147" s="295"/>
      <c r="V147" s="295"/>
      <c r="W147" s="295"/>
      <c r="X147" s="295"/>
      <c r="Y147" s="295"/>
      <c r="Z147" s="295"/>
      <c r="AA147" s="295"/>
      <c r="AB147" s="295"/>
      <c r="AC147" s="295"/>
      <c r="AD147" s="295"/>
      <c r="AE147" s="295"/>
      <c r="AF147" s="295"/>
      <c r="AG147" s="295"/>
      <c r="AH147" s="295"/>
      <c r="AI147" s="295"/>
      <c r="AJ147" s="295"/>
      <c r="AK147" s="295"/>
    </row>
    <row r="148" spans="2:37" ht="12" customHeight="1">
      <c r="B148" s="12"/>
      <c r="C148" s="2"/>
      <c r="D148" s="2"/>
      <c r="E148" s="295"/>
      <c r="F148" s="295"/>
      <c r="G148" s="295"/>
      <c r="H148" s="295"/>
      <c r="I148" s="295"/>
      <c r="J148" s="295"/>
      <c r="K148" s="295"/>
      <c r="L148" s="295"/>
      <c r="M148" s="295"/>
      <c r="N148" s="295"/>
      <c r="O148" s="295"/>
      <c r="P148" s="295"/>
      <c r="Q148" s="295"/>
      <c r="R148" s="295"/>
      <c r="S148" s="295"/>
      <c r="T148" s="295"/>
      <c r="U148" s="295"/>
      <c r="V148" s="295"/>
      <c r="W148" s="295"/>
      <c r="X148" s="295"/>
      <c r="Y148" s="295"/>
      <c r="Z148" s="295"/>
      <c r="AA148" s="295"/>
      <c r="AB148" s="295"/>
      <c r="AC148" s="295"/>
      <c r="AD148" s="295"/>
      <c r="AE148" s="295"/>
      <c r="AF148" s="295"/>
      <c r="AG148" s="295"/>
      <c r="AH148" s="295"/>
      <c r="AI148" s="295"/>
      <c r="AJ148" s="295"/>
      <c r="AK148" s="295"/>
    </row>
  </sheetData>
  <mergeCells count="335">
    <mergeCell ref="B140:E140"/>
    <mergeCell ref="F140:J140"/>
    <mergeCell ref="K140:AK140"/>
    <mergeCell ref="AG136:AK136"/>
    <mergeCell ref="K137:L137"/>
    <mergeCell ref="M137:AK137"/>
    <mergeCell ref="B138:E139"/>
    <mergeCell ref="F138:J139"/>
    <mergeCell ref="K138:L138"/>
    <mergeCell ref="M138:S138"/>
    <mergeCell ref="T138:U138"/>
    <mergeCell ref="V138:AK138"/>
    <mergeCell ref="L139:AK139"/>
    <mergeCell ref="B135:E137"/>
    <mergeCell ref="F135:G137"/>
    <mergeCell ref="H135:J135"/>
    <mergeCell ref="K135:AK135"/>
    <mergeCell ref="H136:J137"/>
    <mergeCell ref="K136:L136"/>
    <mergeCell ref="M136:S136"/>
    <mergeCell ref="T136:V136"/>
    <mergeCell ref="W136:AD136"/>
    <mergeCell ref="AE136:AF136"/>
    <mergeCell ref="Q130:AK130"/>
    <mergeCell ref="B131:F132"/>
    <mergeCell ref="G131:K131"/>
    <mergeCell ref="L131:AK131"/>
    <mergeCell ref="G132:K132"/>
    <mergeCell ref="L132:AK132"/>
    <mergeCell ref="B127:F130"/>
    <mergeCell ref="G127:K127"/>
    <mergeCell ref="L127:AK127"/>
    <mergeCell ref="G128:I130"/>
    <mergeCell ref="J128:K128"/>
    <mergeCell ref="L128:AK128"/>
    <mergeCell ref="J129:K129"/>
    <mergeCell ref="L129:AK129"/>
    <mergeCell ref="J130:K130"/>
    <mergeCell ref="L130:P130"/>
    <mergeCell ref="B122:F123"/>
    <mergeCell ref="G122:AK123"/>
    <mergeCell ref="B126:F126"/>
    <mergeCell ref="G126:I126"/>
    <mergeCell ref="J126:N126"/>
    <mergeCell ref="O126:P126"/>
    <mergeCell ref="Q126:V126"/>
    <mergeCell ref="W126:AK126"/>
    <mergeCell ref="AF117:AK120"/>
    <mergeCell ref="B118:B119"/>
    <mergeCell ref="C118:H119"/>
    <mergeCell ref="I118:Q118"/>
    <mergeCell ref="R118:Z118"/>
    <mergeCell ref="I119:Q119"/>
    <mergeCell ref="R119:Z119"/>
    <mergeCell ref="AA118:AE118"/>
    <mergeCell ref="AA119:AE119"/>
    <mergeCell ref="C109:AK109"/>
    <mergeCell ref="C110:AK110"/>
    <mergeCell ref="B112:B116"/>
    <mergeCell ref="C112:H116"/>
    <mergeCell ref="J112:L112"/>
    <mergeCell ref="M112:W112"/>
    <mergeCell ref="X112:AH112"/>
    <mergeCell ref="B101:B108"/>
    <mergeCell ref="C101:H108"/>
    <mergeCell ref="I113:I114"/>
    <mergeCell ref="K113:L113"/>
    <mergeCell ref="M113:W114"/>
    <mergeCell ref="X113:AH114"/>
    <mergeCell ref="K114:L114"/>
    <mergeCell ref="I115:I116"/>
    <mergeCell ref="K115:L115"/>
    <mergeCell ref="M115:W116"/>
    <mergeCell ref="X115:AH116"/>
    <mergeCell ref="K116:L116"/>
    <mergeCell ref="P105:W105"/>
    <mergeCell ref="X105:AD106"/>
    <mergeCell ref="AE105:AK106"/>
    <mergeCell ref="K106:L106"/>
    <mergeCell ref="Q106:W106"/>
    <mergeCell ref="I107:I108"/>
    <mergeCell ref="K107:L107"/>
    <mergeCell ref="M107:O108"/>
    <mergeCell ref="P107:W107"/>
    <mergeCell ref="X107:AD108"/>
    <mergeCell ref="I105:I106"/>
    <mergeCell ref="K105:L105"/>
    <mergeCell ref="M105:O106"/>
    <mergeCell ref="AE107:AK108"/>
    <mergeCell ref="K108:L108"/>
    <mergeCell ref="Q108:W108"/>
    <mergeCell ref="X101:AD102"/>
    <mergeCell ref="AE101:AK102"/>
    <mergeCell ref="P102:W102"/>
    <mergeCell ref="I103:I104"/>
    <mergeCell ref="K103:L103"/>
    <mergeCell ref="M103:O104"/>
    <mergeCell ref="P103:W103"/>
    <mergeCell ref="X103:AD104"/>
    <mergeCell ref="AE103:AK104"/>
    <mergeCell ref="K104:L104"/>
    <mergeCell ref="I101:I102"/>
    <mergeCell ref="J101:L102"/>
    <mergeCell ref="M101:O102"/>
    <mergeCell ref="P101:W101"/>
    <mergeCell ref="Q104:W104"/>
    <mergeCell ref="B96:B97"/>
    <mergeCell ref="C96:H97"/>
    <mergeCell ref="J96:Y96"/>
    <mergeCell ref="J97:Y97"/>
    <mergeCell ref="AD88:AK89"/>
    <mergeCell ref="K89:L89"/>
    <mergeCell ref="N89:O89"/>
    <mergeCell ref="Q89:R89"/>
    <mergeCell ref="C90:AK90"/>
    <mergeCell ref="C91:AK91"/>
    <mergeCell ref="I88:I89"/>
    <mergeCell ref="K88:L88"/>
    <mergeCell ref="N88:O88"/>
    <mergeCell ref="Q88:R88"/>
    <mergeCell ref="S88:X89"/>
    <mergeCell ref="Y88:AC89"/>
    <mergeCell ref="B93:B94"/>
    <mergeCell ref="C93:H93"/>
    <mergeCell ref="I93:O94"/>
    <mergeCell ref="C94:H94"/>
    <mergeCell ref="I86:I87"/>
    <mergeCell ref="K86:L86"/>
    <mergeCell ref="N86:O86"/>
    <mergeCell ref="Q86:R86"/>
    <mergeCell ref="S86:X87"/>
    <mergeCell ref="Y86:AC87"/>
    <mergeCell ref="AD86:AK87"/>
    <mergeCell ref="K87:L87"/>
    <mergeCell ref="N87:O87"/>
    <mergeCell ref="Q87:R87"/>
    <mergeCell ref="I84:I85"/>
    <mergeCell ref="K84:L84"/>
    <mergeCell ref="N84:O84"/>
    <mergeCell ref="Q84:R84"/>
    <mergeCell ref="S84:X85"/>
    <mergeCell ref="Y84:AC85"/>
    <mergeCell ref="AD84:AK85"/>
    <mergeCell ref="K85:L85"/>
    <mergeCell ref="N85:O85"/>
    <mergeCell ref="Q85:R85"/>
    <mergeCell ref="I82:I83"/>
    <mergeCell ref="K82:L82"/>
    <mergeCell ref="N82:O82"/>
    <mergeCell ref="Q82:R82"/>
    <mergeCell ref="S82:X83"/>
    <mergeCell ref="Y82:AC83"/>
    <mergeCell ref="AD82:AK83"/>
    <mergeCell ref="K83:L83"/>
    <mergeCell ref="N83:O83"/>
    <mergeCell ref="Q83:R83"/>
    <mergeCell ref="I80:I81"/>
    <mergeCell ref="K80:L80"/>
    <mergeCell ref="N80:O80"/>
    <mergeCell ref="Q80:R80"/>
    <mergeCell ref="S80:X81"/>
    <mergeCell ref="Y80:AC81"/>
    <mergeCell ref="AD80:AK81"/>
    <mergeCell ref="K81:L81"/>
    <mergeCell ref="N81:O81"/>
    <mergeCell ref="Q81:R81"/>
    <mergeCell ref="I78:I79"/>
    <mergeCell ref="K78:L78"/>
    <mergeCell ref="N78:O78"/>
    <mergeCell ref="Q78:R78"/>
    <mergeCell ref="S78:X79"/>
    <mergeCell ref="Y78:AC79"/>
    <mergeCell ref="AD78:AK79"/>
    <mergeCell ref="K79:L79"/>
    <mergeCell ref="N79:O79"/>
    <mergeCell ref="Q79:R79"/>
    <mergeCell ref="I76:I77"/>
    <mergeCell ref="K76:L76"/>
    <mergeCell ref="N76:O76"/>
    <mergeCell ref="Q76:R76"/>
    <mergeCell ref="S76:X77"/>
    <mergeCell ref="Y76:AC77"/>
    <mergeCell ref="AD76:AK77"/>
    <mergeCell ref="K77:L77"/>
    <mergeCell ref="N77:O77"/>
    <mergeCell ref="Q77:R77"/>
    <mergeCell ref="S70:X71"/>
    <mergeCell ref="Y70:AC71"/>
    <mergeCell ref="AD72:AK73"/>
    <mergeCell ref="K73:L73"/>
    <mergeCell ref="N73:O73"/>
    <mergeCell ref="Q73:R73"/>
    <mergeCell ref="I74:I75"/>
    <mergeCell ref="K74:L74"/>
    <mergeCell ref="N74:O74"/>
    <mergeCell ref="Q74:R74"/>
    <mergeCell ref="S74:X75"/>
    <mergeCell ref="Y74:AC75"/>
    <mergeCell ref="AD74:AK75"/>
    <mergeCell ref="K75:L75"/>
    <mergeCell ref="N75:O75"/>
    <mergeCell ref="Q75:R75"/>
    <mergeCell ref="C65:AE65"/>
    <mergeCell ref="AF65:AK66"/>
    <mergeCell ref="C66:AE66"/>
    <mergeCell ref="B69:B89"/>
    <mergeCell ref="C69:H89"/>
    <mergeCell ref="J69:L69"/>
    <mergeCell ref="M69:R69"/>
    <mergeCell ref="S69:X69"/>
    <mergeCell ref="Y69:AC69"/>
    <mergeCell ref="AD69:AK69"/>
    <mergeCell ref="AD70:AK71"/>
    <mergeCell ref="K71:L71"/>
    <mergeCell ref="N71:O71"/>
    <mergeCell ref="Q71:R71"/>
    <mergeCell ref="I72:I73"/>
    <mergeCell ref="K72:L72"/>
    <mergeCell ref="N72:O72"/>
    <mergeCell ref="Q72:R72"/>
    <mergeCell ref="S72:X73"/>
    <mergeCell ref="Y72:AC73"/>
    <mergeCell ref="I70:I71"/>
    <mergeCell ref="K70:L70"/>
    <mergeCell ref="N70:O70"/>
    <mergeCell ref="Q70:R70"/>
    <mergeCell ref="K51:L51"/>
    <mergeCell ref="B61:B64"/>
    <mergeCell ref="C61:H64"/>
    <mergeCell ref="I61:M62"/>
    <mergeCell ref="O61:AK61"/>
    <mergeCell ref="O62:AK62"/>
    <mergeCell ref="I63:M64"/>
    <mergeCell ref="N63:AK63"/>
    <mergeCell ref="N64:AK64"/>
    <mergeCell ref="C54:AK54"/>
    <mergeCell ref="C55:AK55"/>
    <mergeCell ref="C56:AK56"/>
    <mergeCell ref="B58:B59"/>
    <mergeCell ref="C58:H59"/>
    <mergeCell ref="I58:O58"/>
    <mergeCell ref="P58:V58"/>
    <mergeCell ref="I59:O59"/>
    <mergeCell ref="P59:V59"/>
    <mergeCell ref="C45:AK45"/>
    <mergeCell ref="B47:B53"/>
    <mergeCell ref="C47:H53"/>
    <mergeCell ref="J47:L47"/>
    <mergeCell ref="M47:T47"/>
    <mergeCell ref="U47:AE47"/>
    <mergeCell ref="AF47:AK47"/>
    <mergeCell ref="I48:I49"/>
    <mergeCell ref="K48:L48"/>
    <mergeCell ref="M48:T49"/>
    <mergeCell ref="I52:I53"/>
    <mergeCell ref="K52:L52"/>
    <mergeCell ref="M52:T53"/>
    <mergeCell ref="U52:AE53"/>
    <mergeCell ref="AF52:AK53"/>
    <mergeCell ref="K53:L53"/>
    <mergeCell ref="U48:AE49"/>
    <mergeCell ref="AF48:AK49"/>
    <mergeCell ref="K49:L49"/>
    <mergeCell ref="I50:I51"/>
    <mergeCell ref="K50:L50"/>
    <mergeCell ref="M50:T51"/>
    <mergeCell ref="U50:AE51"/>
    <mergeCell ref="AF50:AK51"/>
    <mergeCell ref="C38:AK38"/>
    <mergeCell ref="C39:AK39"/>
    <mergeCell ref="C40:AK40"/>
    <mergeCell ref="C41:AK41"/>
    <mergeCell ref="B43:B44"/>
    <mergeCell ref="C43:H44"/>
    <mergeCell ref="J43:AC43"/>
    <mergeCell ref="J44:AC44"/>
    <mergeCell ref="B34:B37"/>
    <mergeCell ref="C34:H37"/>
    <mergeCell ref="I34:P34"/>
    <mergeCell ref="Q34:W34"/>
    <mergeCell ref="X34:AD34"/>
    <mergeCell ref="I35:P37"/>
    <mergeCell ref="Q35:W37"/>
    <mergeCell ref="X35:AD37"/>
    <mergeCell ref="I28:Q28"/>
    <mergeCell ref="R28:Z28"/>
    <mergeCell ref="AA28:AI28"/>
    <mergeCell ref="C29:W29"/>
    <mergeCell ref="C30:W30"/>
    <mergeCell ref="C32:H32"/>
    <mergeCell ref="I32:W32"/>
    <mergeCell ref="AF32:AK32"/>
    <mergeCell ref="B23:B24"/>
    <mergeCell ref="C23:Q23"/>
    <mergeCell ref="D24:H24"/>
    <mergeCell ref="I24:Q24"/>
    <mergeCell ref="C25:AK25"/>
    <mergeCell ref="B27:B28"/>
    <mergeCell ref="C27:H28"/>
    <mergeCell ref="I27:Q27"/>
    <mergeCell ref="R27:Z27"/>
    <mergeCell ref="AA27:AI27"/>
    <mergeCell ref="AI19:AK19"/>
    <mergeCell ref="G20:L20"/>
    <mergeCell ref="AI14:AK14"/>
    <mergeCell ref="G15:L15"/>
    <mergeCell ref="AI15:AK15"/>
    <mergeCell ref="G16:L16"/>
    <mergeCell ref="AI16:AK16"/>
    <mergeCell ref="D17:E17"/>
    <mergeCell ref="G17:L17"/>
    <mergeCell ref="B4:J4"/>
    <mergeCell ref="L4:P4"/>
    <mergeCell ref="Q4:AJ4"/>
    <mergeCell ref="B8:C20"/>
    <mergeCell ref="D8:L8"/>
    <mergeCell ref="M8:Y8"/>
    <mergeCell ref="Z8:AK8"/>
    <mergeCell ref="D9:E10"/>
    <mergeCell ref="G9:L9"/>
    <mergeCell ref="AI9:AK9"/>
    <mergeCell ref="G10:L10"/>
    <mergeCell ref="AI10:AK10"/>
    <mergeCell ref="D11:E16"/>
    <mergeCell ref="G11:L11"/>
    <mergeCell ref="AI11:AK11"/>
    <mergeCell ref="G12:L12"/>
    <mergeCell ref="AI12:AK12"/>
    <mergeCell ref="G13:L13"/>
    <mergeCell ref="AI13:AK13"/>
    <mergeCell ref="G14:L14"/>
    <mergeCell ref="D18:E20"/>
    <mergeCell ref="G18:L18"/>
    <mergeCell ref="AI18:AK18"/>
    <mergeCell ref="G19:L19"/>
  </mergeCells>
  <phoneticPr fontId="4"/>
  <conditionalFormatting sqref="B25:AK25">
    <cfRule type="expression" dxfId="39" priority="32">
      <formula>$F$13="■"</formula>
    </cfRule>
  </conditionalFormatting>
  <conditionalFormatting sqref="B45:AK45">
    <cfRule type="expression" dxfId="38" priority="33">
      <formula>$F$10="■"</formula>
    </cfRule>
  </conditionalFormatting>
  <conditionalFormatting sqref="C91:AK91">
    <cfRule type="expression" dxfId="37" priority="40">
      <formula>$AA$35=$AP$34</formula>
    </cfRule>
  </conditionalFormatting>
  <conditionalFormatting sqref="I34:I35">
    <cfRule type="expression" dxfId="36" priority="15">
      <formula>COUNTIF(#REF!,"■")&gt;0</formula>
    </cfRule>
    <cfRule type="expression" dxfId="35" priority="16">
      <formula>$F$10="■"</formula>
    </cfRule>
  </conditionalFormatting>
  <conditionalFormatting sqref="I35">
    <cfRule type="expression" dxfId="34" priority="35">
      <formula>OR(COUNTIF($F$11:$F$17,"■")&gt;0,COUNTIF($F$19:$F$20,"■")&gt;0)</formula>
    </cfRule>
  </conditionalFormatting>
  <conditionalFormatting sqref="I93:O94">
    <cfRule type="expression" dxfId="33" priority="22">
      <formula>AND($F$12&lt;&gt;"■",$F$18&lt;&gt;"■",COUNTIF($F$11:$F$20,"■")&gt;0)</formula>
    </cfRule>
  </conditionalFormatting>
  <conditionalFormatting sqref="I59:V59 N61:AK64">
    <cfRule type="expression" dxfId="32" priority="38">
      <formula>AND($F$15&lt;&gt;"■",OR(COUNTIF($F$10:$F$17,"■")&gt;0,$F$20="■"))</formula>
    </cfRule>
  </conditionalFormatting>
  <conditionalFormatting sqref="I96:Y97">
    <cfRule type="expression" dxfId="31" priority="3">
      <formula>COUNTIF($F$11:$F$16,"■")&gt;0</formula>
    </cfRule>
  </conditionalFormatting>
  <conditionalFormatting sqref="I43:AC44">
    <cfRule type="expression" dxfId="29" priority="36">
      <formula>OR($F$9="■",COUNTIF($F$11:$F$20,"■")&gt;0)</formula>
    </cfRule>
  </conditionalFormatting>
  <conditionalFormatting sqref="I70:AC89">
    <cfRule type="expression" dxfId="28" priority="5">
      <formula>AND($F$13&lt;&gt;"■",OR(COUNTIF($F$11:$F$17,"■")&gt;0,$F$20="■"))</formula>
    </cfRule>
  </conditionalFormatting>
  <conditionalFormatting sqref="I113:AH116">
    <cfRule type="expression" dxfId="27" priority="2">
      <formula>AND($F$12&lt;&gt;"■",OR(COUNTIF($F$12:$F$17,"■")&gt;0,$F$20="■"))</formula>
    </cfRule>
  </conditionalFormatting>
  <conditionalFormatting sqref="I115:AH116">
    <cfRule type="expression" dxfId="26" priority="23">
      <formula>($J$113="■")</formula>
    </cfRule>
  </conditionalFormatting>
  <conditionalFormatting sqref="I28:AI28">
    <cfRule type="expression" dxfId="25" priority="34">
      <formula>COUNTIF($F$11:$F$17,"■")&gt;0</formula>
    </cfRule>
  </conditionalFormatting>
  <conditionalFormatting sqref="I48:AK53">
    <cfRule type="expression" dxfId="24" priority="37">
      <formula>AND($F$11&lt;&gt;"■",OR(COUNTIF($F$12:$F$18,"■")&gt;0,$F$20="■"))</formula>
    </cfRule>
  </conditionalFormatting>
  <conditionalFormatting sqref="I63:AK64">
    <cfRule type="expression" dxfId="23" priority="28">
      <formula>$N$61="■"</formula>
    </cfRule>
  </conditionalFormatting>
  <conditionalFormatting sqref="I103:AK108">
    <cfRule type="expression" dxfId="22" priority="17">
      <formula>AND($F$12&lt;&gt;"■",$F$15&lt;&gt;"■",OR(COUNTIF($F$12:$F$17,"■")&gt;0,$F$20="■"))</formula>
    </cfRule>
  </conditionalFormatting>
  <conditionalFormatting sqref="L127:AK127">
    <cfRule type="cellIs" dxfId="21" priority="30" operator="equal">
      <formula>""</formula>
    </cfRule>
  </conditionalFormatting>
  <conditionalFormatting sqref="L129:AK129">
    <cfRule type="expression" dxfId="20" priority="39">
      <formula>COUNTIF($F$9:$F$20,"■")&gt;0</formula>
    </cfRule>
  </conditionalFormatting>
  <conditionalFormatting sqref="L131:AK132">
    <cfRule type="cellIs" dxfId="19" priority="29" operator="equal">
      <formula>""</formula>
    </cfRule>
  </conditionalFormatting>
  <conditionalFormatting sqref="M138">
    <cfRule type="cellIs" dxfId="18" priority="27" operator="equal">
      <formula>""</formula>
    </cfRule>
  </conditionalFormatting>
  <conditionalFormatting sqref="P104 P106 P108">
    <cfRule type="expression" dxfId="17" priority="19">
      <formula>$M103=$AN$27</formula>
    </cfRule>
    <cfRule type="expression" dxfId="16" priority="18">
      <formula>$M103=$AO$27</formula>
    </cfRule>
  </conditionalFormatting>
  <conditionalFormatting sqref="Q34:Q35">
    <cfRule type="expression" dxfId="15" priority="14">
      <formula>$F$10="■"</formula>
    </cfRule>
    <cfRule type="expression" dxfId="14" priority="13">
      <formula>COUNTIF(#REF!,"■")&gt;0</formula>
    </cfRule>
  </conditionalFormatting>
  <conditionalFormatting sqref="Q35">
    <cfRule type="expression" dxfId="13" priority="24">
      <formula>OR(COUNTIF($F$11:$F$17,"■")&gt;0,COUNTIF($F$19:$F$20,"■")&gt;0)</formula>
    </cfRule>
  </conditionalFormatting>
  <conditionalFormatting sqref="Q104:W104 Q106:W106 Q108:W108">
    <cfRule type="expression" dxfId="12" priority="20">
      <formula>$M103=$AO$27</formula>
    </cfRule>
    <cfRule type="expression" dxfId="11" priority="21">
      <formula>$M103=$AN$27</formula>
    </cfRule>
  </conditionalFormatting>
  <conditionalFormatting sqref="R27:AI28">
    <cfRule type="expression" dxfId="10" priority="31">
      <formula>OR($F$10="■",COUNTIF($F$19:$F$20,"■")&gt;0)</formula>
    </cfRule>
  </conditionalFormatting>
  <conditionalFormatting sqref="V138:AK138">
    <cfRule type="cellIs" dxfId="9" priority="26" operator="equal">
      <formula>""</formula>
    </cfRule>
  </conditionalFormatting>
  <conditionalFormatting sqref="X34:X35">
    <cfRule type="expression" dxfId="8" priority="10">
      <formula>COUNTIF(#REF!,"■")&gt;0</formula>
    </cfRule>
  </conditionalFormatting>
  <conditionalFormatting sqref="X35">
    <cfRule type="expression" dxfId="7" priority="11">
      <formula>OR(COUNTIF($F$11:$F$17,"■")&gt;0,COUNTIF($F$19:$F$20,"■")&gt;0)</formula>
    </cfRule>
  </conditionalFormatting>
  <conditionalFormatting sqref="X34:AD37">
    <cfRule type="expression" dxfId="6" priority="12">
      <formula>($X$35=$AQ$34)</formula>
    </cfRule>
  </conditionalFormatting>
  <conditionalFormatting sqref="X35:AD37">
    <cfRule type="expression" dxfId="5" priority="9">
      <formula>($Q$35=$AQ$34)</formula>
    </cfRule>
  </conditionalFormatting>
  <conditionalFormatting sqref="Y70:AC78 Y80:AC84 Y86:AC89">
    <cfRule type="expression" dxfId="4" priority="6">
      <formula>OR($M70="■",$P71="■")</formula>
    </cfRule>
  </conditionalFormatting>
  <conditionalFormatting sqref="Y79:AC79">
    <cfRule type="expression" dxfId="3" priority="7">
      <formula>OR($M79="■",#REF!="■")</formula>
    </cfRule>
  </conditionalFormatting>
  <conditionalFormatting sqref="Y85:AC85">
    <cfRule type="expression" dxfId="2" priority="8">
      <formula>OR($M85="■",#REF!="■")</formula>
    </cfRule>
  </conditionalFormatting>
  <conditionalFormatting sqref="AF48:AK53">
    <cfRule type="expression" dxfId="1" priority="25">
      <formula>$J49="■"</formula>
    </cfRule>
  </conditionalFormatting>
  <conditionalFormatting sqref="I119:Z119">
    <cfRule type="expression" dxfId="0" priority="1">
      <formula>AND($F$16&lt;&gt;"■",COUNTIF($F$11:$F$20,"■")&gt;0)</formula>
    </cfRule>
  </conditionalFormatting>
  <dataValidations count="16">
    <dataValidation type="whole" operator="greaterThanOrEqual" allowBlank="1" showInputMessage="1" showErrorMessage="1" sqref="I119:Z119" xr:uid="{0EBF194C-26A2-4016-A0ED-F9F1D2B2B216}">
      <formula1>0</formula1>
    </dataValidation>
    <dataValidation type="list" allowBlank="1" showInputMessage="1" showErrorMessage="1" sqref="M70:M89" xr:uid="{EED0C350-1C15-4804-9D49-4E912E650425}">
      <formula1>$AP70:$AQ70</formula1>
    </dataValidation>
    <dataValidation type="list" allowBlank="1" showInputMessage="1" showErrorMessage="1" sqref="P70:P89" xr:uid="{23052064-D551-4D9E-AAA4-BBE7370AEAAB}">
      <formula1>$AR70:$AS70</formula1>
    </dataValidation>
    <dataValidation operator="greaterThanOrEqual" allowBlank="1" showInputMessage="1" showErrorMessage="1" error="数値のみを入力してください" sqref="Y70:AC89" xr:uid="{DB5E6FCC-6043-4EE5-AC3B-AAB7D346BB2F}"/>
    <dataValidation type="list" allowBlank="1" showInputMessage="1" showErrorMessage="1" sqref="X35:AD37" xr:uid="{7B618D53-FC68-4AE2-878F-7A1623CF9833}">
      <formula1>$AR$34:$AR$35</formula1>
    </dataValidation>
    <dataValidation type="list" allowBlank="1" showInputMessage="1" showErrorMessage="1" sqref="Q35:W37" xr:uid="{99116284-8567-4064-86C3-0B9788C2DB53}">
      <formula1>$AQ$34:$AQ$35</formula1>
    </dataValidation>
    <dataValidation type="list" allowBlank="1" showInputMessage="1" showErrorMessage="1" sqref="I35:P37" xr:uid="{E5D5FE93-E7F0-4A94-BD7D-B8D91B357D37}">
      <formula1>$AP$34:$AP$35</formula1>
    </dataValidation>
    <dataValidation type="list" allowBlank="1" showInputMessage="1" showErrorMessage="1" sqref="I96:I97" xr:uid="{2FED30AA-6F79-4F16-8765-3A88EE888B71}">
      <formula1>$AN$10:$AO$10</formula1>
    </dataValidation>
    <dataValidation type="list" allowBlank="1" showInputMessage="1" showErrorMessage="1" sqref="M103:O108" xr:uid="{E9D9E85D-276C-4F52-82CC-215F878A71B6}">
      <formula1>$AN$102:$AO$102</formula1>
    </dataValidation>
    <dataValidation type="list" allowBlank="1" showInputMessage="1" showErrorMessage="1" sqref="K139 I43:I44 AF48:AK53" xr:uid="{582BA7AD-5AAC-4FFF-9287-B951F11F072F}">
      <formula1>"□,■"</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AA28:AI28" xr:uid="{666B0C1B-B156-4218-B391-E9083707E7E0}">
      <formula1>AO29</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R28:Z28" xr:uid="{CEDD8497-E218-4D9D-B033-2921310310D3}">
      <formula1>AO28</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I28:Q28" xr:uid="{F9BF9FED-6C26-48AA-B9FC-DFBF93379C4E}">
      <formula1>AO27</formula1>
    </dataValidation>
    <dataValidation type="list" allowBlank="1" showInputMessage="1" showErrorMessage="1" sqref="J48:J53 N61:N62 J103:J108 J70:J89 J113:J116 F9:F20" xr:uid="{91C60AFE-A14B-4EAC-B44B-C0BB2DC28291}">
      <formula1>$AN9:$AO9</formula1>
    </dataValidation>
    <dataValidation type="textLength" operator="lessThanOrEqual" allowBlank="1" showInputMessage="1" showErrorMessage="1" error="20文字以内で記入してください" sqref="AD70:AK89" xr:uid="{23F7E14E-A2B8-4307-A987-C2350AEE635D}">
      <formula1>20</formula1>
    </dataValidation>
    <dataValidation allowBlank="1" showInputMessage="1" sqref="M138:S138" xr:uid="{1C7005CB-268C-4C89-B69B-E644C8C92D71}"/>
  </dataValidations>
  <printOptions horizontalCentered="1"/>
  <pageMargins left="0" right="0" top="0.19685039370078741" bottom="0" header="0.31496062992125984" footer="0.31496062992125984"/>
  <pageSetup paperSize="9" scale="81" fitToHeight="0" orientation="portrait" r:id="rId1"/>
  <headerFooter>
    <oddFooter>&amp;C&amp;"Meiryo UI,標準"&amp;9&amp;D_&amp;T　&amp;F　&amp;P/&amp;N</oddFooter>
  </headerFooter>
  <rowBreaks count="2" manualBreakCount="2">
    <brk id="66" max="37" man="1"/>
    <brk id="120" max="37" man="1"/>
  </rowBreaks>
  <colBreaks count="1" manualBreakCount="1">
    <brk id="5" max="13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AU37"/>
  <sheetViews>
    <sheetView showGridLines="0" view="pageBreakPreview" zoomScale="85" zoomScaleNormal="85" zoomScaleSheetLayoutView="85" workbookViewId="0">
      <selection activeCell="AK7" sqref="AK7"/>
    </sheetView>
  </sheetViews>
  <sheetFormatPr defaultColWidth="3.5" defaultRowHeight="15.75"/>
  <cols>
    <col min="1" max="39" width="3.5" style="81"/>
    <col min="40" max="41" width="3.5" style="81" hidden="1" customWidth="1"/>
    <col min="42" max="16384" width="3.5" style="81"/>
  </cols>
  <sheetData>
    <row r="1" spans="1:47" ht="16.5">
      <c r="A1" s="19"/>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47" ht="16.5">
      <c r="A2" s="19"/>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47" ht="16.5">
      <c r="A3" s="19"/>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row>
    <row r="4" spans="1:47" ht="28.5">
      <c r="A4" s="3"/>
      <c r="B4" s="660" t="s">
        <v>133</v>
      </c>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0"/>
      <c r="AJ4" s="660"/>
      <c r="AK4" s="660"/>
      <c r="AL4" s="4"/>
    </row>
    <row r="5" spans="1:47" ht="16.5">
      <c r="A5" s="3"/>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4"/>
      <c r="AL5" s="4"/>
    </row>
    <row r="6" spans="1:47" ht="16.5">
      <c r="A6" s="3"/>
      <c r="B6" s="1"/>
      <c r="C6" s="2"/>
      <c r="D6" s="2"/>
      <c r="E6" s="2"/>
      <c r="F6" s="2"/>
      <c r="G6" s="2"/>
      <c r="H6" s="2"/>
      <c r="I6" s="2"/>
      <c r="J6" s="2"/>
      <c r="K6" s="2"/>
      <c r="L6" s="2"/>
      <c r="M6" s="2"/>
      <c r="N6" s="6"/>
      <c r="O6" s="7"/>
      <c r="P6" s="7"/>
      <c r="Q6" s="8"/>
      <c r="R6" s="8"/>
      <c r="S6" s="8"/>
      <c r="T6" s="8"/>
      <c r="U6" s="8"/>
      <c r="V6" s="8"/>
      <c r="W6" s="8"/>
      <c r="X6" s="8"/>
      <c r="Y6" s="8"/>
      <c r="Z6" s="8"/>
      <c r="AA6" s="8"/>
      <c r="AB6" s="8"/>
      <c r="AC6" s="8"/>
      <c r="AD6" s="8"/>
      <c r="AE6" s="8"/>
      <c r="AF6" s="8"/>
      <c r="AG6" s="8"/>
      <c r="AH6" s="8"/>
      <c r="AI6" s="8"/>
      <c r="AJ6" s="8"/>
      <c r="AK6" s="9" t="str">
        <f>【必須】基本情報!AK6</f>
        <v>2022/4/1　Ver2.2</v>
      </c>
      <c r="AL6" s="4"/>
    </row>
    <row r="8" spans="1:47" ht="16.5">
      <c r="B8" s="671" t="s">
        <v>134</v>
      </c>
      <c r="C8" s="672"/>
      <c r="D8" s="672"/>
      <c r="E8" s="672"/>
      <c r="F8" s="672"/>
      <c r="G8" s="672"/>
      <c r="H8" s="672"/>
      <c r="I8" s="672"/>
      <c r="J8" s="672"/>
      <c r="K8" s="672"/>
      <c r="L8" s="672"/>
      <c r="M8" s="672"/>
      <c r="N8" s="672"/>
      <c r="O8" s="672"/>
      <c r="P8" s="672"/>
      <c r="Q8" s="672"/>
      <c r="R8" s="672"/>
      <c r="S8" s="672"/>
      <c r="T8" s="672"/>
      <c r="U8" s="672"/>
      <c r="V8" s="672"/>
      <c r="W8" s="672"/>
      <c r="X8" s="672"/>
      <c r="Y8" s="672"/>
      <c r="Z8" s="672"/>
      <c r="AA8" s="672"/>
      <c r="AB8" s="672"/>
      <c r="AC8" s="672"/>
      <c r="AD8" s="672"/>
      <c r="AE8" s="672"/>
      <c r="AF8" s="672"/>
      <c r="AG8" s="672"/>
      <c r="AH8" s="672"/>
      <c r="AI8" s="672"/>
      <c r="AJ8" s="672"/>
      <c r="AK8" s="673"/>
    </row>
    <row r="9" spans="1:47" ht="16.5" customHeight="1">
      <c r="B9" s="674" t="s">
        <v>135</v>
      </c>
      <c r="C9" s="675"/>
      <c r="D9" s="675"/>
      <c r="E9" s="675"/>
      <c r="F9" s="675"/>
      <c r="G9" s="675"/>
      <c r="H9" s="675"/>
      <c r="I9" s="675"/>
      <c r="J9" s="675"/>
      <c r="K9" s="675"/>
      <c r="L9" s="675"/>
      <c r="M9" s="675"/>
      <c r="N9" s="675"/>
      <c r="O9" s="675"/>
      <c r="P9" s="675"/>
      <c r="Q9" s="675"/>
      <c r="R9" s="675"/>
      <c r="S9" s="675"/>
      <c r="T9" s="675"/>
      <c r="U9" s="675"/>
      <c r="V9" s="675"/>
      <c r="W9" s="675"/>
      <c r="X9" s="675"/>
      <c r="Y9" s="675"/>
      <c r="Z9" s="675"/>
      <c r="AA9" s="675"/>
      <c r="AB9" s="675"/>
      <c r="AC9" s="675"/>
      <c r="AD9" s="675"/>
      <c r="AE9" s="675"/>
      <c r="AF9" s="675"/>
      <c r="AG9" s="675"/>
      <c r="AH9" s="675"/>
      <c r="AI9" s="675"/>
      <c r="AJ9" s="675"/>
      <c r="AK9" s="676"/>
    </row>
    <row r="10" spans="1:47" ht="9.75" customHeight="1" thickBot="1">
      <c r="K10" s="82"/>
    </row>
    <row r="11" spans="1:47" s="25" customFormat="1" ht="19.350000000000001" customHeight="1">
      <c r="B11" s="677" t="s">
        <v>136</v>
      </c>
      <c r="C11" s="640" t="s">
        <v>137</v>
      </c>
      <c r="D11" s="410"/>
      <c r="E11" s="411"/>
      <c r="F11" s="680" t="s">
        <v>138</v>
      </c>
      <c r="G11" s="683" t="s">
        <v>77</v>
      </c>
      <c r="H11" s="684"/>
      <c r="I11" s="689" t="s">
        <v>78</v>
      </c>
      <c r="J11" s="690"/>
      <c r="K11" s="176" t="s">
        <v>12</v>
      </c>
      <c r="L11" s="693" t="s">
        <v>139</v>
      </c>
      <c r="M11" s="693"/>
      <c r="N11" s="693"/>
      <c r="O11" s="693"/>
      <c r="P11" s="693"/>
      <c r="Q11" s="693"/>
      <c r="R11" s="83" t="s">
        <v>83</v>
      </c>
      <c r="S11" s="694" t="s">
        <v>140</v>
      </c>
      <c r="T11" s="694"/>
      <c r="U11" s="694"/>
      <c r="V11" s="694"/>
      <c r="W11" s="694"/>
      <c r="X11" s="694"/>
      <c r="Y11" s="694"/>
      <c r="Z11" s="694"/>
      <c r="AA11" s="694"/>
      <c r="AB11" s="694"/>
      <c r="AC11" s="694"/>
      <c r="AD11" s="694"/>
      <c r="AE11" s="694"/>
      <c r="AF11" s="694"/>
      <c r="AG11" s="694"/>
      <c r="AH11" s="694"/>
      <c r="AI11" s="694"/>
      <c r="AJ11" s="694"/>
      <c r="AK11" s="695"/>
      <c r="AL11" s="2"/>
      <c r="AN11" s="2" t="s">
        <v>16</v>
      </c>
      <c r="AO11" s="2" t="str">
        <f>IF($K$12="□","■","")</f>
        <v>■</v>
      </c>
    </row>
    <row r="12" spans="1:47" s="25" customFormat="1" ht="19.350000000000001" customHeight="1">
      <c r="B12" s="678"/>
      <c r="C12" s="641"/>
      <c r="D12" s="412"/>
      <c r="E12" s="413"/>
      <c r="F12" s="681"/>
      <c r="G12" s="685"/>
      <c r="H12" s="686"/>
      <c r="I12" s="691"/>
      <c r="J12" s="470"/>
      <c r="K12" s="172" t="s">
        <v>12</v>
      </c>
      <c r="L12" s="444" t="s">
        <v>88</v>
      </c>
      <c r="M12" s="444"/>
      <c r="N12" s="444"/>
      <c r="O12" s="444"/>
      <c r="P12" s="444"/>
      <c r="Q12" s="444"/>
      <c r="R12" s="47" t="s">
        <v>89</v>
      </c>
      <c r="S12" s="531" t="s">
        <v>141</v>
      </c>
      <c r="T12" s="531"/>
      <c r="U12" s="531"/>
      <c r="V12" s="531"/>
      <c r="W12" s="531"/>
      <c r="X12" s="531"/>
      <c r="Y12" s="531"/>
      <c r="Z12" s="531"/>
      <c r="AA12" s="531"/>
      <c r="AB12" s="531"/>
      <c r="AC12" s="531"/>
      <c r="AD12" s="531"/>
      <c r="AE12" s="531"/>
      <c r="AF12" s="531"/>
      <c r="AG12" s="531"/>
      <c r="AH12" s="531"/>
      <c r="AI12" s="531"/>
      <c r="AJ12" s="531"/>
      <c r="AK12" s="532"/>
      <c r="AL12" s="2"/>
      <c r="AN12" s="2" t="s">
        <v>16</v>
      </c>
      <c r="AO12" s="2" t="str">
        <f>IF($K$11="□","■","")</f>
        <v>■</v>
      </c>
      <c r="AP12" s="2"/>
      <c r="AQ12" s="2"/>
      <c r="AR12" s="2"/>
      <c r="AS12" s="2"/>
      <c r="AT12" s="2"/>
      <c r="AU12" s="2"/>
    </row>
    <row r="13" spans="1:47" s="25" customFormat="1" ht="19.350000000000001" customHeight="1">
      <c r="B13" s="678"/>
      <c r="C13" s="641"/>
      <c r="D13" s="412"/>
      <c r="E13" s="413"/>
      <c r="F13" s="681"/>
      <c r="G13" s="685"/>
      <c r="H13" s="686"/>
      <c r="I13" s="692"/>
      <c r="J13" s="472"/>
      <c r="K13" s="51"/>
      <c r="L13" s="187"/>
      <c r="M13" s="187"/>
      <c r="N13" s="187"/>
      <c r="O13" s="187"/>
      <c r="P13" s="187"/>
      <c r="Q13" s="187"/>
      <c r="R13" s="185"/>
      <c r="S13" s="187" t="s">
        <v>91</v>
      </c>
      <c r="T13" s="696"/>
      <c r="U13" s="696"/>
      <c r="V13" s="696"/>
      <c r="W13" s="696"/>
      <c r="X13" s="696"/>
      <c r="Y13" s="696"/>
      <c r="Z13" s="696"/>
      <c r="AA13" s="696"/>
      <c r="AB13" s="696"/>
      <c r="AC13" s="696"/>
      <c r="AD13" s="696"/>
      <c r="AE13" s="696"/>
      <c r="AF13" s="696"/>
      <c r="AG13" s="696"/>
      <c r="AH13" s="696"/>
      <c r="AI13" s="696"/>
      <c r="AJ13" s="696"/>
      <c r="AK13" s="84" t="s">
        <v>92</v>
      </c>
      <c r="AL13" s="2"/>
      <c r="AN13" s="2"/>
      <c r="AO13" s="2"/>
      <c r="AP13" s="2"/>
      <c r="AQ13" s="2"/>
      <c r="AR13" s="2"/>
      <c r="AS13" s="2"/>
      <c r="AT13" s="2"/>
      <c r="AU13" s="2"/>
    </row>
    <row r="14" spans="1:47" s="25" customFormat="1" ht="19.350000000000001" customHeight="1">
      <c r="B14" s="678"/>
      <c r="C14" s="641"/>
      <c r="D14" s="412"/>
      <c r="E14" s="413"/>
      <c r="F14" s="681"/>
      <c r="G14" s="685"/>
      <c r="H14" s="686"/>
      <c r="I14" s="467" t="s">
        <v>142</v>
      </c>
      <c r="J14" s="468"/>
      <c r="K14" s="177" t="s">
        <v>12</v>
      </c>
      <c r="L14" s="444" t="s">
        <v>143</v>
      </c>
      <c r="M14" s="444"/>
      <c r="N14" s="444"/>
      <c r="O14" s="444"/>
      <c r="P14" s="444"/>
      <c r="Q14" s="444"/>
      <c r="R14" s="444"/>
      <c r="S14" s="444"/>
      <c r="T14" s="444"/>
      <c r="U14" s="444"/>
      <c r="AK14" s="85"/>
      <c r="AL14" s="2"/>
      <c r="AN14" s="2" t="s">
        <v>12</v>
      </c>
      <c r="AO14" s="2" t="str">
        <f>IF(AND($K$15="□",$K$16="□"),"■","")</f>
        <v>■</v>
      </c>
      <c r="AP14" s="38"/>
      <c r="AS14" s="2"/>
    </row>
    <row r="15" spans="1:47" s="25" customFormat="1" ht="19.350000000000001" customHeight="1">
      <c r="B15" s="678"/>
      <c r="C15" s="641"/>
      <c r="D15" s="412"/>
      <c r="E15" s="413"/>
      <c r="F15" s="681"/>
      <c r="G15" s="685"/>
      <c r="H15" s="686"/>
      <c r="I15" s="469"/>
      <c r="J15" s="470"/>
      <c r="K15" s="178" t="s">
        <v>12</v>
      </c>
      <c r="L15" s="444" t="s">
        <v>144</v>
      </c>
      <c r="M15" s="444"/>
      <c r="N15" s="444"/>
      <c r="O15" s="444"/>
      <c r="P15" s="444"/>
      <c r="Q15" s="444"/>
      <c r="R15" s="444"/>
      <c r="S15" s="444"/>
      <c r="T15" s="444"/>
      <c r="U15" s="444"/>
      <c r="V15" s="184"/>
      <c r="W15" s="184"/>
      <c r="X15" s="184"/>
      <c r="Y15" s="86"/>
      <c r="Z15" s="184"/>
      <c r="AA15" s="184"/>
      <c r="AB15" s="184"/>
      <c r="AC15" s="184"/>
      <c r="AD15" s="184"/>
      <c r="AE15" s="184"/>
      <c r="AF15" s="184"/>
      <c r="AG15" s="184"/>
      <c r="AH15" s="184"/>
      <c r="AI15" s="184"/>
      <c r="AJ15" s="184"/>
      <c r="AK15" s="191"/>
      <c r="AL15" s="2"/>
      <c r="AN15" s="2" t="s">
        <v>12</v>
      </c>
      <c r="AO15" s="2" t="str">
        <f>IF(AND($K$14="□",$K$16="□"),"■","")</f>
        <v>■</v>
      </c>
      <c r="AP15" s="38"/>
      <c r="AQ15" s="2"/>
      <c r="AR15" s="2"/>
      <c r="AS15" s="2"/>
      <c r="AT15" s="2"/>
      <c r="AU15" s="2"/>
    </row>
    <row r="16" spans="1:47" s="25" customFormat="1" ht="19.350000000000001" customHeight="1">
      <c r="B16" s="678"/>
      <c r="C16" s="641"/>
      <c r="D16" s="412"/>
      <c r="E16" s="413"/>
      <c r="F16" s="682"/>
      <c r="G16" s="687"/>
      <c r="H16" s="688"/>
      <c r="I16" s="471"/>
      <c r="J16" s="472"/>
      <c r="K16" s="179" t="s">
        <v>12</v>
      </c>
      <c r="L16" s="445" t="s">
        <v>145</v>
      </c>
      <c r="M16" s="445"/>
      <c r="N16" s="445"/>
      <c r="O16" s="445"/>
      <c r="P16" s="445"/>
      <c r="Q16" s="445"/>
      <c r="R16" s="445"/>
      <c r="S16" s="445"/>
      <c r="T16" s="445"/>
      <c r="U16" s="445"/>
      <c r="V16" s="187"/>
      <c r="W16" s="187"/>
      <c r="X16" s="187"/>
      <c r="Y16" s="87"/>
      <c r="Z16" s="187"/>
      <c r="AA16" s="187"/>
      <c r="AB16" s="187"/>
      <c r="AC16" s="187"/>
      <c r="AD16" s="187"/>
      <c r="AE16" s="187"/>
      <c r="AF16" s="187"/>
      <c r="AG16" s="187"/>
      <c r="AH16" s="187"/>
      <c r="AI16" s="187"/>
      <c r="AJ16" s="187"/>
      <c r="AK16" s="59"/>
      <c r="AL16" s="2"/>
      <c r="AN16" s="2" t="s">
        <v>12</v>
      </c>
      <c r="AO16" s="2" t="str">
        <f>IF(AND($K$14="□",$K$15="□"),"■","")</f>
        <v>■</v>
      </c>
      <c r="AP16" s="38"/>
      <c r="AQ16" s="2"/>
      <c r="AR16" s="2"/>
      <c r="AS16" s="2"/>
      <c r="AT16" s="2"/>
      <c r="AU16" s="2"/>
    </row>
    <row r="17" spans="2:47" s="25" customFormat="1" ht="19.350000000000001" customHeight="1">
      <c r="B17" s="678"/>
      <c r="C17" s="641"/>
      <c r="D17" s="412"/>
      <c r="E17" s="413"/>
      <c r="F17" s="697" t="s">
        <v>98</v>
      </c>
      <c r="G17" s="461" t="s">
        <v>99</v>
      </c>
      <c r="H17" s="462"/>
      <c r="I17" s="467" t="s">
        <v>100</v>
      </c>
      <c r="J17" s="468"/>
      <c r="K17" s="173" t="s">
        <v>12</v>
      </c>
      <c r="L17" s="459" t="s">
        <v>129</v>
      </c>
      <c r="M17" s="459"/>
      <c r="N17" s="459"/>
      <c r="O17" s="459"/>
      <c r="P17" s="459"/>
      <c r="Q17" s="459"/>
      <c r="R17" s="52"/>
      <c r="S17" s="52"/>
      <c r="T17" s="52"/>
      <c r="U17" s="52"/>
      <c r="V17" s="52"/>
      <c r="W17" s="52"/>
      <c r="X17" s="52"/>
      <c r="Y17" s="52"/>
      <c r="Z17" s="52"/>
      <c r="AA17" s="52"/>
      <c r="AB17" s="188"/>
      <c r="AC17" s="188"/>
      <c r="AD17" s="188"/>
      <c r="AE17" s="188"/>
      <c r="AF17" s="53"/>
      <c r="AG17" s="53"/>
      <c r="AH17" s="54"/>
      <c r="AI17" s="53"/>
      <c r="AJ17" s="53"/>
      <c r="AK17" s="55"/>
      <c r="AL17" s="2"/>
      <c r="AM17" s="2"/>
      <c r="AN17" s="2" t="s">
        <v>16</v>
      </c>
      <c r="AO17" s="2" t="str">
        <f>IF(AND($K$22="□",$K$18="□"),"■","")</f>
        <v>■</v>
      </c>
      <c r="AP17" s="2"/>
      <c r="AS17" s="2"/>
    </row>
    <row r="18" spans="2:47" s="25" customFormat="1" ht="19.350000000000001" customHeight="1">
      <c r="B18" s="678"/>
      <c r="C18" s="641"/>
      <c r="D18" s="412"/>
      <c r="E18" s="413"/>
      <c r="F18" s="698"/>
      <c r="G18" s="463"/>
      <c r="H18" s="464"/>
      <c r="I18" s="469"/>
      <c r="J18" s="470"/>
      <c r="K18" s="180" t="s">
        <v>12</v>
      </c>
      <c r="L18" s="700" t="s">
        <v>101</v>
      </c>
      <c r="M18" s="701"/>
      <c r="N18" s="702"/>
      <c r="O18" s="181" t="s">
        <v>12</v>
      </c>
      <c r="P18" s="700" t="s">
        <v>102</v>
      </c>
      <c r="Q18" s="701"/>
      <c r="R18" s="701"/>
      <c r="S18" s="701"/>
      <c r="T18" s="701"/>
      <c r="U18" s="701"/>
      <c r="V18" s="701"/>
      <c r="W18" s="161" t="s">
        <v>103</v>
      </c>
      <c r="X18" s="707" t="s">
        <v>104</v>
      </c>
      <c r="Y18" s="701"/>
      <c r="Z18" s="701"/>
      <c r="AA18" s="701"/>
      <c r="AB18" s="701"/>
      <c r="AC18" s="701"/>
      <c r="AD18" s="701"/>
      <c r="AE18" s="708"/>
      <c r="AF18" s="708"/>
      <c r="AG18" s="708"/>
      <c r="AH18" s="708"/>
      <c r="AI18" s="708"/>
      <c r="AJ18" s="708"/>
      <c r="AK18" s="160" t="s">
        <v>146</v>
      </c>
      <c r="AL18" s="2"/>
      <c r="AM18" s="2"/>
      <c r="AN18" s="2" t="s">
        <v>16</v>
      </c>
      <c r="AO18" s="2" t="str">
        <f>IF(AND($K$17="□",$K$22="□"),"■","")</f>
        <v>■</v>
      </c>
      <c r="AP18" s="2"/>
      <c r="AQ18" s="2"/>
      <c r="AR18" s="2"/>
      <c r="AS18" s="2"/>
      <c r="AT18" s="2"/>
      <c r="AU18" s="2"/>
    </row>
    <row r="19" spans="2:47" s="25" customFormat="1" ht="19.350000000000001" customHeight="1">
      <c r="B19" s="678"/>
      <c r="C19" s="641"/>
      <c r="D19" s="412"/>
      <c r="E19" s="413"/>
      <c r="F19" s="698"/>
      <c r="G19" s="463"/>
      <c r="H19" s="464"/>
      <c r="I19" s="469"/>
      <c r="J19" s="470"/>
      <c r="K19" s="709"/>
      <c r="L19" s="484"/>
      <c r="M19" s="484"/>
      <c r="N19" s="485"/>
      <c r="O19" s="174" t="s">
        <v>12</v>
      </c>
      <c r="P19" s="490" t="s">
        <v>106</v>
      </c>
      <c r="Q19" s="701"/>
      <c r="R19" s="701"/>
      <c r="S19" s="701"/>
      <c r="T19" s="710" t="s">
        <v>147</v>
      </c>
      <c r="U19" s="492"/>
      <c r="V19" s="492"/>
      <c r="W19" s="492"/>
      <c r="X19" s="492"/>
      <c r="Y19" s="492"/>
      <c r="Z19" s="492"/>
      <c r="AA19" s="492"/>
      <c r="AB19" s="492"/>
      <c r="AC19" s="492"/>
      <c r="AD19" s="492"/>
      <c r="AE19" s="492"/>
      <c r="AF19" s="492"/>
      <c r="AG19" s="492"/>
      <c r="AH19" s="492"/>
      <c r="AI19" s="492"/>
      <c r="AJ19" s="492"/>
      <c r="AK19" s="493"/>
      <c r="AL19" s="2"/>
      <c r="AN19" s="2" t="s">
        <v>16</v>
      </c>
      <c r="AO19" s="2" t="str">
        <f>IF(AND($K$17="□",$K$22="□",$O$19="□"),"■","")</f>
        <v>■</v>
      </c>
      <c r="AP19" s="2"/>
      <c r="AQ19" s="2"/>
      <c r="AR19" s="2"/>
      <c r="AS19" s="2"/>
      <c r="AT19" s="2"/>
      <c r="AU19" s="2"/>
    </row>
    <row r="20" spans="2:47" s="25" customFormat="1" ht="19.350000000000001" customHeight="1">
      <c r="B20" s="678"/>
      <c r="C20" s="641"/>
      <c r="D20" s="412"/>
      <c r="E20" s="413"/>
      <c r="F20" s="698"/>
      <c r="G20" s="463"/>
      <c r="H20" s="464"/>
      <c r="I20" s="469"/>
      <c r="J20" s="470"/>
      <c r="K20" s="486"/>
      <c r="L20" s="484"/>
      <c r="M20" s="484"/>
      <c r="N20" s="485"/>
      <c r="O20" s="711"/>
      <c r="P20" s="484"/>
      <c r="Q20" s="484"/>
      <c r="R20" s="484"/>
      <c r="S20" s="484"/>
      <c r="T20" s="496" t="s">
        <v>148</v>
      </c>
      <c r="U20" s="497"/>
      <c r="V20" s="497"/>
      <c r="W20" s="497"/>
      <c r="X20" s="497"/>
      <c r="Y20" s="497"/>
      <c r="Z20" s="497"/>
      <c r="AA20" s="497"/>
      <c r="AB20" s="497"/>
      <c r="AC20" s="497"/>
      <c r="AD20" s="497"/>
      <c r="AE20" s="497"/>
      <c r="AF20" s="497"/>
      <c r="AG20" s="497"/>
      <c r="AH20" s="497"/>
      <c r="AI20" s="497"/>
      <c r="AJ20" s="497"/>
      <c r="AK20" s="498"/>
      <c r="AL20" s="2"/>
      <c r="AM20" s="2"/>
      <c r="AN20" s="2" t="s">
        <v>16</v>
      </c>
      <c r="AO20" s="2" t="str">
        <f>IF(AND($K$17="□",$K$22="□",$O$18="□"),"■","")</f>
        <v>■</v>
      </c>
      <c r="AP20" s="2"/>
      <c r="AQ20" s="2"/>
      <c r="AR20" s="2"/>
      <c r="AS20" s="2"/>
      <c r="AT20" s="2"/>
      <c r="AU20" s="2"/>
    </row>
    <row r="21" spans="2:47" s="25" customFormat="1" ht="19.350000000000001" customHeight="1">
      <c r="B21" s="678"/>
      <c r="C21" s="641"/>
      <c r="D21" s="412"/>
      <c r="E21" s="413"/>
      <c r="F21" s="698"/>
      <c r="G21" s="463"/>
      <c r="H21" s="464"/>
      <c r="I21" s="469"/>
      <c r="J21" s="470"/>
      <c r="K21" s="487"/>
      <c r="L21" s="488"/>
      <c r="M21" s="488"/>
      <c r="N21" s="489"/>
      <c r="O21" s="495"/>
      <c r="P21" s="488"/>
      <c r="Q21" s="488"/>
      <c r="R21" s="488"/>
      <c r="S21" s="488"/>
      <c r="T21" s="499" t="s">
        <v>149</v>
      </c>
      <c r="U21" s="500"/>
      <c r="V21" s="500"/>
      <c r="W21" s="500"/>
      <c r="X21" s="500"/>
      <c r="Y21" s="500"/>
      <c r="Z21" s="500"/>
      <c r="AA21" s="500"/>
      <c r="AB21" s="500"/>
      <c r="AC21" s="500"/>
      <c r="AD21" s="500"/>
      <c r="AE21" s="500"/>
      <c r="AF21" s="500"/>
      <c r="AG21" s="500"/>
      <c r="AH21" s="500"/>
      <c r="AI21" s="500"/>
      <c r="AJ21" s="500"/>
      <c r="AK21" s="501"/>
      <c r="AL21" s="2"/>
      <c r="AM21" s="2"/>
      <c r="AN21" s="2"/>
      <c r="AO21" s="2"/>
      <c r="AP21" s="2"/>
      <c r="AQ21" s="2"/>
      <c r="AR21" s="2"/>
      <c r="AS21" s="2"/>
      <c r="AT21" s="2"/>
      <c r="AU21" s="2"/>
    </row>
    <row r="22" spans="2:47" s="25" customFormat="1" ht="19.350000000000001" customHeight="1">
      <c r="B22" s="678"/>
      <c r="C22" s="641"/>
      <c r="D22" s="412"/>
      <c r="E22" s="413"/>
      <c r="F22" s="699"/>
      <c r="G22" s="465"/>
      <c r="H22" s="466"/>
      <c r="I22" s="471"/>
      <c r="J22" s="472"/>
      <c r="K22" s="175" t="s">
        <v>12</v>
      </c>
      <c r="L22" s="445" t="s">
        <v>110</v>
      </c>
      <c r="M22" s="703"/>
      <c r="N22" s="703"/>
      <c r="O22" s="704" t="s">
        <v>150</v>
      </c>
      <c r="P22" s="705"/>
      <c r="Q22" s="705"/>
      <c r="R22" s="705"/>
      <c r="S22" s="705"/>
      <c r="T22" s="705"/>
      <c r="U22" s="705"/>
      <c r="V22" s="705"/>
      <c r="W22" s="705"/>
      <c r="X22" s="705"/>
      <c r="Y22" s="705"/>
      <c r="Z22" s="705"/>
      <c r="AA22" s="705"/>
      <c r="AB22" s="705"/>
      <c r="AC22" s="705"/>
      <c r="AD22" s="705"/>
      <c r="AE22" s="705"/>
      <c r="AF22" s="705"/>
      <c r="AG22" s="705"/>
      <c r="AH22" s="705"/>
      <c r="AI22" s="705"/>
      <c r="AJ22" s="705"/>
      <c r="AK22" s="706"/>
      <c r="AL22" s="2"/>
      <c r="AM22" s="2"/>
      <c r="AN22" s="2" t="s">
        <v>16</v>
      </c>
      <c r="AO22" s="2" t="str">
        <f>IF(AND($K$17="□",$K$18="□"),"■","")</f>
        <v>■</v>
      </c>
      <c r="AP22" s="2"/>
      <c r="AQ22" s="2"/>
      <c r="AR22" s="2"/>
      <c r="AS22" s="2"/>
      <c r="AT22" s="2"/>
      <c r="AU22" s="2"/>
    </row>
    <row r="23" spans="2:47" s="25" customFormat="1" ht="19.350000000000001" customHeight="1">
      <c r="B23" s="678"/>
      <c r="C23" s="641"/>
      <c r="D23" s="412"/>
      <c r="E23" s="413"/>
      <c r="F23" s="712" t="s">
        <v>112</v>
      </c>
      <c r="G23" s="713" t="s">
        <v>113</v>
      </c>
      <c r="H23" s="714"/>
      <c r="I23" s="441" t="s">
        <v>114</v>
      </c>
      <c r="J23" s="442"/>
      <c r="K23" s="171" t="s">
        <v>12</v>
      </c>
      <c r="L23" s="444" t="s">
        <v>151</v>
      </c>
      <c r="M23" s="444"/>
      <c r="N23" s="444"/>
      <c r="O23" s="444"/>
      <c r="AB23" s="57"/>
      <c r="AC23" s="444"/>
      <c r="AD23" s="444"/>
      <c r="AE23" s="444"/>
      <c r="AF23" s="444"/>
      <c r="AG23" s="444"/>
      <c r="AH23" s="444"/>
      <c r="AI23" s="444"/>
      <c r="AJ23" s="444"/>
      <c r="AK23" s="719"/>
      <c r="AL23" s="2"/>
      <c r="AM23" s="2"/>
      <c r="AN23" s="2" t="s">
        <v>16</v>
      </c>
      <c r="AO23" s="2" t="str">
        <f>IF(AND($K$25="□",$K$24="□"),"■","")</f>
        <v>■</v>
      </c>
      <c r="AP23" s="2"/>
      <c r="AS23" s="2"/>
    </row>
    <row r="24" spans="2:47" s="25" customFormat="1" ht="19.350000000000001" customHeight="1">
      <c r="B24" s="678"/>
      <c r="C24" s="641"/>
      <c r="D24" s="412"/>
      <c r="E24" s="413"/>
      <c r="F24" s="712"/>
      <c r="G24" s="715"/>
      <c r="H24" s="716"/>
      <c r="I24" s="441"/>
      <c r="J24" s="442"/>
      <c r="K24" s="172" t="s">
        <v>12</v>
      </c>
      <c r="L24" s="444" t="s">
        <v>129</v>
      </c>
      <c r="M24" s="444"/>
      <c r="N24" s="444"/>
      <c r="O24" s="444"/>
      <c r="P24" s="444"/>
      <c r="Q24" s="444"/>
      <c r="R24" s="184"/>
      <c r="S24" s="184"/>
      <c r="T24" s="184"/>
      <c r="U24" s="45"/>
      <c r="V24" s="184"/>
      <c r="W24" s="184"/>
      <c r="X24" s="184"/>
      <c r="Y24" s="184"/>
      <c r="Z24" s="184"/>
      <c r="AA24" s="184"/>
      <c r="AB24" s="57"/>
      <c r="AC24" s="184"/>
      <c r="AD24" s="184"/>
      <c r="AE24" s="184"/>
      <c r="AF24" s="184"/>
      <c r="AG24" s="184"/>
      <c r="AH24" s="184"/>
      <c r="AI24" s="184"/>
      <c r="AJ24" s="184"/>
      <c r="AK24" s="191"/>
      <c r="AL24" s="2"/>
      <c r="AM24" s="2"/>
      <c r="AN24" s="2" t="s">
        <v>16</v>
      </c>
      <c r="AO24" s="2" t="str">
        <f>IF(AND($K$25="□",$K$23="□"),"■","")</f>
        <v>■</v>
      </c>
      <c r="AP24" s="2"/>
      <c r="AQ24" s="2"/>
      <c r="AR24" s="2"/>
      <c r="AS24" s="2"/>
      <c r="AT24" s="2"/>
      <c r="AU24" s="2"/>
    </row>
    <row r="25" spans="2:47" s="25" customFormat="1" ht="19.350000000000001" customHeight="1">
      <c r="B25" s="678"/>
      <c r="C25" s="641"/>
      <c r="D25" s="412"/>
      <c r="E25" s="413"/>
      <c r="F25" s="712"/>
      <c r="G25" s="715"/>
      <c r="H25" s="716"/>
      <c r="I25" s="443"/>
      <c r="J25" s="367"/>
      <c r="K25" s="182" t="s">
        <v>12</v>
      </c>
      <c r="L25" s="445" t="s">
        <v>116</v>
      </c>
      <c r="M25" s="445"/>
      <c r="N25" s="445"/>
      <c r="O25" s="445"/>
      <c r="P25" s="56"/>
      <c r="Q25" s="187"/>
      <c r="R25" s="187"/>
      <c r="S25" s="187"/>
      <c r="T25" s="187"/>
      <c r="U25" s="56"/>
      <c r="V25" s="187"/>
      <c r="W25" s="187"/>
      <c r="X25" s="187"/>
      <c r="Y25" s="187"/>
      <c r="Z25" s="187"/>
      <c r="AA25" s="187"/>
      <c r="AB25" s="58"/>
      <c r="AC25" s="187"/>
      <c r="AD25" s="187"/>
      <c r="AE25" s="187"/>
      <c r="AF25" s="187"/>
      <c r="AG25" s="187"/>
      <c r="AH25" s="187"/>
      <c r="AI25" s="187"/>
      <c r="AJ25" s="187"/>
      <c r="AK25" s="59"/>
      <c r="AL25" s="2"/>
      <c r="AM25" s="2"/>
      <c r="AN25" s="2" t="s">
        <v>16</v>
      </c>
      <c r="AO25" s="2" t="str">
        <f>IF(AND($K$23="□",$K$24="□"),"■","")</f>
        <v>■</v>
      </c>
      <c r="AP25" s="2"/>
      <c r="AQ25" s="2"/>
      <c r="AR25" s="2"/>
      <c r="AS25" s="2"/>
      <c r="AT25" s="2"/>
      <c r="AU25" s="2"/>
    </row>
    <row r="26" spans="2:47" s="25" customFormat="1" ht="18" customHeight="1">
      <c r="B26" s="678"/>
      <c r="C26" s="641"/>
      <c r="D26" s="412"/>
      <c r="E26" s="413"/>
      <c r="F26" s="712"/>
      <c r="G26" s="715"/>
      <c r="H26" s="716"/>
      <c r="I26" s="447" t="s">
        <v>24</v>
      </c>
      <c r="J26" s="442"/>
      <c r="K26" s="72" t="s">
        <v>25</v>
      </c>
      <c r="L26" s="720"/>
      <c r="M26" s="720"/>
      <c r="N26" s="198" t="s">
        <v>117</v>
      </c>
      <c r="O26" s="720"/>
      <c r="P26" s="720"/>
      <c r="Q26" s="88"/>
      <c r="R26" s="89"/>
      <c r="S26" s="90"/>
      <c r="T26" s="90"/>
      <c r="U26" s="90"/>
      <c r="V26" s="90"/>
      <c r="W26" s="90"/>
      <c r="X26" s="90"/>
      <c r="Y26" s="90"/>
      <c r="Z26" s="90"/>
      <c r="AA26" s="90"/>
      <c r="AB26" s="90"/>
      <c r="AC26" s="90"/>
      <c r="AD26" s="90"/>
      <c r="AE26" s="90"/>
      <c r="AF26" s="90"/>
      <c r="AG26" s="90"/>
      <c r="AH26" s="90"/>
      <c r="AI26" s="90"/>
      <c r="AJ26" s="90"/>
      <c r="AK26" s="91"/>
      <c r="AL26" s="164"/>
      <c r="AP26" s="2"/>
      <c r="AR26" s="2"/>
      <c r="AS26" s="2"/>
      <c r="AT26" s="2"/>
      <c r="AU26" s="2"/>
    </row>
    <row r="27" spans="2:47" s="25" customFormat="1" ht="25.35" customHeight="1">
      <c r="B27" s="678"/>
      <c r="C27" s="641"/>
      <c r="D27" s="412"/>
      <c r="E27" s="413"/>
      <c r="F27" s="712"/>
      <c r="G27" s="715"/>
      <c r="H27" s="716"/>
      <c r="I27" s="447"/>
      <c r="J27" s="442"/>
      <c r="K27" s="502"/>
      <c r="L27" s="503"/>
      <c r="M27" s="503"/>
      <c r="N27" s="503"/>
      <c r="O27" s="503"/>
      <c r="P27" s="503"/>
      <c r="Q27" s="503"/>
      <c r="R27" s="503"/>
      <c r="S27" s="503"/>
      <c r="T27" s="503"/>
      <c r="U27" s="503"/>
      <c r="V27" s="503"/>
      <c r="W27" s="503"/>
      <c r="X27" s="503"/>
      <c r="Y27" s="503"/>
      <c r="Z27" s="503"/>
      <c r="AA27" s="503"/>
      <c r="AB27" s="503"/>
      <c r="AC27" s="503"/>
      <c r="AD27" s="503"/>
      <c r="AE27" s="503"/>
      <c r="AF27" s="503"/>
      <c r="AG27" s="503"/>
      <c r="AH27" s="503"/>
      <c r="AI27" s="503"/>
      <c r="AJ27" s="503"/>
      <c r="AK27" s="504"/>
      <c r="AL27" s="65"/>
      <c r="AQ27" s="2"/>
      <c r="AR27" s="2"/>
      <c r="AS27" s="2"/>
      <c r="AT27" s="2"/>
      <c r="AU27" s="2"/>
    </row>
    <row r="28" spans="2:47" s="25" customFormat="1" ht="25.35" customHeight="1">
      <c r="B28" s="678"/>
      <c r="C28" s="641"/>
      <c r="D28" s="412"/>
      <c r="E28" s="413"/>
      <c r="F28" s="712"/>
      <c r="G28" s="715"/>
      <c r="H28" s="716"/>
      <c r="I28" s="366"/>
      <c r="J28" s="367"/>
      <c r="K28" s="505"/>
      <c r="L28" s="505"/>
      <c r="M28" s="505"/>
      <c r="N28" s="505"/>
      <c r="O28" s="505"/>
      <c r="P28" s="505"/>
      <c r="Q28" s="505"/>
      <c r="R28" s="505"/>
      <c r="S28" s="505"/>
      <c r="T28" s="505"/>
      <c r="U28" s="505"/>
      <c r="V28" s="505"/>
      <c r="W28" s="505"/>
      <c r="X28" s="505"/>
      <c r="Y28" s="505"/>
      <c r="Z28" s="505"/>
      <c r="AA28" s="505"/>
      <c r="AB28" s="505"/>
      <c r="AC28" s="505"/>
      <c r="AD28" s="505"/>
      <c r="AE28" s="505"/>
      <c r="AF28" s="505"/>
      <c r="AG28" s="505"/>
      <c r="AH28" s="505"/>
      <c r="AI28" s="505"/>
      <c r="AJ28" s="505"/>
      <c r="AK28" s="506"/>
      <c r="AL28" s="65"/>
      <c r="AQ28" s="2"/>
      <c r="AR28" s="2"/>
      <c r="AS28" s="2"/>
      <c r="AT28" s="2"/>
      <c r="AU28" s="2"/>
    </row>
    <row r="29" spans="2:47" s="25" customFormat="1" ht="15" customHeight="1">
      <c r="B29" s="678"/>
      <c r="C29" s="641"/>
      <c r="D29" s="412"/>
      <c r="E29" s="413"/>
      <c r="F29" s="712"/>
      <c r="G29" s="715"/>
      <c r="H29" s="716"/>
      <c r="I29" s="362" t="s">
        <v>152</v>
      </c>
      <c r="J29" s="363"/>
      <c r="K29" s="721"/>
      <c r="L29" s="448"/>
      <c r="M29" s="448"/>
      <c r="N29" s="448"/>
      <c r="O29" s="448"/>
      <c r="P29" s="448"/>
      <c r="Q29" s="448"/>
      <c r="R29" s="448"/>
      <c r="S29" s="448"/>
      <c r="T29" s="448"/>
      <c r="U29" s="448"/>
      <c r="V29" s="448"/>
      <c r="W29" s="448"/>
      <c r="X29" s="448"/>
      <c r="Y29" s="448"/>
      <c r="Z29" s="448"/>
      <c r="AA29" s="448"/>
      <c r="AB29" s="448"/>
      <c r="AC29" s="448"/>
      <c r="AD29" s="448"/>
      <c r="AE29" s="448"/>
      <c r="AF29" s="448"/>
      <c r="AG29" s="448"/>
      <c r="AH29" s="448"/>
      <c r="AI29" s="448"/>
      <c r="AJ29" s="448"/>
      <c r="AK29" s="449"/>
      <c r="AL29" s="65"/>
      <c r="AM29" s="2"/>
      <c r="AN29" s="2"/>
      <c r="AO29" s="2"/>
      <c r="AP29" s="2"/>
      <c r="AQ29" s="2"/>
      <c r="AR29" s="2"/>
      <c r="AS29" s="2"/>
      <c r="AT29" s="2"/>
      <c r="AU29" s="2"/>
    </row>
    <row r="30" spans="2:47" s="25" customFormat="1" ht="30" customHeight="1">
      <c r="B30" s="678"/>
      <c r="C30" s="641"/>
      <c r="D30" s="412"/>
      <c r="E30" s="413"/>
      <c r="F30" s="712"/>
      <c r="G30" s="715"/>
      <c r="H30" s="716"/>
      <c r="I30" s="366" t="s">
        <v>29</v>
      </c>
      <c r="J30" s="367"/>
      <c r="K30" s="450"/>
      <c r="L30" s="450"/>
      <c r="M30" s="450"/>
      <c r="N30" s="450"/>
      <c r="O30" s="450"/>
      <c r="P30" s="450"/>
      <c r="Q30" s="450"/>
      <c r="R30" s="450"/>
      <c r="S30" s="450"/>
      <c r="T30" s="450"/>
      <c r="U30" s="450"/>
      <c r="V30" s="450"/>
      <c r="W30" s="450"/>
      <c r="X30" s="450"/>
      <c r="Y30" s="450"/>
      <c r="Z30" s="450"/>
      <c r="AA30" s="450"/>
      <c r="AB30" s="450"/>
      <c r="AC30" s="450"/>
      <c r="AD30" s="450"/>
      <c r="AE30" s="450"/>
      <c r="AF30" s="450"/>
      <c r="AG30" s="450"/>
      <c r="AH30" s="450"/>
      <c r="AI30" s="450"/>
      <c r="AJ30" s="450"/>
      <c r="AK30" s="451"/>
      <c r="AL30" s="66"/>
      <c r="AM30" s="2"/>
      <c r="AN30" s="2"/>
      <c r="AO30" s="2"/>
      <c r="AP30" s="2"/>
      <c r="AQ30" s="2"/>
      <c r="AR30" s="2"/>
      <c r="AS30" s="2"/>
      <c r="AT30" s="2"/>
      <c r="AU30" s="2"/>
    </row>
    <row r="31" spans="2:47" s="19" customFormat="1" ht="15" customHeight="1">
      <c r="B31" s="678"/>
      <c r="C31" s="641"/>
      <c r="D31" s="412"/>
      <c r="E31" s="413"/>
      <c r="F31" s="712"/>
      <c r="G31" s="715"/>
      <c r="H31" s="716"/>
      <c r="I31" s="362" t="s">
        <v>152</v>
      </c>
      <c r="J31" s="363"/>
      <c r="K31" s="721"/>
      <c r="L31" s="448"/>
      <c r="M31" s="448"/>
      <c r="N31" s="448"/>
      <c r="O31" s="448"/>
      <c r="P31" s="448"/>
      <c r="Q31" s="448"/>
      <c r="R31" s="448"/>
      <c r="S31" s="448"/>
      <c r="T31" s="448"/>
      <c r="U31" s="448"/>
      <c r="V31" s="448"/>
      <c r="W31" s="448"/>
      <c r="X31" s="448"/>
      <c r="Y31" s="448"/>
      <c r="Z31" s="448"/>
      <c r="AA31" s="448"/>
      <c r="AB31" s="448"/>
      <c r="AC31" s="448"/>
      <c r="AD31" s="448"/>
      <c r="AE31" s="448"/>
      <c r="AF31" s="448"/>
      <c r="AG31" s="448"/>
      <c r="AH31" s="448"/>
      <c r="AI31" s="448"/>
      <c r="AJ31" s="448"/>
      <c r="AK31" s="449"/>
      <c r="AL31" s="66"/>
      <c r="AM31" s="2"/>
      <c r="AO31" s="2"/>
      <c r="AP31" s="2"/>
      <c r="AQ31" s="2"/>
      <c r="AR31" s="2"/>
      <c r="AS31" s="2"/>
      <c r="AT31" s="2"/>
      <c r="AU31" s="2"/>
    </row>
    <row r="32" spans="2:47" s="25" customFormat="1" ht="30" customHeight="1">
      <c r="B32" s="678"/>
      <c r="C32" s="641"/>
      <c r="D32" s="412"/>
      <c r="E32" s="413"/>
      <c r="F32" s="712"/>
      <c r="G32" s="715"/>
      <c r="H32" s="716"/>
      <c r="I32" s="366" t="s">
        <v>30</v>
      </c>
      <c r="J32" s="367"/>
      <c r="K32" s="450"/>
      <c r="L32" s="450"/>
      <c r="M32" s="450"/>
      <c r="N32" s="450"/>
      <c r="O32" s="450"/>
      <c r="P32" s="450"/>
      <c r="Q32" s="450"/>
      <c r="R32" s="450"/>
      <c r="S32" s="450"/>
      <c r="T32" s="450"/>
      <c r="U32" s="450"/>
      <c r="V32" s="450"/>
      <c r="W32" s="450"/>
      <c r="X32" s="450"/>
      <c r="Y32" s="450"/>
      <c r="Z32" s="450"/>
      <c r="AA32" s="450"/>
      <c r="AB32" s="450"/>
      <c r="AC32" s="450"/>
      <c r="AD32" s="450"/>
      <c r="AE32" s="450"/>
      <c r="AF32" s="450"/>
      <c r="AG32" s="450"/>
      <c r="AH32" s="450"/>
      <c r="AI32" s="450"/>
      <c r="AJ32" s="450"/>
      <c r="AK32" s="451"/>
      <c r="AL32" s="66"/>
      <c r="AM32" s="2"/>
      <c r="AN32" s="2"/>
      <c r="AO32" s="2"/>
      <c r="AP32" s="2"/>
      <c r="AQ32" s="2"/>
      <c r="AR32" s="2"/>
      <c r="AS32" s="2"/>
      <c r="AT32" s="2"/>
      <c r="AU32" s="2"/>
    </row>
    <row r="33" spans="2:47" s="25" customFormat="1" ht="25.35" customHeight="1">
      <c r="B33" s="678"/>
      <c r="C33" s="641"/>
      <c r="D33" s="412"/>
      <c r="E33" s="413"/>
      <c r="F33" s="712"/>
      <c r="G33" s="715"/>
      <c r="H33" s="716"/>
      <c r="I33" s="388" t="s">
        <v>31</v>
      </c>
      <c r="J33" s="389"/>
      <c r="K33" s="390"/>
      <c r="L33" s="390"/>
      <c r="M33" s="390"/>
      <c r="N33" s="390"/>
      <c r="O33" s="390"/>
      <c r="P33" s="390"/>
      <c r="Q33" s="390"/>
      <c r="R33" s="390"/>
      <c r="S33" s="390"/>
      <c r="T33" s="390"/>
      <c r="U33" s="390"/>
      <c r="V33" s="390"/>
      <c r="W33" s="390"/>
      <c r="X33" s="391" t="s">
        <v>33</v>
      </c>
      <c r="Y33" s="393"/>
      <c r="Z33" s="390"/>
      <c r="AA33" s="390"/>
      <c r="AB33" s="390"/>
      <c r="AC33" s="390"/>
      <c r="AD33" s="390"/>
      <c r="AE33" s="390"/>
      <c r="AF33" s="390"/>
      <c r="AG33" s="390"/>
      <c r="AH33" s="390"/>
      <c r="AI33" s="390"/>
      <c r="AJ33" s="390"/>
      <c r="AK33" s="722"/>
      <c r="AL33" s="66"/>
      <c r="AM33" s="2"/>
      <c r="AN33" s="2"/>
      <c r="AO33" s="2"/>
      <c r="AP33" s="2"/>
      <c r="AQ33" s="2"/>
      <c r="AR33" s="2"/>
      <c r="AS33" s="2"/>
      <c r="AT33" s="2"/>
      <c r="AU33" s="2"/>
    </row>
    <row r="34" spans="2:47" s="25" customFormat="1" ht="25.35" customHeight="1">
      <c r="B34" s="678"/>
      <c r="C34" s="641"/>
      <c r="D34" s="412"/>
      <c r="E34" s="413"/>
      <c r="F34" s="712"/>
      <c r="G34" s="715"/>
      <c r="H34" s="716"/>
      <c r="I34" s="388" t="s">
        <v>34</v>
      </c>
      <c r="J34" s="389"/>
      <c r="K34" s="390"/>
      <c r="L34" s="390"/>
      <c r="M34" s="390"/>
      <c r="N34" s="390"/>
      <c r="O34" s="390"/>
      <c r="P34" s="390"/>
      <c r="Q34" s="390"/>
      <c r="R34" s="390"/>
      <c r="S34" s="390"/>
      <c r="T34" s="390"/>
      <c r="U34" s="390"/>
      <c r="V34" s="390"/>
      <c r="W34" s="390"/>
      <c r="X34" s="391" t="s">
        <v>35</v>
      </c>
      <c r="Y34" s="393"/>
      <c r="Z34" s="390"/>
      <c r="AA34" s="390"/>
      <c r="AB34" s="390"/>
      <c r="AC34" s="390"/>
      <c r="AD34" s="390"/>
      <c r="AE34" s="390"/>
      <c r="AF34" s="390"/>
      <c r="AG34" s="390"/>
      <c r="AH34" s="390"/>
      <c r="AI34" s="390"/>
      <c r="AJ34" s="390"/>
      <c r="AK34" s="722"/>
      <c r="AL34" s="2"/>
      <c r="AM34" s="2"/>
      <c r="AN34" s="2"/>
      <c r="AO34" s="2"/>
      <c r="AP34" s="167" t="s">
        <v>36</v>
      </c>
      <c r="AQ34" s="2"/>
      <c r="AR34" s="2"/>
      <c r="AS34" s="2"/>
      <c r="AT34" s="2"/>
      <c r="AU34" s="2"/>
    </row>
    <row r="35" spans="2:47" s="25" customFormat="1" ht="25.35" customHeight="1">
      <c r="B35" s="678"/>
      <c r="C35" s="641"/>
      <c r="D35" s="412"/>
      <c r="E35" s="413"/>
      <c r="F35" s="712"/>
      <c r="G35" s="717"/>
      <c r="H35" s="718"/>
      <c r="I35" s="396" t="s">
        <v>37</v>
      </c>
      <c r="J35" s="363"/>
      <c r="K35" s="394"/>
      <c r="L35" s="395"/>
      <c r="M35" s="395"/>
      <c r="N35" s="395"/>
      <c r="O35" s="395"/>
      <c r="P35" s="395"/>
      <c r="Q35" s="395"/>
      <c r="R35" s="395"/>
      <c r="S35" s="395"/>
      <c r="T35" s="395"/>
      <c r="U35" s="395"/>
      <c r="V35" s="395"/>
      <c r="W35" s="395"/>
      <c r="X35" s="170" t="s">
        <v>153</v>
      </c>
      <c r="Y35" s="395"/>
      <c r="Z35" s="395"/>
      <c r="AA35" s="395"/>
      <c r="AB35" s="395"/>
      <c r="AC35" s="395"/>
      <c r="AD35" s="395"/>
      <c r="AE35" s="395"/>
      <c r="AF35" s="395"/>
      <c r="AG35" s="395"/>
      <c r="AH35" s="395"/>
      <c r="AI35" s="395"/>
      <c r="AJ35" s="395"/>
      <c r="AK35" s="729"/>
      <c r="AL35" s="66"/>
      <c r="AM35" s="2"/>
      <c r="AN35" s="2"/>
      <c r="AO35" s="2"/>
      <c r="AP35" s="168" t="str">
        <f>K35&amp;X35&amp;Y35</f>
        <v>@</v>
      </c>
      <c r="AQ35" s="2"/>
      <c r="AR35" s="2"/>
      <c r="AS35" s="2"/>
      <c r="AT35" s="2"/>
      <c r="AU35" s="2"/>
    </row>
    <row r="36" spans="2:47" s="25" customFormat="1" ht="15" customHeight="1">
      <c r="B36" s="678"/>
      <c r="C36" s="641"/>
      <c r="D36" s="412"/>
      <c r="E36" s="413"/>
      <c r="F36" s="712"/>
      <c r="G36" s="717"/>
      <c r="H36" s="718"/>
      <c r="I36" s="443"/>
      <c r="J36" s="367"/>
      <c r="K36" s="730" t="str">
        <f>IF(K35="","",K35&amp;X35&amp;Y35)</f>
        <v/>
      </c>
      <c r="L36" s="731"/>
      <c r="M36" s="731"/>
      <c r="N36" s="731"/>
      <c r="O36" s="731"/>
      <c r="P36" s="731"/>
      <c r="Q36" s="731"/>
      <c r="R36" s="731"/>
      <c r="S36" s="731"/>
      <c r="T36" s="731"/>
      <c r="U36" s="731"/>
      <c r="V36" s="731"/>
      <c r="W36" s="731"/>
      <c r="X36" s="731"/>
      <c r="Y36" s="731"/>
      <c r="Z36" s="731"/>
      <c r="AA36" s="731"/>
      <c r="AB36" s="731"/>
      <c r="AC36" s="731"/>
      <c r="AD36" s="731"/>
      <c r="AE36" s="731"/>
      <c r="AF36" s="731"/>
      <c r="AG36" s="731"/>
      <c r="AH36" s="731"/>
      <c r="AI36" s="731"/>
      <c r="AJ36" s="731"/>
      <c r="AK36" s="732"/>
      <c r="AL36" s="66"/>
      <c r="AM36" s="2"/>
      <c r="AN36" s="2"/>
      <c r="AO36" s="2"/>
      <c r="AP36" s="2"/>
      <c r="AQ36" s="2"/>
      <c r="AR36" s="2"/>
      <c r="AS36" s="2"/>
      <c r="AT36" s="2"/>
      <c r="AU36" s="2"/>
    </row>
    <row r="37" spans="2:47" s="25" customFormat="1" ht="71.25" customHeight="1" thickBot="1">
      <c r="B37" s="679"/>
      <c r="C37" s="642"/>
      <c r="D37" s="414"/>
      <c r="E37" s="415"/>
      <c r="F37" s="92" t="s">
        <v>119</v>
      </c>
      <c r="G37" s="723" t="s">
        <v>154</v>
      </c>
      <c r="H37" s="724"/>
      <c r="I37" s="725"/>
      <c r="J37" s="725"/>
      <c r="K37" s="726"/>
      <c r="L37" s="727"/>
      <c r="M37" s="727"/>
      <c r="N37" s="727"/>
      <c r="O37" s="727"/>
      <c r="P37" s="727"/>
      <c r="Q37" s="727"/>
      <c r="R37" s="727"/>
      <c r="S37" s="727"/>
      <c r="T37" s="727"/>
      <c r="U37" s="727"/>
      <c r="V37" s="727"/>
      <c r="W37" s="727"/>
      <c r="X37" s="727"/>
      <c r="Y37" s="727"/>
      <c r="Z37" s="727"/>
      <c r="AA37" s="727"/>
      <c r="AB37" s="727"/>
      <c r="AC37" s="727"/>
      <c r="AD37" s="727"/>
      <c r="AE37" s="727"/>
      <c r="AF37" s="727"/>
      <c r="AG37" s="727"/>
      <c r="AH37" s="727"/>
      <c r="AI37" s="727"/>
      <c r="AJ37" s="727"/>
      <c r="AK37" s="728"/>
      <c r="AL37" s="66"/>
      <c r="AM37" s="2"/>
      <c r="AN37" s="2"/>
      <c r="AO37" s="2"/>
      <c r="AP37" s="2"/>
      <c r="AQ37" s="2"/>
      <c r="AR37" s="2"/>
      <c r="AS37" s="2"/>
      <c r="AT37" s="2"/>
      <c r="AU37" s="2"/>
    </row>
  </sheetData>
  <mergeCells count="70">
    <mergeCell ref="G37:H37"/>
    <mergeCell ref="I37:J37"/>
    <mergeCell ref="K37:AK37"/>
    <mergeCell ref="I34:J34"/>
    <mergeCell ref="K34:W34"/>
    <mergeCell ref="X34:Y34"/>
    <mergeCell ref="Z34:AK34"/>
    <mergeCell ref="I35:J36"/>
    <mergeCell ref="K35:W35"/>
    <mergeCell ref="Y35:AK35"/>
    <mergeCell ref="K36:AK36"/>
    <mergeCell ref="I32:J32"/>
    <mergeCell ref="K32:AK32"/>
    <mergeCell ref="I33:J33"/>
    <mergeCell ref="K33:W33"/>
    <mergeCell ref="X33:Y33"/>
    <mergeCell ref="Z33:AK33"/>
    <mergeCell ref="K28:AK28"/>
    <mergeCell ref="I29:J29"/>
    <mergeCell ref="K29:AK29"/>
    <mergeCell ref="I31:J31"/>
    <mergeCell ref="K31:AK31"/>
    <mergeCell ref="T20:AK20"/>
    <mergeCell ref="T21:AK21"/>
    <mergeCell ref="I30:J30"/>
    <mergeCell ref="K30:AK30"/>
    <mergeCell ref="F23:F36"/>
    <mergeCell ref="G23:H36"/>
    <mergeCell ref="I23:J25"/>
    <mergeCell ref="L23:O23"/>
    <mergeCell ref="AC23:AK23"/>
    <mergeCell ref="L24:O24"/>
    <mergeCell ref="P24:Q24"/>
    <mergeCell ref="L25:O25"/>
    <mergeCell ref="I26:J28"/>
    <mergeCell ref="L26:M26"/>
    <mergeCell ref="O26:P26"/>
    <mergeCell ref="K27:AK27"/>
    <mergeCell ref="L16:U16"/>
    <mergeCell ref="F17:F22"/>
    <mergeCell ref="G17:H22"/>
    <mergeCell ref="I17:J22"/>
    <mergeCell ref="L17:O17"/>
    <mergeCell ref="P17:Q17"/>
    <mergeCell ref="L18:N18"/>
    <mergeCell ref="P18:V18"/>
    <mergeCell ref="L22:N22"/>
    <mergeCell ref="O22:AK22"/>
    <mergeCell ref="X18:AD18"/>
    <mergeCell ref="AE18:AJ18"/>
    <mergeCell ref="K19:N21"/>
    <mergeCell ref="P19:S19"/>
    <mergeCell ref="T19:AK19"/>
    <mergeCell ref="O20:S21"/>
    <mergeCell ref="B4:AK4"/>
    <mergeCell ref="B8:AK8"/>
    <mergeCell ref="B9:AK9"/>
    <mergeCell ref="B11:B37"/>
    <mergeCell ref="C11:E37"/>
    <mergeCell ref="F11:F16"/>
    <mergeCell ref="G11:H16"/>
    <mergeCell ref="I11:J13"/>
    <mergeCell ref="L11:Q11"/>
    <mergeCell ref="S11:AK11"/>
    <mergeCell ref="L12:Q12"/>
    <mergeCell ref="S12:AK12"/>
    <mergeCell ref="T13:AJ13"/>
    <mergeCell ref="I14:J16"/>
    <mergeCell ref="L14:U14"/>
    <mergeCell ref="L15:U15"/>
  </mergeCells>
  <phoneticPr fontId="4"/>
  <conditionalFormatting sqref="K17:AK17 K22:AK22">
    <cfRule type="expression" dxfId="211" priority="4">
      <formula>$K$18="■"</formula>
    </cfRule>
  </conditionalFormatting>
  <conditionalFormatting sqref="K17:AK21">
    <cfRule type="expression" dxfId="210" priority="3">
      <formula>$K$22="■"</formula>
    </cfRule>
  </conditionalFormatting>
  <conditionalFormatting sqref="K17:AK32 K33:W34 Z33:AK34 K35:AK36">
    <cfRule type="expression" dxfId="209" priority="5">
      <formula>$K$16="■"</formula>
    </cfRule>
  </conditionalFormatting>
  <conditionalFormatting sqref="K18:AK22">
    <cfRule type="expression" dxfId="208" priority="6">
      <formula>$K$17="■"</formula>
    </cfRule>
  </conditionalFormatting>
  <conditionalFormatting sqref="K26:AK32 K33:W34 Z33:AK34 K35:AK36">
    <cfRule type="expression" dxfId="207" priority="9">
      <formula>OR($K$23="■",$K$24="■")</formula>
    </cfRule>
  </conditionalFormatting>
  <conditionalFormatting sqref="O18:AK18">
    <cfRule type="expression" dxfId="206" priority="1">
      <formula>$O$19="■"</formula>
    </cfRule>
  </conditionalFormatting>
  <conditionalFormatting sqref="O19:AK21">
    <cfRule type="expression" dxfId="205" priority="2">
      <formula>$O$18="■"</formula>
    </cfRule>
  </conditionalFormatting>
  <conditionalFormatting sqref="T13:AJ13">
    <cfRule type="cellIs" dxfId="204" priority="7" operator="notEqual">
      <formula>""</formula>
    </cfRule>
    <cfRule type="expression" dxfId="203" priority="8">
      <formula>$K$12="■"</formula>
    </cfRule>
  </conditionalFormatting>
  <conditionalFormatting sqref="T19:AK20 O19:S21">
    <cfRule type="expression" dxfId="202" priority="10">
      <formula>AND($K$11="■",$K$18="■")</formula>
    </cfRule>
  </conditionalFormatting>
  <conditionalFormatting sqref="AE18">
    <cfRule type="cellIs" dxfId="201" priority="11" operator="notEqual">
      <formula>""</formula>
    </cfRule>
    <cfRule type="expression" dxfId="200" priority="12">
      <formula>$O$18="■"</formula>
    </cfRule>
  </conditionalFormatting>
  <dataValidations count="18">
    <dataValidation type="list" allowBlank="1" showInputMessage="1" showErrorMessage="1" sqref="K16" xr:uid="{00000000-0002-0000-0100-000000000000}">
      <formula1>$AN$16:$AO$16</formula1>
    </dataValidation>
    <dataValidation type="list" allowBlank="1" showInputMessage="1" showErrorMessage="1" sqref="K15" xr:uid="{00000000-0002-0000-0100-000001000000}">
      <formula1>$AN$15:$AO$15</formula1>
    </dataValidation>
    <dataValidation type="list" allowBlank="1" showInputMessage="1" showErrorMessage="1" sqref="AB23:AB25" xr:uid="{00000000-0002-0000-0100-000002000000}">
      <formula1>#REF!</formula1>
    </dataValidation>
    <dataValidation type="list" showInputMessage="1" sqref="K14" xr:uid="{00000000-0002-0000-0100-000003000000}">
      <formula1>$AN$14:$AO$14</formula1>
    </dataValidation>
    <dataValidation type="list" showInputMessage="1" sqref="K11" xr:uid="{00000000-0002-0000-0100-000004000000}">
      <formula1>$AN$11:$AO$11</formula1>
    </dataValidation>
    <dataValidation showInputMessage="1" showErrorMessage="1" sqref="AT20:AT22 AN16 AT12:AT13 AT15:AT16 AT26:AT37" xr:uid="{00000000-0002-0000-0100-000005000000}"/>
    <dataValidation imeMode="off" allowBlank="1" showInputMessage="1" showErrorMessage="1" sqref="Z34:AK34 K34:W34 K35:K36 X35:Y35" xr:uid="{00000000-0002-0000-0100-000006000000}"/>
    <dataValidation type="list" showInputMessage="1" sqref="K13" xr:uid="{00000000-0002-0000-0100-000007000000}">
      <formula1>$AN$78:$AO$78</formula1>
    </dataValidation>
    <dataValidation type="list" showInputMessage="1" showErrorMessage="1" sqref="K18" xr:uid="{00000000-0002-0000-0100-000008000000}">
      <formula1>$AN$18:$AO$18</formula1>
    </dataValidation>
    <dataValidation type="list" showInputMessage="1" showErrorMessage="1" sqref="O18" xr:uid="{00000000-0002-0000-0100-000009000000}">
      <formula1>$AN$19:$AO$19</formula1>
    </dataValidation>
    <dataValidation type="list" showInputMessage="1" showErrorMessage="1" sqref="K17" xr:uid="{00000000-0002-0000-0100-00000A000000}">
      <formula1>$AN$17:$AO$17</formula1>
    </dataValidation>
    <dataValidation type="list" showInputMessage="1" showErrorMessage="1" sqref="K22" xr:uid="{00000000-0002-0000-0100-00000B000000}">
      <formula1>$AN$22:$AO$22</formula1>
    </dataValidation>
    <dataValidation type="list" showInputMessage="1" sqref="K12" xr:uid="{00000000-0002-0000-0100-00000C000000}">
      <formula1>$AN$12:$AO$12</formula1>
    </dataValidation>
    <dataValidation type="list" showInputMessage="1" showErrorMessage="1" sqref="K25" xr:uid="{00000000-0002-0000-0100-00000D000000}">
      <formula1>$AN$25:$AO$25</formula1>
    </dataValidation>
    <dataValidation type="list" showInputMessage="1" showErrorMessage="1" sqref="K23 P25" xr:uid="{00000000-0002-0000-0100-00000E000000}">
      <formula1>$AN$23:$AO$23</formula1>
    </dataValidation>
    <dataValidation type="list" showInputMessage="1" showErrorMessage="1" sqref="U24:U25 K24" xr:uid="{00000000-0002-0000-0100-00000F000000}">
      <formula1>$AN$24:$AO$24</formula1>
    </dataValidation>
    <dataValidation imeMode="halfKatakana" allowBlank="1" showInputMessage="1" showErrorMessage="1" sqref="K29:AK29 K31:AK31" xr:uid="{00000000-0002-0000-0100-000010000000}"/>
    <dataValidation type="list" showInputMessage="1" showErrorMessage="1" sqref="O19" xr:uid="{00000000-0002-0000-0100-000011000000}">
      <formula1>$AN$20:$AO$20</formula1>
    </dataValidation>
  </dataValidations>
  <printOptions horizontalCentered="1"/>
  <pageMargins left="0" right="0" top="0" bottom="0" header="0.31496062992125984" footer="0.19685039370078741"/>
  <pageSetup paperSize="9" scale="81" fitToHeight="0" orientation="portrait" r:id="rId1"/>
  <headerFooter>
    <oddFooter>&amp;C&amp;"Meiryo UI,標準"&amp;9&amp;D_&amp;T　&amp;F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9" tint="0.39997558519241921"/>
    <pageSetUpPr fitToPage="1"/>
  </sheetPr>
  <dimension ref="A1:BC162"/>
  <sheetViews>
    <sheetView showGridLines="0" view="pageBreakPreview" topLeftCell="A127" zoomScale="115" zoomScaleNormal="100" zoomScaleSheetLayoutView="115" workbookViewId="0">
      <selection activeCell="K139" sqref="K139"/>
    </sheetView>
  </sheetViews>
  <sheetFormatPr defaultColWidth="3.5" defaultRowHeight="18" customHeight="1"/>
  <cols>
    <col min="1" max="38" width="3.5" style="15"/>
    <col min="39" max="53" width="3.5" style="15" customWidth="1"/>
    <col min="54" max="16384" width="3.5" style="15"/>
  </cols>
  <sheetData>
    <row r="1" spans="2:53" s="19" customFormat="1" ht="10.35" customHeight="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2:53" s="19" customFormat="1" ht="16.5">
      <c r="B2" s="1" t="s">
        <v>155</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2:53" s="19" customFormat="1" ht="10.35"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t="s">
        <v>156</v>
      </c>
      <c r="AO3" s="2" t="s">
        <v>157</v>
      </c>
      <c r="AP3" s="2" t="s">
        <v>157</v>
      </c>
      <c r="AQ3" s="2" t="s">
        <v>157</v>
      </c>
      <c r="AR3" s="2" t="s">
        <v>157</v>
      </c>
      <c r="AS3" s="2" t="s">
        <v>157</v>
      </c>
      <c r="AT3" s="2" t="s">
        <v>157</v>
      </c>
      <c r="AU3" s="2" t="s">
        <v>157</v>
      </c>
      <c r="AV3" s="2" t="s">
        <v>157</v>
      </c>
      <c r="AW3" s="2" t="s">
        <v>157</v>
      </c>
      <c r="AX3" s="2" t="s">
        <v>157</v>
      </c>
      <c r="AY3" s="2" t="s">
        <v>157</v>
      </c>
      <c r="AZ3" s="126" t="s">
        <v>158</v>
      </c>
    </row>
    <row r="4" spans="2:53" s="3" customFormat="1" ht="30.75" customHeight="1">
      <c r="B4" s="803" t="s">
        <v>159</v>
      </c>
      <c r="C4" s="803"/>
      <c r="D4" s="803"/>
      <c r="E4" s="803"/>
      <c r="F4" s="803"/>
      <c r="G4" s="803"/>
      <c r="H4" s="803"/>
      <c r="I4" s="803"/>
      <c r="J4" s="803"/>
      <c r="K4" s="10" t="s">
        <v>160</v>
      </c>
      <c r="L4" s="804" t="s">
        <v>161</v>
      </c>
      <c r="M4" s="804"/>
      <c r="N4" s="804"/>
      <c r="O4" s="804"/>
      <c r="P4" s="804"/>
      <c r="Q4" s="805" t="s">
        <v>474</v>
      </c>
      <c r="R4" s="805"/>
      <c r="S4" s="805"/>
      <c r="T4" s="805"/>
      <c r="U4" s="805"/>
      <c r="V4" s="805"/>
      <c r="W4" s="805"/>
      <c r="X4" s="805"/>
      <c r="Y4" s="805"/>
      <c r="Z4" s="805"/>
      <c r="AA4" s="805"/>
      <c r="AB4" s="805"/>
      <c r="AC4" s="805"/>
      <c r="AD4" s="805"/>
      <c r="AE4" s="805"/>
      <c r="AF4" s="805"/>
      <c r="AG4" s="805"/>
      <c r="AH4" s="805"/>
      <c r="AI4" s="805"/>
      <c r="AJ4" s="805"/>
      <c r="AK4" s="10" t="s">
        <v>92</v>
      </c>
      <c r="AL4" s="4"/>
      <c r="AM4" s="4"/>
      <c r="AN4" s="4"/>
      <c r="AO4" s="4"/>
      <c r="AP4" s="4"/>
      <c r="AQ4" s="4"/>
      <c r="AR4" s="4"/>
      <c r="AS4" s="4" t="s">
        <v>162</v>
      </c>
      <c r="AT4" s="4"/>
      <c r="AU4" s="4"/>
    </row>
    <row r="5" spans="2:53" s="3" customFormat="1" ht="10.35" customHeight="1">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4"/>
      <c r="AL5" s="4"/>
      <c r="AM5" s="4"/>
      <c r="AN5" s="4"/>
      <c r="AO5" s="4"/>
      <c r="AP5" s="4"/>
      <c r="AQ5" s="4"/>
      <c r="AR5" s="4"/>
      <c r="AS5" s="4"/>
      <c r="AT5" s="4"/>
      <c r="AU5" s="4"/>
    </row>
    <row r="6" spans="2:53" s="3" customFormat="1" ht="12" customHeight="1">
      <c r="B6" s="1"/>
      <c r="C6" s="2"/>
      <c r="D6" s="2"/>
      <c r="E6" s="2"/>
      <c r="F6" s="2"/>
      <c r="G6" s="2"/>
      <c r="H6" s="2"/>
      <c r="I6" s="2"/>
      <c r="J6" s="2"/>
      <c r="K6" s="2"/>
      <c r="L6" s="2"/>
      <c r="M6" s="2"/>
      <c r="N6" s="6"/>
      <c r="O6" s="7"/>
      <c r="P6" s="7"/>
      <c r="Q6" s="8"/>
      <c r="R6" s="8"/>
      <c r="S6" s="8"/>
      <c r="T6" s="8"/>
      <c r="U6" s="8"/>
      <c r="V6" s="8"/>
      <c r="W6" s="8"/>
      <c r="X6" s="8"/>
      <c r="Y6" s="8"/>
      <c r="Z6" s="8"/>
      <c r="AA6" s="8"/>
      <c r="AB6" s="8"/>
      <c r="AC6" s="8"/>
      <c r="AD6" s="8"/>
      <c r="AE6" s="8"/>
      <c r="AF6" s="8"/>
      <c r="AG6" s="8"/>
      <c r="AH6" s="8"/>
      <c r="AI6" s="8"/>
      <c r="AJ6" s="8"/>
      <c r="AK6" s="9" t="s">
        <v>163</v>
      </c>
      <c r="AL6" s="4"/>
      <c r="AM6" s="4"/>
      <c r="AN6" s="4"/>
      <c r="BA6" s="19"/>
    </row>
    <row r="7" spans="2:53" s="3" customFormat="1" ht="15" customHeight="1" thickBot="1">
      <c r="B7" s="103" t="s">
        <v>164</v>
      </c>
      <c r="C7" s="5"/>
      <c r="D7" s="5"/>
      <c r="E7" s="5"/>
      <c r="F7" s="5"/>
      <c r="G7" s="5"/>
      <c r="H7" s="5"/>
      <c r="I7" s="5"/>
      <c r="J7" s="5"/>
      <c r="K7" s="5"/>
      <c r="L7" s="5"/>
      <c r="M7" s="5"/>
      <c r="N7" s="5"/>
      <c r="O7" s="5"/>
      <c r="P7" s="5"/>
      <c r="Q7" s="138"/>
      <c r="R7" s="5"/>
      <c r="S7" s="138"/>
      <c r="T7" s="5"/>
      <c r="U7" s="5"/>
      <c r="V7" s="5"/>
      <c r="W7" s="5"/>
      <c r="X7" s="5"/>
      <c r="Y7" s="5"/>
      <c r="Z7" s="5"/>
      <c r="AA7" s="5"/>
      <c r="AB7" s="5"/>
      <c r="AC7" s="5"/>
      <c r="AD7" s="5"/>
      <c r="AE7" s="5"/>
      <c r="AF7" s="5"/>
      <c r="AG7" s="5"/>
      <c r="AH7" s="5"/>
      <c r="AI7" s="5"/>
      <c r="AJ7" s="5"/>
      <c r="AK7" s="4"/>
      <c r="AL7" s="4"/>
      <c r="AM7" s="4"/>
      <c r="AN7" s="4"/>
      <c r="AO7" s="4"/>
      <c r="AP7" s="4"/>
      <c r="AQ7" s="4"/>
      <c r="AR7" s="4"/>
      <c r="AS7" s="4"/>
      <c r="AT7" s="4"/>
      <c r="AU7" s="4"/>
      <c r="BA7" s="19"/>
    </row>
    <row r="8" spans="2:53" ht="18" customHeight="1">
      <c r="B8" s="806" t="s">
        <v>165</v>
      </c>
      <c r="C8" s="807"/>
      <c r="D8" s="812" t="s">
        <v>166</v>
      </c>
      <c r="E8" s="813"/>
      <c r="F8" s="813"/>
      <c r="G8" s="813"/>
      <c r="H8" s="813"/>
      <c r="I8" s="813"/>
      <c r="J8" s="813"/>
      <c r="K8" s="813"/>
      <c r="L8" s="814"/>
      <c r="M8" s="812" t="s">
        <v>167</v>
      </c>
      <c r="N8" s="813"/>
      <c r="O8" s="813"/>
      <c r="P8" s="813"/>
      <c r="Q8" s="813"/>
      <c r="R8" s="813"/>
      <c r="S8" s="813"/>
      <c r="T8" s="813"/>
      <c r="U8" s="813"/>
      <c r="V8" s="813"/>
      <c r="W8" s="813"/>
      <c r="X8" s="813"/>
      <c r="Y8" s="813"/>
      <c r="Z8" s="813"/>
      <c r="AA8" s="813"/>
      <c r="AB8" s="1052"/>
      <c r="AC8" s="1050" t="s">
        <v>475</v>
      </c>
      <c r="AD8" s="813"/>
      <c r="AE8" s="813"/>
      <c r="AF8" s="813"/>
      <c r="AG8" s="813"/>
      <c r="AH8" s="813"/>
      <c r="AI8" s="813"/>
      <c r="AJ8" s="813"/>
      <c r="AK8" s="1051"/>
      <c r="AN8" s="15" t="s">
        <v>169</v>
      </c>
      <c r="AO8" s="15" t="b">
        <f>COUNTIF(F18:F20,"=■")&gt;0</f>
        <v>0</v>
      </c>
    </row>
    <row r="9" spans="2:53" ht="18" customHeight="1">
      <c r="B9" s="808"/>
      <c r="C9" s="809"/>
      <c r="D9" s="815" t="s">
        <v>170</v>
      </c>
      <c r="E9" s="816"/>
      <c r="F9" s="93" t="s">
        <v>12</v>
      </c>
      <c r="G9" s="819" t="s">
        <v>171</v>
      </c>
      <c r="H9" s="819"/>
      <c r="I9" s="819"/>
      <c r="J9" s="819"/>
      <c r="K9" s="819"/>
      <c r="L9" s="820"/>
      <c r="M9" s="139" t="s">
        <v>172</v>
      </c>
      <c r="N9" s="128" t="s">
        <v>173</v>
      </c>
      <c r="O9" s="128" t="s">
        <v>174</v>
      </c>
      <c r="P9" s="140" t="s">
        <v>175</v>
      </c>
      <c r="Q9" s="141"/>
      <c r="R9" s="141" t="s">
        <v>176</v>
      </c>
      <c r="S9" s="141" t="s">
        <v>177</v>
      </c>
      <c r="T9" s="140" t="s">
        <v>178</v>
      </c>
      <c r="U9" s="140" t="s">
        <v>179</v>
      </c>
      <c r="V9" s="209" t="s">
        <v>180</v>
      </c>
      <c r="W9" s="209" t="s">
        <v>181</v>
      </c>
      <c r="X9" s="206"/>
      <c r="Y9" s="147"/>
      <c r="Z9" s="147" t="s">
        <v>416</v>
      </c>
      <c r="AA9" s="346"/>
      <c r="AB9" s="147"/>
      <c r="AC9" s="356"/>
      <c r="AD9" s="346" t="s">
        <v>178</v>
      </c>
      <c r="AE9" s="206" t="s">
        <v>182</v>
      </c>
      <c r="AF9" s="201"/>
      <c r="AG9" s="206" t="s">
        <v>183</v>
      </c>
      <c r="AH9" s="213" t="s">
        <v>184</v>
      </c>
      <c r="AI9" s="821" t="s">
        <v>185</v>
      </c>
      <c r="AJ9" s="821"/>
      <c r="AK9" s="822"/>
      <c r="AN9" s="15" t="s">
        <v>186</v>
      </c>
      <c r="AO9" s="15" t="str">
        <f>IF(COUNTIF(F10:F20,"■")&gt;0,"","■")</f>
        <v>■</v>
      </c>
    </row>
    <row r="10" spans="2:53" ht="18" customHeight="1">
      <c r="B10" s="808"/>
      <c r="C10" s="809"/>
      <c r="D10" s="817"/>
      <c r="E10" s="818"/>
      <c r="F10" s="93" t="s">
        <v>12</v>
      </c>
      <c r="G10" s="823" t="s">
        <v>187</v>
      </c>
      <c r="H10" s="823"/>
      <c r="I10" s="823"/>
      <c r="J10" s="823"/>
      <c r="K10" s="823"/>
      <c r="L10" s="824"/>
      <c r="M10" s="143" t="s">
        <v>172</v>
      </c>
      <c r="N10" s="118" t="s">
        <v>173</v>
      </c>
      <c r="O10" s="118" t="s">
        <v>188</v>
      </c>
      <c r="P10" s="118"/>
      <c r="Q10" s="144" t="s">
        <v>189</v>
      </c>
      <c r="R10" s="144"/>
      <c r="S10" s="144"/>
      <c r="T10" s="118"/>
      <c r="U10" s="118" t="s">
        <v>179</v>
      </c>
      <c r="V10" s="210" t="s">
        <v>180</v>
      </c>
      <c r="W10" s="210"/>
      <c r="X10" s="207"/>
      <c r="Y10" s="207"/>
      <c r="Z10" s="207"/>
      <c r="AA10" s="16"/>
      <c r="AB10" s="16"/>
      <c r="AC10" s="354" t="s">
        <v>176</v>
      </c>
      <c r="AD10" s="16"/>
      <c r="AE10" s="207" t="s">
        <v>182</v>
      </c>
      <c r="AF10" s="207" t="s">
        <v>181</v>
      </c>
      <c r="AG10" s="207" t="s">
        <v>183</v>
      </c>
      <c r="AH10" s="207"/>
      <c r="AI10" s="825" t="s">
        <v>190</v>
      </c>
      <c r="AJ10" s="825"/>
      <c r="AK10" s="826"/>
      <c r="AN10" s="15" t="s">
        <v>186</v>
      </c>
      <c r="AO10" s="15" t="str">
        <f>IF(OR(F9="■",COUNTIF(F11:F20,"■")&gt;0),"","■")</f>
        <v>■</v>
      </c>
    </row>
    <row r="11" spans="2:53" ht="18" customHeight="1">
      <c r="B11" s="808"/>
      <c r="C11" s="809"/>
      <c r="D11" s="1074" t="s">
        <v>191</v>
      </c>
      <c r="E11" s="1075"/>
      <c r="F11" s="93" t="s">
        <v>12</v>
      </c>
      <c r="G11" s="823" t="s">
        <v>192</v>
      </c>
      <c r="H11" s="823"/>
      <c r="I11" s="823"/>
      <c r="J11" s="823"/>
      <c r="K11" s="823"/>
      <c r="L11" s="824"/>
      <c r="M11" s="143" t="s">
        <v>172</v>
      </c>
      <c r="N11" s="118"/>
      <c r="O11" s="118"/>
      <c r="P11" s="16"/>
      <c r="Q11" s="16"/>
      <c r="R11" s="16"/>
      <c r="S11" s="16"/>
      <c r="T11" s="16"/>
      <c r="U11" s="16"/>
      <c r="V11" s="210"/>
      <c r="W11" s="210"/>
      <c r="X11" s="207"/>
      <c r="Y11" s="207"/>
      <c r="Z11" s="207"/>
      <c r="AA11" s="16"/>
      <c r="AB11" s="16"/>
      <c r="AC11" s="354" t="s">
        <v>176</v>
      </c>
      <c r="AD11" s="207"/>
      <c r="AE11" s="207"/>
      <c r="AF11" s="207"/>
      <c r="AG11" s="207"/>
      <c r="AH11" s="207"/>
      <c r="AI11" s="825" t="s">
        <v>190</v>
      </c>
      <c r="AJ11" s="825"/>
      <c r="AK11" s="826"/>
      <c r="AN11" s="15" t="s">
        <v>186</v>
      </c>
      <c r="AO11" s="15" t="str">
        <f>IF(OR(COUNTIF(F9:F10,"■")&gt;0,COUNTIF(F17:F20,"■")&gt;0),"","■")</f>
        <v>■</v>
      </c>
    </row>
    <row r="12" spans="2:53" ht="18" customHeight="1">
      <c r="B12" s="808"/>
      <c r="C12" s="809"/>
      <c r="D12" s="843"/>
      <c r="E12" s="1076"/>
      <c r="F12" s="93" t="s">
        <v>12</v>
      </c>
      <c r="G12" s="823" t="s">
        <v>193</v>
      </c>
      <c r="H12" s="823"/>
      <c r="I12" s="823"/>
      <c r="J12" s="823"/>
      <c r="K12" s="823"/>
      <c r="L12" s="824"/>
      <c r="M12" s="143" t="s">
        <v>172</v>
      </c>
      <c r="N12" s="118"/>
      <c r="O12" s="118"/>
      <c r="P12" s="16"/>
      <c r="Q12" s="16"/>
      <c r="R12" s="16"/>
      <c r="S12" s="16"/>
      <c r="T12" s="16"/>
      <c r="U12" s="16" t="s">
        <v>179</v>
      </c>
      <c r="V12" s="210"/>
      <c r="W12" s="210"/>
      <c r="X12" s="207"/>
      <c r="Y12" s="207"/>
      <c r="Z12" s="207"/>
      <c r="AA12" s="16"/>
      <c r="AB12" s="16"/>
      <c r="AC12" s="357"/>
      <c r="AD12" s="207"/>
      <c r="AE12" s="207"/>
      <c r="AF12" s="207" t="s">
        <v>181</v>
      </c>
      <c r="AG12" s="207" t="s">
        <v>183</v>
      </c>
      <c r="AH12" s="207"/>
      <c r="AI12" s="825" t="s">
        <v>190</v>
      </c>
      <c r="AJ12" s="825"/>
      <c r="AK12" s="826"/>
      <c r="AN12" s="15" t="s">
        <v>186</v>
      </c>
      <c r="AO12" s="15" t="str">
        <f>IF(OR(COUNTIF(F9:F10,"■")&gt;0,COUNTIF(F17:F20,"■")&gt;0),"","■")</f>
        <v>■</v>
      </c>
    </row>
    <row r="13" spans="2:53" ht="18" customHeight="1">
      <c r="B13" s="808"/>
      <c r="C13" s="809"/>
      <c r="D13" s="843"/>
      <c r="E13" s="1076"/>
      <c r="F13" s="93" t="s">
        <v>12</v>
      </c>
      <c r="G13" s="823" t="s">
        <v>194</v>
      </c>
      <c r="H13" s="823"/>
      <c r="I13" s="823"/>
      <c r="J13" s="823"/>
      <c r="K13" s="823"/>
      <c r="L13" s="824"/>
      <c r="M13" s="143" t="s">
        <v>172</v>
      </c>
      <c r="N13" s="118"/>
      <c r="O13" s="118"/>
      <c r="P13" s="16"/>
      <c r="Q13" s="16"/>
      <c r="R13" s="16"/>
      <c r="S13" s="16"/>
      <c r="T13" s="16"/>
      <c r="U13" s="16" t="s">
        <v>182</v>
      </c>
      <c r="V13" s="210"/>
      <c r="W13" s="210"/>
      <c r="X13" s="207"/>
      <c r="Y13" s="207"/>
      <c r="Z13" s="207"/>
      <c r="AA13" s="16"/>
      <c r="AB13" s="16"/>
      <c r="AC13" s="357"/>
      <c r="AD13" s="207"/>
      <c r="AE13" s="207"/>
      <c r="AF13" s="207"/>
      <c r="AG13" s="207"/>
      <c r="AH13" s="207"/>
      <c r="AI13" s="825"/>
      <c r="AJ13" s="825"/>
      <c r="AK13" s="826"/>
      <c r="AN13" s="15" t="s">
        <v>186</v>
      </c>
      <c r="AO13" s="15" t="str">
        <f>IF(OR(COUNTIF(F9:F10,"■")&gt;0,COUNTIF(F17:F20,"■")&gt;0),"","■")</f>
        <v>■</v>
      </c>
    </row>
    <row r="14" spans="2:53" ht="18" customHeight="1">
      <c r="B14" s="808"/>
      <c r="C14" s="809"/>
      <c r="D14" s="843"/>
      <c r="E14" s="1076"/>
      <c r="F14" s="93" t="s">
        <v>12</v>
      </c>
      <c r="G14" s="823" t="s">
        <v>195</v>
      </c>
      <c r="H14" s="823"/>
      <c r="I14" s="823"/>
      <c r="J14" s="823"/>
      <c r="K14" s="823"/>
      <c r="L14" s="824"/>
      <c r="M14" s="143" t="s">
        <v>172</v>
      </c>
      <c r="N14" s="118"/>
      <c r="O14" s="118"/>
      <c r="P14" s="16"/>
      <c r="Q14" s="16"/>
      <c r="R14" s="16"/>
      <c r="S14" s="16" t="s">
        <v>177</v>
      </c>
      <c r="T14" s="16"/>
      <c r="U14" s="16"/>
      <c r="V14" s="210"/>
      <c r="W14" s="210"/>
      <c r="X14" s="207"/>
      <c r="Y14" s="207"/>
      <c r="Z14" s="207"/>
      <c r="AA14" s="16"/>
      <c r="AB14" s="16"/>
      <c r="AC14" s="357"/>
      <c r="AD14" s="207"/>
      <c r="AE14" s="207"/>
      <c r="AF14" s="207"/>
      <c r="AG14" s="207"/>
      <c r="AH14" s="207"/>
      <c r="AI14" s="825" t="s">
        <v>190</v>
      </c>
      <c r="AJ14" s="825"/>
      <c r="AK14" s="826"/>
      <c r="AN14" s="15" t="s">
        <v>186</v>
      </c>
      <c r="AO14" s="15" t="str">
        <f>IF(OR(COUNTIF(F9:F10,"■")&gt;0,COUNTIF(F17:F20,"■")&gt;0),"","■")</f>
        <v>■</v>
      </c>
    </row>
    <row r="15" spans="2:53" ht="18" customHeight="1">
      <c r="B15" s="808"/>
      <c r="C15" s="809"/>
      <c r="D15" s="843"/>
      <c r="E15" s="1076"/>
      <c r="F15" s="93" t="s">
        <v>12</v>
      </c>
      <c r="G15" s="823" t="s">
        <v>196</v>
      </c>
      <c r="H15" s="823"/>
      <c r="I15" s="823"/>
      <c r="J15" s="823"/>
      <c r="K15" s="823"/>
      <c r="L15" s="824"/>
      <c r="M15" s="143" t="s">
        <v>172</v>
      </c>
      <c r="N15" s="118"/>
      <c r="O15" s="118"/>
      <c r="P15" s="16"/>
      <c r="Q15" s="16"/>
      <c r="R15" s="16"/>
      <c r="S15" s="16"/>
      <c r="T15" s="16" t="s">
        <v>178</v>
      </c>
      <c r="U15" s="16"/>
      <c r="V15" s="210"/>
      <c r="W15" s="210"/>
      <c r="X15" s="207"/>
      <c r="Y15" s="207"/>
      <c r="Z15" s="207"/>
      <c r="AA15" s="16"/>
      <c r="AB15" s="16"/>
      <c r="AC15" s="357"/>
      <c r="AD15" s="207"/>
      <c r="AE15" s="207"/>
      <c r="AF15" s="207" t="s">
        <v>181</v>
      </c>
      <c r="AG15" s="207"/>
      <c r="AH15" s="207"/>
      <c r="AI15" s="825" t="s">
        <v>190</v>
      </c>
      <c r="AJ15" s="825"/>
      <c r="AK15" s="826"/>
      <c r="AN15" s="15" t="s">
        <v>186</v>
      </c>
      <c r="AO15" s="15" t="str">
        <f>IF(OR(COUNTIF(F9:F10,"■")&gt;0,COUNTIF(F17:F20,"■")&gt;0),"","■")</f>
        <v>■</v>
      </c>
    </row>
    <row r="16" spans="2:53" ht="18" customHeight="1">
      <c r="B16" s="808"/>
      <c r="C16" s="809"/>
      <c r="D16" s="817"/>
      <c r="E16" s="1077"/>
      <c r="F16" s="93" t="s">
        <v>12</v>
      </c>
      <c r="G16" s="823" t="s">
        <v>197</v>
      </c>
      <c r="H16" s="823"/>
      <c r="I16" s="823"/>
      <c r="J16" s="823"/>
      <c r="K16" s="823"/>
      <c r="L16" s="824"/>
      <c r="M16" s="143" t="s">
        <v>172</v>
      </c>
      <c r="N16" s="118"/>
      <c r="O16" s="118"/>
      <c r="P16" s="16"/>
      <c r="Q16" s="16"/>
      <c r="R16" s="16"/>
      <c r="S16" s="16"/>
      <c r="T16" s="16"/>
      <c r="U16" s="16"/>
      <c r="V16" s="210"/>
      <c r="W16" s="210"/>
      <c r="X16" s="207"/>
      <c r="Y16" s="207" t="s">
        <v>184</v>
      </c>
      <c r="Z16" s="207"/>
      <c r="AA16" s="16"/>
      <c r="AB16" s="16"/>
      <c r="AC16" s="357"/>
      <c r="AD16" s="207"/>
      <c r="AE16" s="207"/>
      <c r="AF16" s="207"/>
      <c r="AG16" s="207"/>
      <c r="AH16" s="207"/>
      <c r="AI16" s="825" t="s">
        <v>190</v>
      </c>
      <c r="AJ16" s="825"/>
      <c r="AK16" s="826"/>
      <c r="AN16" s="15" t="s">
        <v>186</v>
      </c>
      <c r="AO16" s="15" t="str">
        <f>IF(OR(COUNTIF(F9:F10,"■")&gt;0,COUNTIF(F17:F20,"■")&gt;0),"","■")</f>
        <v>■</v>
      </c>
    </row>
    <row r="17" spans="2:54" ht="18" customHeight="1">
      <c r="B17" s="808"/>
      <c r="C17" s="809"/>
      <c r="D17" s="838" t="s">
        <v>198</v>
      </c>
      <c r="E17" s="839"/>
      <c r="F17" s="121" t="s">
        <v>12</v>
      </c>
      <c r="G17" s="840" t="s">
        <v>199</v>
      </c>
      <c r="H17" s="840"/>
      <c r="I17" s="840"/>
      <c r="J17" s="840"/>
      <c r="K17" s="840"/>
      <c r="L17" s="841"/>
      <c r="M17" s="145" t="s">
        <v>172</v>
      </c>
      <c r="N17" s="119"/>
      <c r="O17" s="119" t="s">
        <v>188</v>
      </c>
      <c r="P17" s="137"/>
      <c r="Q17" s="137"/>
      <c r="R17" s="137"/>
      <c r="S17" s="137"/>
      <c r="T17" s="137"/>
      <c r="U17" s="137"/>
      <c r="V17" s="211" t="s">
        <v>180</v>
      </c>
      <c r="W17" s="211"/>
      <c r="X17" s="208"/>
      <c r="Y17" s="208"/>
      <c r="Z17" s="208"/>
      <c r="AA17" s="345"/>
      <c r="AB17" s="345"/>
      <c r="AC17" s="358"/>
      <c r="AD17" s="208"/>
      <c r="AE17" s="208"/>
      <c r="AF17" s="208"/>
      <c r="AG17" s="208"/>
      <c r="AH17" s="208"/>
      <c r="AI17" s="345"/>
      <c r="AJ17" s="345"/>
      <c r="AK17" s="146"/>
      <c r="AN17" s="15" t="s">
        <v>186</v>
      </c>
      <c r="AO17" s="15" t="str">
        <f>IF(OR(COUNTIF(F9:F16,"■")&gt;0,COUNTIF(F18:F20,"■")&gt;0),"","■")</f>
        <v>■</v>
      </c>
    </row>
    <row r="18" spans="2:54" ht="18" customHeight="1">
      <c r="B18" s="808"/>
      <c r="C18" s="809"/>
      <c r="D18" s="842" t="s">
        <v>200</v>
      </c>
      <c r="E18" s="816"/>
      <c r="F18" s="122" t="s">
        <v>12</v>
      </c>
      <c r="G18" s="819" t="s">
        <v>201</v>
      </c>
      <c r="H18" s="819"/>
      <c r="I18" s="819"/>
      <c r="J18" s="819"/>
      <c r="K18" s="819"/>
      <c r="L18" s="820"/>
      <c r="M18" s="139" t="s">
        <v>172</v>
      </c>
      <c r="N18" s="140" t="s">
        <v>173</v>
      </c>
      <c r="O18" s="140" t="s">
        <v>188</v>
      </c>
      <c r="P18" s="136" t="s">
        <v>175</v>
      </c>
      <c r="Q18" s="136"/>
      <c r="R18" s="136" t="s">
        <v>176</v>
      </c>
      <c r="S18" s="136" t="s">
        <v>177</v>
      </c>
      <c r="T18" s="136" t="s">
        <v>178</v>
      </c>
      <c r="U18" s="136" t="s">
        <v>179</v>
      </c>
      <c r="V18" s="209" t="s">
        <v>180</v>
      </c>
      <c r="W18" s="209" t="s">
        <v>181</v>
      </c>
      <c r="X18" s="206"/>
      <c r="Y18" s="206"/>
      <c r="Z18" s="206"/>
      <c r="AA18" s="346"/>
      <c r="AB18" s="346"/>
      <c r="AC18" s="356"/>
      <c r="AD18" s="346" t="s">
        <v>178</v>
      </c>
      <c r="AE18" s="206" t="s">
        <v>182</v>
      </c>
      <c r="AF18" s="206"/>
      <c r="AG18" s="206" t="s">
        <v>183</v>
      </c>
      <c r="AH18" s="214"/>
      <c r="AI18" s="821" t="s">
        <v>185</v>
      </c>
      <c r="AJ18" s="821"/>
      <c r="AK18" s="822"/>
      <c r="AN18" s="15" t="s">
        <v>186</v>
      </c>
      <c r="AO18" s="15" t="str">
        <f>IF(OR(COUNTIF(F9:F17,"■")&gt;0,COUNTIF(F19:F20,"■")&gt;0),"","■")</f>
        <v>■</v>
      </c>
    </row>
    <row r="19" spans="2:54" ht="18" customHeight="1">
      <c r="B19" s="808"/>
      <c r="C19" s="809"/>
      <c r="D19" s="843"/>
      <c r="E19" s="844"/>
      <c r="F19" s="93" t="s">
        <v>12</v>
      </c>
      <c r="G19" s="823" t="s">
        <v>191</v>
      </c>
      <c r="H19" s="823"/>
      <c r="I19" s="823"/>
      <c r="J19" s="823"/>
      <c r="K19" s="823"/>
      <c r="L19" s="824"/>
      <c r="M19" s="143" t="s">
        <v>172</v>
      </c>
      <c r="N19" s="118" t="s">
        <v>173</v>
      </c>
      <c r="O19" s="118"/>
      <c r="P19" s="16"/>
      <c r="Q19" s="16"/>
      <c r="R19" s="16"/>
      <c r="S19" s="16" t="s">
        <v>177</v>
      </c>
      <c r="T19" s="16" t="s">
        <v>178</v>
      </c>
      <c r="U19" s="16"/>
      <c r="V19" s="210" t="s">
        <v>180</v>
      </c>
      <c r="W19" s="199"/>
      <c r="X19" s="202"/>
      <c r="Y19" s="207"/>
      <c r="Z19" s="207"/>
      <c r="AA19" s="16"/>
      <c r="AB19" s="16"/>
      <c r="AC19" s="354" t="s">
        <v>176</v>
      </c>
      <c r="AD19" s="16"/>
      <c r="AE19" s="207" t="s">
        <v>182</v>
      </c>
      <c r="AF19" s="207" t="s">
        <v>181</v>
      </c>
      <c r="AG19" s="202"/>
      <c r="AH19" s="207"/>
      <c r="AI19" s="825" t="s">
        <v>190</v>
      </c>
      <c r="AJ19" s="825"/>
      <c r="AK19" s="826"/>
      <c r="AN19" s="15" t="s">
        <v>186</v>
      </c>
      <c r="AO19" s="15" t="str">
        <f>IF(OR(F20="■",COUNTIF(F9:F18,"■")&gt;0),"","■")</f>
        <v>■</v>
      </c>
    </row>
    <row r="20" spans="2:54" ht="18" customHeight="1" thickBot="1">
      <c r="B20" s="810"/>
      <c r="C20" s="811"/>
      <c r="D20" s="845"/>
      <c r="E20" s="846"/>
      <c r="F20" s="123" t="s">
        <v>12</v>
      </c>
      <c r="G20" s="847" t="s">
        <v>202</v>
      </c>
      <c r="H20" s="847"/>
      <c r="I20" s="847"/>
      <c r="J20" s="847"/>
      <c r="K20" s="847"/>
      <c r="L20" s="848"/>
      <c r="M20" s="148" t="s">
        <v>172</v>
      </c>
      <c r="N20" s="120" t="s">
        <v>173</v>
      </c>
      <c r="O20" s="120" t="s">
        <v>188</v>
      </c>
      <c r="P20" s="17"/>
      <c r="Q20" s="17"/>
      <c r="R20" s="17"/>
      <c r="S20" s="17"/>
      <c r="T20" s="17"/>
      <c r="U20" s="17"/>
      <c r="V20" s="212" t="s">
        <v>180</v>
      </c>
      <c r="W20" s="200"/>
      <c r="X20" s="288"/>
      <c r="Y20" s="17"/>
      <c r="Z20" s="17"/>
      <c r="AA20" s="17"/>
      <c r="AB20" s="17"/>
      <c r="AC20" s="355"/>
      <c r="AD20" s="17"/>
      <c r="AE20" s="17"/>
      <c r="AF20" s="17"/>
      <c r="AG20" s="17"/>
      <c r="AH20" s="17"/>
      <c r="AI20" s="17"/>
      <c r="AJ20" s="17"/>
      <c r="AK20" s="150"/>
      <c r="AN20" s="15" t="s">
        <v>186</v>
      </c>
      <c r="AO20" s="15" t="str">
        <f>IF(COUNTIF(F9:F19,"■")&gt;0,"","■")</f>
        <v>■</v>
      </c>
    </row>
    <row r="21" spans="2:54" s="3" customFormat="1" ht="18" customHeight="1">
      <c r="B21" s="7" t="s">
        <v>203</v>
      </c>
      <c r="C21" s="5"/>
      <c r="D21" s="5"/>
      <c r="E21" s="5"/>
      <c r="F21" s="5"/>
      <c r="G21" s="5"/>
      <c r="H21" s="5"/>
      <c r="I21" s="5"/>
      <c r="J21" s="5"/>
      <c r="K21" s="5"/>
      <c r="L21" s="5"/>
      <c r="M21" s="5"/>
      <c r="N21" s="5"/>
      <c r="O21" s="5"/>
      <c r="P21" s="5"/>
      <c r="Q21" s="5"/>
      <c r="R21" s="138"/>
      <c r="S21" s="5"/>
      <c r="T21" s="5"/>
      <c r="U21" s="5"/>
      <c r="V21" s="5"/>
      <c r="W21" s="5"/>
      <c r="X21" s="5"/>
      <c r="Y21" s="5"/>
      <c r="Z21" s="5"/>
      <c r="AA21" s="5"/>
      <c r="AB21" s="5"/>
      <c r="AC21" s="5"/>
      <c r="AD21" s="5"/>
      <c r="AE21" s="5"/>
      <c r="AF21" s="5"/>
      <c r="AG21" s="5"/>
      <c r="AH21" s="5"/>
      <c r="AI21" s="5"/>
      <c r="AJ21" s="5"/>
      <c r="AL21" s="4"/>
      <c r="AM21" s="4"/>
      <c r="AN21" s="4"/>
      <c r="AO21" s="4"/>
      <c r="AP21" s="4"/>
      <c r="AQ21" s="4"/>
      <c r="AR21" s="4"/>
      <c r="AS21" s="4"/>
      <c r="AT21" s="4"/>
      <c r="AU21" s="4"/>
      <c r="BA21" s="19"/>
    </row>
    <row r="22" spans="2:54" ht="13.5" customHeight="1" thickBot="1">
      <c r="B22" s="111"/>
      <c r="C22" s="111"/>
      <c r="D22" s="111"/>
      <c r="E22" s="111"/>
      <c r="F22" s="111"/>
      <c r="G22" s="111"/>
      <c r="H22" s="104"/>
      <c r="I22" s="104"/>
      <c r="J22" s="104"/>
      <c r="K22" s="130"/>
      <c r="L22" s="104"/>
      <c r="M22" s="104"/>
      <c r="N22" s="104"/>
      <c r="O22" s="104"/>
      <c r="P22" s="104"/>
      <c r="Q22" s="104"/>
      <c r="R22" s="104"/>
      <c r="S22" s="130"/>
      <c r="T22" s="130"/>
      <c r="U22" s="130"/>
      <c r="V22" s="130"/>
      <c r="W22" s="130"/>
      <c r="X22" s="130"/>
      <c r="Y22" s="130"/>
      <c r="Z22" s="130"/>
      <c r="AA22" s="130"/>
      <c r="AB22" s="130"/>
      <c r="AC22" s="130"/>
      <c r="AD22" s="130"/>
      <c r="AE22" s="130"/>
      <c r="AF22" s="130"/>
      <c r="AG22" s="130"/>
      <c r="AH22" s="130"/>
      <c r="AI22" s="130"/>
      <c r="AJ22" s="130"/>
      <c r="AK22" s="11"/>
    </row>
    <row r="23" spans="2:54" ht="18" customHeight="1">
      <c r="B23" s="827" t="s">
        <v>204</v>
      </c>
      <c r="C23" s="829" t="s">
        <v>205</v>
      </c>
      <c r="D23" s="830"/>
      <c r="E23" s="830"/>
      <c r="F23" s="830"/>
      <c r="G23" s="830"/>
      <c r="H23" s="830"/>
      <c r="I23" s="830"/>
      <c r="J23" s="830"/>
      <c r="K23" s="830"/>
      <c r="L23" s="830"/>
      <c r="M23" s="830"/>
      <c r="N23" s="830"/>
      <c r="O23" s="830"/>
      <c r="P23" s="830"/>
      <c r="Q23" s="831"/>
      <c r="R23" s="104"/>
      <c r="S23" s="104"/>
      <c r="T23" s="104"/>
      <c r="U23" s="104"/>
      <c r="V23" s="104"/>
      <c r="W23" s="104"/>
      <c r="X23" s="104"/>
      <c r="Y23" s="104"/>
      <c r="Z23" s="104"/>
      <c r="AA23" s="104"/>
      <c r="AB23" s="104"/>
      <c r="AC23" s="104"/>
      <c r="AD23" s="104"/>
      <c r="AE23" s="104"/>
      <c r="AF23" s="104"/>
      <c r="AG23" s="104"/>
      <c r="AH23" s="104"/>
      <c r="AI23" s="104"/>
      <c r="AJ23" s="104"/>
      <c r="AK23" s="104"/>
    </row>
    <row r="24" spans="2:54" ht="24.75" customHeight="1" thickBot="1">
      <c r="B24" s="828"/>
      <c r="C24" s="105"/>
      <c r="D24" s="832" t="s">
        <v>206</v>
      </c>
      <c r="E24" s="833"/>
      <c r="F24" s="833"/>
      <c r="G24" s="833"/>
      <c r="H24" s="834"/>
      <c r="I24" s="835"/>
      <c r="J24" s="836"/>
      <c r="K24" s="836"/>
      <c r="L24" s="836"/>
      <c r="M24" s="836"/>
      <c r="N24" s="836"/>
      <c r="O24" s="836"/>
      <c r="P24" s="836"/>
      <c r="Q24" s="837"/>
      <c r="T24" s="104"/>
      <c r="AA24" s="106"/>
      <c r="AB24" s="107"/>
      <c r="AC24" s="107"/>
      <c r="AD24" s="108"/>
      <c r="AE24" s="107"/>
      <c r="AF24" s="107"/>
      <c r="AG24" s="108"/>
      <c r="AH24" s="109"/>
      <c r="AI24" s="109"/>
      <c r="AJ24" s="109"/>
      <c r="AK24" s="109"/>
    </row>
    <row r="25" spans="2:54" ht="12" customHeight="1">
      <c r="B25" s="102"/>
      <c r="C25" s="772"/>
      <c r="D25" s="772"/>
      <c r="E25" s="772"/>
      <c r="F25" s="772"/>
      <c r="G25" s="772"/>
      <c r="H25" s="772"/>
      <c r="I25" s="772"/>
      <c r="J25" s="772"/>
      <c r="K25" s="772"/>
      <c r="L25" s="772"/>
      <c r="M25" s="772"/>
      <c r="N25" s="772"/>
      <c r="O25" s="772"/>
      <c r="P25" s="772"/>
      <c r="Q25" s="772"/>
      <c r="R25" s="772"/>
      <c r="S25" s="772"/>
      <c r="T25" s="772"/>
      <c r="U25" s="772"/>
      <c r="V25" s="772"/>
      <c r="W25" s="772"/>
      <c r="X25" s="772"/>
      <c r="Y25" s="772"/>
      <c r="Z25" s="772"/>
      <c r="AA25" s="772"/>
      <c r="AB25" s="772"/>
      <c r="AC25" s="772"/>
      <c r="AD25" s="772"/>
      <c r="AE25" s="772"/>
      <c r="AF25" s="772"/>
      <c r="AG25" s="772"/>
      <c r="AH25" s="772"/>
      <c r="AI25" s="772"/>
      <c r="AJ25" s="772"/>
      <c r="AK25" s="772"/>
      <c r="AN25" s="111"/>
      <c r="AO25" s="111"/>
      <c r="AP25" s="111"/>
      <c r="AQ25" s="111"/>
      <c r="AR25" s="111"/>
      <c r="AS25" s="111"/>
      <c r="AT25" s="111"/>
      <c r="AU25" s="111"/>
      <c r="AV25" s="111"/>
      <c r="AW25" s="111"/>
      <c r="AX25" s="111"/>
      <c r="AY25" s="111"/>
      <c r="AZ25" s="111"/>
    </row>
    <row r="26" spans="2:54" ht="9.75" customHeight="1" thickBot="1">
      <c r="B26" s="111"/>
      <c r="C26" s="111"/>
      <c r="D26" s="111"/>
      <c r="E26" s="111"/>
      <c r="F26" s="111"/>
      <c r="G26" s="111"/>
      <c r="H26" s="104"/>
      <c r="I26" s="104"/>
      <c r="J26" s="104"/>
      <c r="K26" s="130"/>
      <c r="L26" s="104"/>
      <c r="M26" s="104"/>
      <c r="N26" s="104"/>
      <c r="O26" s="104"/>
      <c r="P26" s="104"/>
      <c r="Q26" s="104"/>
      <c r="R26" s="104"/>
      <c r="S26" s="130"/>
      <c r="T26" s="130"/>
      <c r="U26" s="130"/>
      <c r="V26" s="130"/>
      <c r="W26" s="130"/>
      <c r="X26" s="13"/>
      <c r="Y26" s="13"/>
      <c r="Z26" s="13"/>
      <c r="AA26" s="13"/>
      <c r="AB26" s="13"/>
      <c r="AC26" s="13"/>
      <c r="AD26" s="13"/>
      <c r="AE26" s="13"/>
      <c r="AF26" s="13"/>
      <c r="AG26" s="130"/>
      <c r="AH26" s="130"/>
      <c r="AI26" s="130"/>
      <c r="AJ26" s="130"/>
      <c r="AK26" s="130"/>
      <c r="AV26" s="15">
        <v>1</v>
      </c>
      <c r="AW26" s="15">
        <v>2</v>
      </c>
      <c r="AX26" s="15">
        <v>3</v>
      </c>
      <c r="AY26" s="15">
        <v>4</v>
      </c>
      <c r="AZ26" s="15">
        <v>5</v>
      </c>
    </row>
    <row r="27" spans="2:54" ht="18" customHeight="1">
      <c r="B27" s="849" t="s">
        <v>173</v>
      </c>
      <c r="C27" s="851" t="s">
        <v>207</v>
      </c>
      <c r="D27" s="852"/>
      <c r="E27" s="852"/>
      <c r="F27" s="852"/>
      <c r="G27" s="852"/>
      <c r="H27" s="852"/>
      <c r="I27" s="733" t="str">
        <f>IF(OR(F10="■",COUNTIF(F19:F20,"■")&gt;0),"登録済み法人コード","第1希望")</f>
        <v>第1希望</v>
      </c>
      <c r="J27" s="733"/>
      <c r="K27" s="733"/>
      <c r="L27" s="733"/>
      <c r="M27" s="733"/>
      <c r="N27" s="733"/>
      <c r="O27" s="733"/>
      <c r="P27" s="733"/>
      <c r="Q27" s="733"/>
      <c r="R27" s="733" t="str">
        <f>IF(OR(F10="■",COUNTIF(F19:F20,"■")&gt;0),"","第2希望")</f>
        <v>第2希望</v>
      </c>
      <c r="S27" s="733"/>
      <c r="T27" s="733"/>
      <c r="U27" s="733"/>
      <c r="V27" s="733"/>
      <c r="W27" s="733"/>
      <c r="X27" s="733"/>
      <c r="Y27" s="733"/>
      <c r="Z27" s="733"/>
      <c r="AA27" s="733" t="str">
        <f>IF(OR(F10="■",COUNTIF(F19:F20,"■")&gt;0),"","第3希望")</f>
        <v>第3希望</v>
      </c>
      <c r="AB27" s="733"/>
      <c r="AC27" s="733"/>
      <c r="AD27" s="733"/>
      <c r="AE27" s="733"/>
      <c r="AF27" s="733"/>
      <c r="AG27" s="733"/>
      <c r="AH27" s="733"/>
      <c r="AI27" s="855"/>
      <c r="AN27" s="111" t="s">
        <v>208</v>
      </c>
      <c r="AO27" s="111" t="e">
        <f>AND(AP27:AU27)</f>
        <v>#VALUE!</v>
      </c>
      <c r="AP27" s="111" t="b">
        <f>AND(LEN(I28)&gt;=3,LEN(I28)&lt;=5)</f>
        <v>0</v>
      </c>
      <c r="AQ27" s="111" t="e">
        <f t="shared" ref="AQ27:AU29" si="0">AND(CODE(AV27)&gt;=97,CODE(AV27)&lt;=122)</f>
        <v>#VALUE!</v>
      </c>
      <c r="AR27" s="111" t="e">
        <f t="shared" si="0"/>
        <v>#VALUE!</v>
      </c>
      <c r="AS27" s="111" t="e">
        <f t="shared" si="0"/>
        <v>#VALUE!</v>
      </c>
      <c r="AT27" s="111" t="e">
        <f t="shared" si="0"/>
        <v>#VALUE!</v>
      </c>
      <c r="AU27" s="111" t="e">
        <f t="shared" si="0"/>
        <v>#VALUE!</v>
      </c>
      <c r="AV27" s="111" t="str">
        <f>LEFT(I28,1)</f>
        <v/>
      </c>
      <c r="AW27" s="111" t="str">
        <f>RIGHT(LEFT(I28,2),1)</f>
        <v/>
      </c>
      <c r="AX27" s="111" t="str">
        <f>RIGHT(LEFT(I28,3),1)</f>
        <v/>
      </c>
      <c r="AY27" s="111" t="str">
        <f>RIGHT(LEFT(I28,4),1)</f>
        <v/>
      </c>
      <c r="AZ27" s="111" t="str">
        <f>RIGHT(LEFT(I28,5),1)</f>
        <v/>
      </c>
    </row>
    <row r="28" spans="2:54" ht="24.75" customHeight="1" thickBot="1">
      <c r="B28" s="850"/>
      <c r="C28" s="853"/>
      <c r="D28" s="854"/>
      <c r="E28" s="854"/>
      <c r="F28" s="854"/>
      <c r="G28" s="854"/>
      <c r="H28" s="854"/>
      <c r="I28" s="856"/>
      <c r="J28" s="856"/>
      <c r="K28" s="856"/>
      <c r="L28" s="856"/>
      <c r="M28" s="856"/>
      <c r="N28" s="856"/>
      <c r="O28" s="856"/>
      <c r="P28" s="856"/>
      <c r="Q28" s="856"/>
      <c r="R28" s="856"/>
      <c r="S28" s="856"/>
      <c r="T28" s="856"/>
      <c r="U28" s="856"/>
      <c r="V28" s="856"/>
      <c r="W28" s="856"/>
      <c r="X28" s="856"/>
      <c r="Y28" s="856"/>
      <c r="Z28" s="856"/>
      <c r="AA28" s="856"/>
      <c r="AB28" s="856"/>
      <c r="AC28" s="856"/>
      <c r="AD28" s="856"/>
      <c r="AE28" s="856"/>
      <c r="AF28" s="856"/>
      <c r="AG28" s="856"/>
      <c r="AH28" s="856"/>
      <c r="AI28" s="857"/>
      <c r="AN28" s="111" t="s">
        <v>209</v>
      </c>
      <c r="AO28" s="111" t="e">
        <f>AND(AP28:AU28)</f>
        <v>#VALUE!</v>
      </c>
      <c r="AP28" s="111" t="b">
        <f>AND(LEN(R28)&gt;=3,LEN(R28)&lt;=5)</f>
        <v>0</v>
      </c>
      <c r="AQ28" s="111" t="e">
        <f t="shared" si="0"/>
        <v>#VALUE!</v>
      </c>
      <c r="AR28" s="111" t="e">
        <f t="shared" si="0"/>
        <v>#VALUE!</v>
      </c>
      <c r="AS28" s="111" t="e">
        <f t="shared" si="0"/>
        <v>#VALUE!</v>
      </c>
      <c r="AT28" s="111" t="e">
        <f t="shared" si="0"/>
        <v>#VALUE!</v>
      </c>
      <c r="AU28" s="111" t="e">
        <f t="shared" si="0"/>
        <v>#VALUE!</v>
      </c>
      <c r="AV28" s="111" t="str">
        <f>LEFT(R28,1)</f>
        <v/>
      </c>
      <c r="AW28" s="111" t="str">
        <f>RIGHT(LEFT(R28,2),1)</f>
        <v/>
      </c>
      <c r="AX28" s="111" t="str">
        <f>RIGHT(LEFT(R28,3),1)</f>
        <v/>
      </c>
      <c r="AY28" s="111" t="str">
        <f>RIGHT(LEFT(R28,4),1)</f>
        <v/>
      </c>
      <c r="AZ28" s="111" t="str">
        <f>RIGHT(LEFT(R28,5),1)</f>
        <v/>
      </c>
    </row>
    <row r="29" spans="2:54" ht="12" customHeight="1">
      <c r="B29" s="102" t="s">
        <v>210</v>
      </c>
      <c r="C29" s="759" t="s">
        <v>211</v>
      </c>
      <c r="D29" s="759"/>
      <c r="E29" s="759"/>
      <c r="F29" s="759"/>
      <c r="G29" s="759"/>
      <c r="H29" s="759"/>
      <c r="I29" s="759"/>
      <c r="J29" s="759"/>
      <c r="K29" s="759"/>
      <c r="L29" s="759"/>
      <c r="M29" s="759"/>
      <c r="N29" s="759"/>
      <c r="O29" s="759"/>
      <c r="P29" s="759"/>
      <c r="Q29" s="759"/>
      <c r="R29" s="759"/>
      <c r="S29" s="759"/>
      <c r="T29" s="759"/>
      <c r="U29" s="759"/>
      <c r="V29" s="759"/>
      <c r="W29" s="759"/>
      <c r="X29" s="135"/>
      <c r="Y29" s="135"/>
      <c r="Z29" s="135"/>
      <c r="AA29" s="135"/>
      <c r="AB29" s="135"/>
      <c r="AC29" s="135"/>
      <c r="AD29" s="135"/>
      <c r="AE29" s="135"/>
      <c r="AF29" s="135"/>
      <c r="AG29" s="135"/>
      <c r="AH29" s="135"/>
      <c r="AI29" s="135"/>
      <c r="AJ29" s="135"/>
      <c r="AK29" s="135"/>
      <c r="AN29" s="111" t="s">
        <v>212</v>
      </c>
      <c r="AO29" s="111" t="e">
        <f>AND(AP29:AU29)</f>
        <v>#VALUE!</v>
      </c>
      <c r="AP29" s="111" t="b">
        <f>AND(LEN(AA28)&gt;=3,LEN(AA28)&lt;=5)</f>
        <v>0</v>
      </c>
      <c r="AQ29" s="111" t="e">
        <f t="shared" si="0"/>
        <v>#VALUE!</v>
      </c>
      <c r="AR29" s="111" t="e">
        <f t="shared" si="0"/>
        <v>#VALUE!</v>
      </c>
      <c r="AS29" s="111" t="e">
        <f t="shared" si="0"/>
        <v>#VALUE!</v>
      </c>
      <c r="AT29" s="111" t="e">
        <f t="shared" si="0"/>
        <v>#VALUE!</v>
      </c>
      <c r="AU29" s="111" t="e">
        <f t="shared" si="0"/>
        <v>#VALUE!</v>
      </c>
      <c r="AV29" s="111" t="str">
        <f>LEFT(AA28,1)</f>
        <v/>
      </c>
      <c r="AW29" s="111" t="str">
        <f>RIGHT(LEFT(AA28,2),1)</f>
        <v/>
      </c>
      <c r="AX29" s="111" t="str">
        <f>RIGHT(LEFT(AA28,3),1)</f>
        <v/>
      </c>
      <c r="AY29" s="111" t="str">
        <f>RIGHT(LEFT(AA28,4),1)</f>
        <v/>
      </c>
      <c r="AZ29" s="111" t="str">
        <f>RIGHT(LEFT(AA28,5),1)</f>
        <v/>
      </c>
    </row>
    <row r="30" spans="2:54" ht="12" customHeight="1">
      <c r="B30" s="104"/>
      <c r="C30" s="772" t="s">
        <v>213</v>
      </c>
      <c r="D30" s="772"/>
      <c r="E30" s="772"/>
      <c r="F30" s="772"/>
      <c r="G30" s="772"/>
      <c r="H30" s="772"/>
      <c r="I30" s="772"/>
      <c r="J30" s="772"/>
      <c r="K30" s="772"/>
      <c r="L30" s="772"/>
      <c r="M30" s="772"/>
      <c r="N30" s="772"/>
      <c r="O30" s="772"/>
      <c r="P30" s="772"/>
      <c r="Q30" s="772"/>
      <c r="R30" s="772"/>
      <c r="S30" s="772"/>
      <c r="T30" s="772"/>
      <c r="U30" s="772"/>
      <c r="V30" s="772"/>
      <c r="W30" s="772"/>
      <c r="X30" s="135"/>
      <c r="Y30" s="135"/>
      <c r="Z30" s="135"/>
      <c r="AA30" s="135"/>
      <c r="AB30" s="135"/>
      <c r="AC30" s="135"/>
      <c r="AD30" s="135"/>
      <c r="AE30" s="135"/>
      <c r="AF30" s="110"/>
      <c r="AG30" s="110"/>
      <c r="AH30" s="110"/>
      <c r="AI30" s="110"/>
      <c r="AJ30" s="110"/>
      <c r="AK30" s="110"/>
      <c r="AQ30" s="110"/>
      <c r="AR30" s="110"/>
      <c r="AS30" s="110"/>
      <c r="AT30" s="110"/>
      <c r="AU30" s="110"/>
    </row>
    <row r="31" spans="2:54" s="3" customFormat="1" ht="9.75" customHeight="1" thickBot="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110"/>
      <c r="AG31" s="110"/>
      <c r="AH31" s="110"/>
      <c r="AI31" s="110"/>
      <c r="AJ31" s="110"/>
      <c r="AK31" s="110"/>
      <c r="AL31" s="112"/>
      <c r="AM31" s="4"/>
      <c r="AN31" s="4"/>
      <c r="AO31" s="4"/>
      <c r="AP31" s="4"/>
      <c r="AQ31" s="4"/>
      <c r="AR31" s="4"/>
      <c r="AS31" s="4"/>
      <c r="AT31" s="4"/>
      <c r="AU31" s="4"/>
      <c r="BA31" s="19"/>
    </row>
    <row r="32" spans="2:54" s="3" customFormat="1" ht="24.75" customHeight="1" thickBot="1">
      <c r="B32" s="113" t="s">
        <v>188</v>
      </c>
      <c r="C32" s="782" t="s">
        <v>214</v>
      </c>
      <c r="D32" s="783"/>
      <c r="E32" s="783"/>
      <c r="F32" s="783"/>
      <c r="G32" s="783"/>
      <c r="H32" s="784"/>
      <c r="I32" s="785"/>
      <c r="J32" s="785"/>
      <c r="K32" s="785"/>
      <c r="L32" s="785"/>
      <c r="M32" s="785"/>
      <c r="N32" s="785"/>
      <c r="O32" s="785"/>
      <c r="P32" s="785"/>
      <c r="Q32" s="785"/>
      <c r="R32" s="785"/>
      <c r="S32" s="785"/>
      <c r="T32" s="785"/>
      <c r="U32" s="785"/>
      <c r="V32" s="785"/>
      <c r="W32" s="786"/>
      <c r="X32" s="71"/>
      <c r="Y32" s="71"/>
      <c r="Z32" s="71"/>
      <c r="AA32" s="71"/>
      <c r="AB32" s="71"/>
      <c r="AC32" s="71"/>
      <c r="AD32" s="71"/>
      <c r="AE32" s="71"/>
      <c r="AF32" s="787"/>
      <c r="AG32" s="787"/>
      <c r="AH32" s="787"/>
      <c r="AI32" s="787"/>
      <c r="AJ32" s="787"/>
      <c r="AK32" s="787"/>
      <c r="AL32" s="112"/>
      <c r="AM32" s="112"/>
      <c r="AN32" s="4"/>
      <c r="AO32" s="4"/>
      <c r="AP32" s="4"/>
      <c r="AQ32" s="4"/>
      <c r="AR32" s="4"/>
      <c r="AS32" s="4"/>
      <c r="AT32" s="4"/>
      <c r="AU32" s="4"/>
      <c r="AV32" s="4"/>
      <c r="BB32" s="19"/>
    </row>
    <row r="33" spans="2:54" s="3" customFormat="1" ht="9.75" customHeight="1" thickBot="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112"/>
      <c r="AL33" s="112"/>
      <c r="AM33" s="4"/>
      <c r="AN33" s="4"/>
      <c r="AO33" s="4"/>
      <c r="AP33" s="4" t="s">
        <v>215</v>
      </c>
      <c r="AQ33" s="4" t="s">
        <v>216</v>
      </c>
      <c r="AR33" s="3" t="s">
        <v>217</v>
      </c>
      <c r="AS33" s="4"/>
      <c r="AT33" s="4"/>
      <c r="AU33" s="4"/>
      <c r="BA33" s="19"/>
    </row>
    <row r="34" spans="2:54" s="3" customFormat="1" ht="18" customHeight="1">
      <c r="B34" s="858" t="s">
        <v>175</v>
      </c>
      <c r="C34" s="867" t="s">
        <v>218</v>
      </c>
      <c r="D34" s="868"/>
      <c r="E34" s="868"/>
      <c r="F34" s="868"/>
      <c r="G34" s="868"/>
      <c r="H34" s="869"/>
      <c r="I34" s="876" t="s">
        <v>219</v>
      </c>
      <c r="J34" s="877"/>
      <c r="K34" s="877"/>
      <c r="L34" s="877"/>
      <c r="M34" s="877"/>
      <c r="N34" s="877"/>
      <c r="O34" s="877"/>
      <c r="P34" s="878"/>
      <c r="Q34" s="876" t="str">
        <f>IF(F10="■","","接続契機(※3)")</f>
        <v>接続契機(※3)</v>
      </c>
      <c r="R34" s="877"/>
      <c r="S34" s="877"/>
      <c r="T34" s="877"/>
      <c r="U34" s="877"/>
      <c r="V34" s="877"/>
      <c r="W34" s="878"/>
      <c r="X34" s="876" t="str">
        <f>IF(F10="■","","社内外判定 (※3)")</f>
        <v>社内外判定 (※3)</v>
      </c>
      <c r="Y34" s="877"/>
      <c r="Z34" s="877"/>
      <c r="AA34" s="877"/>
      <c r="AB34" s="877"/>
      <c r="AC34" s="877"/>
      <c r="AD34" s="878"/>
      <c r="AE34" s="262"/>
      <c r="AF34" s="262"/>
      <c r="AG34" s="262"/>
      <c r="AH34" s="262"/>
      <c r="AI34" s="262"/>
      <c r="AJ34" s="262"/>
      <c r="AK34" s="262"/>
      <c r="AL34" s="112"/>
      <c r="AM34" s="4"/>
      <c r="AN34" s="4"/>
      <c r="AO34" s="4"/>
      <c r="AP34" s="4" t="s">
        <v>220</v>
      </c>
      <c r="AQ34" s="4" t="s">
        <v>221</v>
      </c>
      <c r="AR34" s="3" t="s">
        <v>222</v>
      </c>
      <c r="AS34" s="4"/>
      <c r="AT34" s="4"/>
      <c r="AU34" s="4"/>
      <c r="BA34" s="19"/>
    </row>
    <row r="35" spans="2:54" s="3" customFormat="1" ht="15.75" customHeight="1">
      <c r="B35" s="866"/>
      <c r="C35" s="870"/>
      <c r="D35" s="871"/>
      <c r="E35" s="871"/>
      <c r="F35" s="871"/>
      <c r="G35" s="871"/>
      <c r="H35" s="872"/>
      <c r="I35" s="793"/>
      <c r="J35" s="794"/>
      <c r="K35" s="794"/>
      <c r="L35" s="794"/>
      <c r="M35" s="794"/>
      <c r="N35" s="794"/>
      <c r="O35" s="794"/>
      <c r="P35" s="880"/>
      <c r="Q35" s="879"/>
      <c r="R35" s="794"/>
      <c r="S35" s="794"/>
      <c r="T35" s="794"/>
      <c r="U35" s="794"/>
      <c r="V35" s="794"/>
      <c r="W35" s="880"/>
      <c r="X35" s="879"/>
      <c r="Y35" s="794"/>
      <c r="Z35" s="794"/>
      <c r="AA35" s="794"/>
      <c r="AB35" s="794"/>
      <c r="AC35" s="794"/>
      <c r="AD35" s="880"/>
      <c r="AE35" s="25"/>
      <c r="AF35" s="25"/>
      <c r="AG35" s="25"/>
      <c r="AH35" s="25"/>
      <c r="AI35" s="25"/>
      <c r="AJ35" s="25"/>
      <c r="AK35" s="25"/>
      <c r="AL35" s="4"/>
      <c r="AM35" s="4"/>
      <c r="AN35" s="4"/>
      <c r="AO35" s="4"/>
      <c r="AP35" s="4" t="s">
        <v>223</v>
      </c>
      <c r="AQ35" s="4" t="s">
        <v>224</v>
      </c>
      <c r="AR35" s="3" t="s">
        <v>121</v>
      </c>
      <c r="AS35" s="4"/>
      <c r="AT35" s="4"/>
      <c r="AX35" s="19"/>
    </row>
    <row r="36" spans="2:54" s="3" customFormat="1" ht="15.75" customHeight="1">
      <c r="B36" s="866"/>
      <c r="C36" s="870"/>
      <c r="D36" s="871"/>
      <c r="E36" s="871"/>
      <c r="F36" s="871"/>
      <c r="G36" s="871"/>
      <c r="H36" s="872"/>
      <c r="I36" s="887"/>
      <c r="J36" s="882"/>
      <c r="K36" s="882"/>
      <c r="L36" s="882"/>
      <c r="M36" s="882"/>
      <c r="N36" s="882"/>
      <c r="O36" s="882"/>
      <c r="P36" s="883"/>
      <c r="Q36" s="881"/>
      <c r="R36" s="882"/>
      <c r="S36" s="882"/>
      <c r="T36" s="882"/>
      <c r="U36" s="882"/>
      <c r="V36" s="882"/>
      <c r="W36" s="883"/>
      <c r="X36" s="881"/>
      <c r="Y36" s="882"/>
      <c r="Z36" s="882"/>
      <c r="AA36" s="882"/>
      <c r="AB36" s="882"/>
      <c r="AC36" s="882"/>
      <c r="AD36" s="883"/>
      <c r="AE36" s="25"/>
      <c r="AF36" s="25"/>
      <c r="AG36" s="25"/>
      <c r="AH36" s="25"/>
      <c r="AI36" s="25"/>
      <c r="AJ36" s="25"/>
      <c r="AK36" s="25"/>
      <c r="AL36" s="4"/>
      <c r="AM36" s="4"/>
      <c r="AN36" s="4"/>
      <c r="AO36" s="4"/>
      <c r="AP36" s="4"/>
      <c r="AQ36" s="4"/>
      <c r="AR36" s="4"/>
      <c r="AS36" s="4"/>
      <c r="AT36" s="4"/>
      <c r="AX36" s="19"/>
    </row>
    <row r="37" spans="2:54" s="3" customFormat="1" ht="15.75" customHeight="1" thickBot="1">
      <c r="B37" s="859"/>
      <c r="C37" s="873"/>
      <c r="D37" s="874"/>
      <c r="E37" s="874"/>
      <c r="F37" s="874"/>
      <c r="G37" s="874"/>
      <c r="H37" s="875"/>
      <c r="I37" s="796"/>
      <c r="J37" s="797"/>
      <c r="K37" s="797"/>
      <c r="L37" s="797"/>
      <c r="M37" s="797"/>
      <c r="N37" s="797"/>
      <c r="O37" s="797"/>
      <c r="P37" s="888"/>
      <c r="Q37" s="884"/>
      <c r="R37" s="885"/>
      <c r="S37" s="885"/>
      <c r="T37" s="885"/>
      <c r="U37" s="885"/>
      <c r="V37" s="885"/>
      <c r="W37" s="886"/>
      <c r="X37" s="884"/>
      <c r="Y37" s="885"/>
      <c r="Z37" s="885"/>
      <c r="AA37" s="885"/>
      <c r="AB37" s="885"/>
      <c r="AC37" s="885"/>
      <c r="AD37" s="886"/>
      <c r="AE37" s="25"/>
      <c r="AF37" s="25"/>
      <c r="AG37" s="25"/>
      <c r="AH37" s="25"/>
      <c r="AI37" s="25"/>
      <c r="AJ37" s="25"/>
      <c r="AK37" s="25"/>
      <c r="AP37" s="4"/>
      <c r="AQ37" s="4"/>
      <c r="AR37" s="4"/>
      <c r="AX37" s="19"/>
    </row>
    <row r="38" spans="2:54" ht="12" customHeight="1">
      <c r="B38" s="102" t="s">
        <v>225</v>
      </c>
      <c r="C38" s="772" t="s">
        <v>226</v>
      </c>
      <c r="D38" s="772"/>
      <c r="E38" s="772"/>
      <c r="F38" s="772"/>
      <c r="G38" s="772"/>
      <c r="H38" s="772"/>
      <c r="I38" s="772"/>
      <c r="J38" s="772"/>
      <c r="K38" s="772"/>
      <c r="L38" s="772"/>
      <c r="M38" s="772"/>
      <c r="N38" s="772"/>
      <c r="O38" s="772"/>
      <c r="P38" s="772"/>
      <c r="Q38" s="772"/>
      <c r="R38" s="772"/>
      <c r="S38" s="772"/>
      <c r="T38" s="772"/>
      <c r="U38" s="772"/>
      <c r="V38" s="772"/>
      <c r="W38" s="772"/>
      <c r="X38" s="772"/>
      <c r="Y38" s="772"/>
      <c r="Z38" s="772"/>
      <c r="AA38" s="772"/>
      <c r="AB38" s="772"/>
      <c r="AC38" s="772"/>
      <c r="AD38" s="772"/>
      <c r="AE38" s="772"/>
      <c r="AF38" s="772"/>
      <c r="AG38" s="772"/>
      <c r="AH38" s="772"/>
      <c r="AI38" s="772"/>
      <c r="AJ38" s="772"/>
      <c r="AK38" s="772"/>
      <c r="AN38" s="111"/>
      <c r="AO38" s="111"/>
      <c r="AP38" s="111"/>
      <c r="AQ38" s="111"/>
      <c r="AR38" s="111"/>
      <c r="AS38" s="111"/>
      <c r="AT38" s="111"/>
      <c r="AU38" s="111"/>
      <c r="AV38" s="111"/>
      <c r="AW38" s="111"/>
      <c r="AX38" s="111"/>
      <c r="AY38" s="111"/>
      <c r="AZ38" s="111"/>
    </row>
    <row r="39" spans="2:54" ht="12" customHeight="1">
      <c r="B39" s="222" t="s">
        <v>227</v>
      </c>
      <c r="C39" s="788" t="s">
        <v>228</v>
      </c>
      <c r="D39" s="789"/>
      <c r="E39" s="789"/>
      <c r="F39" s="789"/>
      <c r="G39" s="789"/>
      <c r="H39" s="789"/>
      <c r="I39" s="789"/>
      <c r="J39" s="789"/>
      <c r="K39" s="789"/>
      <c r="L39" s="789"/>
      <c r="M39" s="789"/>
      <c r="N39" s="789"/>
      <c r="O39" s="789"/>
      <c r="P39" s="789"/>
      <c r="Q39" s="789"/>
      <c r="R39" s="789"/>
      <c r="S39" s="789"/>
      <c r="T39" s="789"/>
      <c r="U39" s="789"/>
      <c r="V39" s="789"/>
      <c r="W39" s="789"/>
      <c r="X39" s="789"/>
      <c r="Y39" s="789"/>
      <c r="Z39" s="789"/>
      <c r="AA39" s="789"/>
      <c r="AB39" s="789"/>
      <c r="AC39" s="789"/>
      <c r="AD39" s="789"/>
      <c r="AE39" s="789"/>
      <c r="AF39" s="789"/>
      <c r="AG39" s="789"/>
      <c r="AH39" s="789"/>
      <c r="AI39" s="789"/>
      <c r="AJ39" s="789"/>
      <c r="AK39" s="789"/>
      <c r="AN39" s="111"/>
      <c r="AO39" s="111"/>
      <c r="AP39" s="111"/>
      <c r="AQ39" s="111"/>
      <c r="AR39" s="111"/>
      <c r="AS39" s="111"/>
      <c r="AT39" s="111"/>
      <c r="AU39" s="111"/>
      <c r="AV39" s="111"/>
      <c r="AW39" s="111"/>
      <c r="AX39" s="111"/>
      <c r="AY39" s="111"/>
      <c r="AZ39" s="111"/>
    </row>
    <row r="40" spans="2:54" ht="12" customHeight="1">
      <c r="B40" s="222"/>
      <c r="C40" s="788" t="s">
        <v>229</v>
      </c>
      <c r="D40" s="789"/>
      <c r="E40" s="789"/>
      <c r="F40" s="789"/>
      <c r="G40" s="789"/>
      <c r="H40" s="789"/>
      <c r="I40" s="789"/>
      <c r="J40" s="789"/>
      <c r="K40" s="789"/>
      <c r="L40" s="789"/>
      <c r="M40" s="789"/>
      <c r="N40" s="789"/>
      <c r="O40" s="789"/>
      <c r="P40" s="789"/>
      <c r="Q40" s="789"/>
      <c r="R40" s="789"/>
      <c r="S40" s="789"/>
      <c r="T40" s="789"/>
      <c r="U40" s="789"/>
      <c r="V40" s="789"/>
      <c r="W40" s="789"/>
      <c r="X40" s="789"/>
      <c r="Y40" s="789"/>
      <c r="Z40" s="789"/>
      <c r="AA40" s="789"/>
      <c r="AB40" s="789"/>
      <c r="AC40" s="789"/>
      <c r="AD40" s="789"/>
      <c r="AE40" s="789"/>
      <c r="AF40" s="789"/>
      <c r="AG40" s="789"/>
      <c r="AH40" s="789"/>
      <c r="AI40" s="789"/>
      <c r="AJ40" s="789"/>
      <c r="AK40" s="789"/>
      <c r="AN40" s="111"/>
      <c r="AO40" s="111"/>
      <c r="AP40" s="111"/>
      <c r="AQ40" s="111"/>
      <c r="AR40" s="111"/>
      <c r="AS40" s="111"/>
      <c r="AT40" s="111"/>
      <c r="AU40" s="111"/>
      <c r="AV40" s="111"/>
      <c r="AW40" s="111"/>
      <c r="AX40" s="111"/>
      <c r="AY40" s="111"/>
      <c r="AZ40" s="111"/>
    </row>
    <row r="41" spans="2:54" ht="12" customHeight="1">
      <c r="B41" s="222"/>
      <c r="C41" s="788" t="s">
        <v>230</v>
      </c>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c r="AH41" s="789"/>
      <c r="AI41" s="789"/>
      <c r="AJ41" s="789"/>
      <c r="AK41" s="789"/>
      <c r="AN41" s="111"/>
      <c r="AO41" s="111"/>
      <c r="AP41" s="111"/>
      <c r="AQ41" s="111"/>
      <c r="AR41" s="111"/>
      <c r="AS41" s="111"/>
      <c r="AT41" s="111"/>
      <c r="AU41" s="111"/>
      <c r="AV41" s="111"/>
      <c r="AW41" s="111"/>
      <c r="AX41" s="111"/>
      <c r="AY41" s="111"/>
      <c r="AZ41" s="111"/>
    </row>
    <row r="42" spans="2:54" s="3" customFormat="1" ht="9.75" customHeight="1" thickBot="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112"/>
      <c r="AL42" s="112"/>
      <c r="AM42" s="4"/>
      <c r="AN42" s="4"/>
      <c r="AO42" s="4"/>
      <c r="AP42" s="4"/>
      <c r="AQ42" s="4"/>
      <c r="AR42" s="4"/>
      <c r="AS42" s="4"/>
      <c r="AT42" s="4"/>
      <c r="AU42" s="4"/>
      <c r="BA42" s="19"/>
    </row>
    <row r="43" spans="2:54" s="3" customFormat="1" ht="24.75" customHeight="1">
      <c r="B43" s="858" t="s">
        <v>189</v>
      </c>
      <c r="C43" s="860" t="s">
        <v>231</v>
      </c>
      <c r="D43" s="371"/>
      <c r="E43" s="371"/>
      <c r="F43" s="371"/>
      <c r="G43" s="371"/>
      <c r="H43" s="372"/>
      <c r="I43" s="114" t="s">
        <v>12</v>
      </c>
      <c r="J43" s="862" t="s">
        <v>232</v>
      </c>
      <c r="K43" s="862"/>
      <c r="L43" s="862"/>
      <c r="M43" s="862"/>
      <c r="N43" s="862"/>
      <c r="O43" s="862"/>
      <c r="P43" s="862"/>
      <c r="Q43" s="862"/>
      <c r="R43" s="862"/>
      <c r="S43" s="862"/>
      <c r="T43" s="862"/>
      <c r="U43" s="862"/>
      <c r="V43" s="862"/>
      <c r="W43" s="862"/>
      <c r="X43" s="862"/>
      <c r="Y43" s="862"/>
      <c r="Z43" s="862"/>
      <c r="AA43" s="862"/>
      <c r="AB43" s="862"/>
      <c r="AC43" s="863"/>
      <c r="AD43" s="71"/>
      <c r="AE43" s="71"/>
      <c r="AF43" s="71"/>
      <c r="AG43" s="71"/>
      <c r="AH43" s="71"/>
      <c r="AI43" s="71"/>
      <c r="AJ43" s="71"/>
      <c r="AK43" s="71"/>
      <c r="AL43" s="112"/>
      <c r="AM43" s="112"/>
      <c r="AN43" s="4"/>
      <c r="AO43" s="4"/>
      <c r="AP43" s="4"/>
      <c r="AQ43" s="4"/>
      <c r="AR43" s="4"/>
      <c r="AS43" s="4"/>
      <c r="AT43" s="4"/>
      <c r="AU43" s="4"/>
      <c r="AV43" s="4"/>
      <c r="BB43" s="19"/>
    </row>
    <row r="44" spans="2:54" s="3" customFormat="1" ht="24.75" customHeight="1" thickBot="1">
      <c r="B44" s="859"/>
      <c r="C44" s="861"/>
      <c r="D44" s="377"/>
      <c r="E44" s="377"/>
      <c r="F44" s="377"/>
      <c r="G44" s="377"/>
      <c r="H44" s="378"/>
      <c r="I44" s="115" t="s">
        <v>12</v>
      </c>
      <c r="J44" s="864" t="s">
        <v>233</v>
      </c>
      <c r="K44" s="864"/>
      <c r="L44" s="864"/>
      <c r="M44" s="864"/>
      <c r="N44" s="864"/>
      <c r="O44" s="864"/>
      <c r="P44" s="864"/>
      <c r="Q44" s="864"/>
      <c r="R44" s="864"/>
      <c r="S44" s="864"/>
      <c r="T44" s="864"/>
      <c r="U44" s="864"/>
      <c r="V44" s="864"/>
      <c r="W44" s="864"/>
      <c r="X44" s="864"/>
      <c r="Y44" s="864"/>
      <c r="Z44" s="864"/>
      <c r="AA44" s="864"/>
      <c r="AB44" s="864"/>
      <c r="AC44" s="865"/>
      <c r="AD44" s="71"/>
      <c r="AE44" s="71"/>
      <c r="AF44" s="71"/>
      <c r="AG44" s="71"/>
      <c r="AH44" s="71"/>
      <c r="AI44" s="71"/>
      <c r="AJ44" s="71"/>
      <c r="AK44" s="71"/>
      <c r="AL44" s="112"/>
      <c r="AM44" s="112"/>
      <c r="AN44" s="4"/>
      <c r="AO44" s="4"/>
      <c r="AS44" s="4"/>
      <c r="AT44" s="4"/>
      <c r="AU44" s="4"/>
      <c r="AV44" s="4"/>
      <c r="BB44" s="19"/>
    </row>
    <row r="45" spans="2:54" ht="12" customHeight="1">
      <c r="B45" s="102" t="s">
        <v>234</v>
      </c>
      <c r="C45" s="772" t="s">
        <v>235</v>
      </c>
      <c r="D45" s="772"/>
      <c r="E45" s="772"/>
      <c r="F45" s="772"/>
      <c r="G45" s="772"/>
      <c r="H45" s="772"/>
      <c r="I45" s="772"/>
      <c r="J45" s="772"/>
      <c r="K45" s="772"/>
      <c r="L45" s="772"/>
      <c r="M45" s="772"/>
      <c r="N45" s="772"/>
      <c r="O45" s="772"/>
      <c r="P45" s="772"/>
      <c r="Q45" s="772"/>
      <c r="R45" s="772"/>
      <c r="S45" s="772"/>
      <c r="T45" s="772"/>
      <c r="U45" s="772"/>
      <c r="V45" s="772"/>
      <c r="W45" s="772"/>
      <c r="X45" s="772"/>
      <c r="Y45" s="772"/>
      <c r="Z45" s="772"/>
      <c r="AA45" s="772"/>
      <c r="AB45" s="772"/>
      <c r="AC45" s="772"/>
      <c r="AD45" s="772"/>
      <c r="AE45" s="772"/>
      <c r="AF45" s="772"/>
      <c r="AG45" s="772"/>
      <c r="AH45" s="772"/>
      <c r="AI45" s="772"/>
      <c r="AJ45" s="772"/>
      <c r="AK45" s="772"/>
      <c r="AN45" s="111"/>
      <c r="AO45" s="111"/>
      <c r="AS45" s="111"/>
      <c r="AT45" s="111"/>
      <c r="AU45" s="111"/>
      <c r="AV45" s="111"/>
      <c r="AW45" s="111"/>
      <c r="AX45" s="111"/>
      <c r="AY45" s="111"/>
      <c r="AZ45" s="111"/>
    </row>
    <row r="46" spans="2:54" s="3" customFormat="1" ht="9.75" customHeight="1" thickBot="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112"/>
      <c r="AL46" s="112"/>
      <c r="AM46" s="4"/>
      <c r="AN46" s="4"/>
      <c r="AO46" s="4"/>
      <c r="AS46" s="4"/>
      <c r="AT46" s="4"/>
      <c r="AU46" s="4"/>
      <c r="BA46" s="19"/>
    </row>
    <row r="47" spans="2:54" s="3" customFormat="1" ht="32.25" customHeight="1">
      <c r="B47" s="889" t="s">
        <v>176</v>
      </c>
      <c r="C47" s="860" t="s">
        <v>236</v>
      </c>
      <c r="D47" s="371"/>
      <c r="E47" s="371"/>
      <c r="F47" s="371"/>
      <c r="G47" s="371"/>
      <c r="H47" s="372"/>
      <c r="I47" s="132" t="s">
        <v>237</v>
      </c>
      <c r="J47" s="916" t="s">
        <v>238</v>
      </c>
      <c r="K47" s="917"/>
      <c r="L47" s="918"/>
      <c r="M47" s="916" t="s">
        <v>239</v>
      </c>
      <c r="N47" s="917"/>
      <c r="O47" s="917"/>
      <c r="P47" s="917"/>
      <c r="Q47" s="917"/>
      <c r="R47" s="917"/>
      <c r="S47" s="917"/>
      <c r="T47" s="918"/>
      <c r="U47" s="916" t="s">
        <v>240</v>
      </c>
      <c r="V47" s="917"/>
      <c r="W47" s="917"/>
      <c r="X47" s="917"/>
      <c r="Y47" s="917"/>
      <c r="Z47" s="917"/>
      <c r="AA47" s="917"/>
      <c r="AB47" s="917"/>
      <c r="AC47" s="917"/>
      <c r="AD47" s="917"/>
      <c r="AE47" s="918"/>
      <c r="AF47" s="919" t="s">
        <v>241</v>
      </c>
      <c r="AG47" s="920"/>
      <c r="AH47" s="920"/>
      <c r="AI47" s="920"/>
      <c r="AJ47" s="920"/>
      <c r="AK47" s="921"/>
      <c r="AL47" s="4"/>
      <c r="AM47" s="4"/>
      <c r="AN47" s="4"/>
      <c r="AO47" s="4"/>
      <c r="AP47" s="4"/>
      <c r="AQ47" s="4"/>
      <c r="AR47" s="4"/>
      <c r="AS47" s="4"/>
      <c r="AT47" s="4"/>
      <c r="AU47" s="4"/>
      <c r="BA47" s="19"/>
    </row>
    <row r="48" spans="2:54" s="3" customFormat="1" ht="15.75" customHeight="1">
      <c r="B48" s="891"/>
      <c r="C48" s="915"/>
      <c r="D48" s="374"/>
      <c r="E48" s="374"/>
      <c r="F48" s="374"/>
      <c r="G48" s="374"/>
      <c r="H48" s="375"/>
      <c r="I48" s="790">
        <v>1</v>
      </c>
      <c r="J48" s="133" t="s">
        <v>12</v>
      </c>
      <c r="K48" s="744" t="s">
        <v>170</v>
      </c>
      <c r="L48" s="753"/>
      <c r="M48" s="745"/>
      <c r="N48" s="746"/>
      <c r="O48" s="746"/>
      <c r="P48" s="746"/>
      <c r="Q48" s="746"/>
      <c r="R48" s="746"/>
      <c r="S48" s="746"/>
      <c r="T48" s="770"/>
      <c r="U48" s="745"/>
      <c r="V48" s="746"/>
      <c r="W48" s="746"/>
      <c r="X48" s="746"/>
      <c r="Y48" s="746"/>
      <c r="Z48" s="746"/>
      <c r="AA48" s="746"/>
      <c r="AB48" s="746"/>
      <c r="AC48" s="746"/>
      <c r="AD48" s="746"/>
      <c r="AE48" s="770"/>
      <c r="AF48" s="793" t="s">
        <v>12</v>
      </c>
      <c r="AG48" s="794"/>
      <c r="AH48" s="794"/>
      <c r="AI48" s="794"/>
      <c r="AJ48" s="794"/>
      <c r="AK48" s="795"/>
      <c r="AL48" s="4"/>
      <c r="AM48" s="4"/>
      <c r="AN48" s="4" t="s">
        <v>186</v>
      </c>
      <c r="AO48" s="4" t="str">
        <f>IF(J49="■","","■")</f>
        <v>■</v>
      </c>
      <c r="AR48" s="4"/>
      <c r="AS48" s="4"/>
      <c r="AT48" s="4"/>
      <c r="AU48" s="4"/>
      <c r="BA48" s="19"/>
    </row>
    <row r="49" spans="2:53" s="3" customFormat="1" ht="15.75" customHeight="1">
      <c r="B49" s="891"/>
      <c r="C49" s="915"/>
      <c r="D49" s="374"/>
      <c r="E49" s="374"/>
      <c r="F49" s="374"/>
      <c r="G49" s="374"/>
      <c r="H49" s="375"/>
      <c r="I49" s="802"/>
      <c r="J49" s="117" t="s">
        <v>12</v>
      </c>
      <c r="K49" s="751" t="s">
        <v>202</v>
      </c>
      <c r="L49" s="775"/>
      <c r="M49" s="748"/>
      <c r="N49" s="749"/>
      <c r="O49" s="749"/>
      <c r="P49" s="749"/>
      <c r="Q49" s="749"/>
      <c r="R49" s="749"/>
      <c r="S49" s="749"/>
      <c r="T49" s="771"/>
      <c r="U49" s="748"/>
      <c r="V49" s="749"/>
      <c r="W49" s="749"/>
      <c r="X49" s="749"/>
      <c r="Y49" s="749"/>
      <c r="Z49" s="749"/>
      <c r="AA49" s="749"/>
      <c r="AB49" s="749"/>
      <c r="AC49" s="749"/>
      <c r="AD49" s="749"/>
      <c r="AE49" s="771"/>
      <c r="AF49" s="799"/>
      <c r="AG49" s="800"/>
      <c r="AH49" s="800"/>
      <c r="AI49" s="800"/>
      <c r="AJ49" s="800"/>
      <c r="AK49" s="801"/>
      <c r="AL49" s="4"/>
      <c r="AM49" s="4"/>
      <c r="AN49" s="4" t="s">
        <v>186</v>
      </c>
      <c r="AO49" s="4" t="str">
        <f>IF(J48="■","","■")</f>
        <v>■</v>
      </c>
      <c r="AR49" s="4"/>
      <c r="AS49" s="4"/>
      <c r="AT49" s="4"/>
      <c r="AU49" s="4"/>
      <c r="BA49" s="19"/>
    </row>
    <row r="50" spans="2:53" s="3" customFormat="1" ht="15.75" customHeight="1">
      <c r="B50" s="891"/>
      <c r="C50" s="915"/>
      <c r="D50" s="374"/>
      <c r="E50" s="374"/>
      <c r="F50" s="374"/>
      <c r="G50" s="374"/>
      <c r="H50" s="375"/>
      <c r="I50" s="790">
        <v>2</v>
      </c>
      <c r="J50" s="133" t="s">
        <v>12</v>
      </c>
      <c r="K50" s="744" t="s">
        <v>170</v>
      </c>
      <c r="L50" s="753"/>
      <c r="M50" s="745"/>
      <c r="N50" s="746"/>
      <c r="O50" s="746"/>
      <c r="P50" s="746"/>
      <c r="Q50" s="746"/>
      <c r="R50" s="746"/>
      <c r="S50" s="746"/>
      <c r="T50" s="770"/>
      <c r="U50" s="745"/>
      <c r="V50" s="746"/>
      <c r="W50" s="746"/>
      <c r="X50" s="746"/>
      <c r="Y50" s="746"/>
      <c r="Z50" s="746"/>
      <c r="AA50" s="746"/>
      <c r="AB50" s="746"/>
      <c r="AC50" s="746"/>
      <c r="AD50" s="746"/>
      <c r="AE50" s="770"/>
      <c r="AF50" s="793" t="s">
        <v>12</v>
      </c>
      <c r="AG50" s="794"/>
      <c r="AH50" s="794"/>
      <c r="AI50" s="794"/>
      <c r="AJ50" s="794"/>
      <c r="AK50" s="795"/>
      <c r="AL50" s="4"/>
      <c r="AM50" s="4"/>
      <c r="AN50" s="4" t="s">
        <v>186</v>
      </c>
      <c r="AO50" s="4" t="str">
        <f>IF(J51="■","","■")</f>
        <v>■</v>
      </c>
      <c r="AR50" s="4"/>
      <c r="AS50" s="4"/>
      <c r="AT50" s="4"/>
      <c r="AU50" s="4"/>
      <c r="BA50" s="19"/>
    </row>
    <row r="51" spans="2:53" s="3" customFormat="1" ht="15.75" customHeight="1">
      <c r="B51" s="914"/>
      <c r="C51" s="915"/>
      <c r="D51" s="374"/>
      <c r="E51" s="374"/>
      <c r="F51" s="374"/>
      <c r="G51" s="374"/>
      <c r="H51" s="375"/>
      <c r="I51" s="802"/>
      <c r="J51" s="117" t="s">
        <v>12</v>
      </c>
      <c r="K51" s="751" t="s">
        <v>202</v>
      </c>
      <c r="L51" s="775"/>
      <c r="M51" s="748"/>
      <c r="N51" s="749"/>
      <c r="O51" s="749"/>
      <c r="P51" s="749"/>
      <c r="Q51" s="749"/>
      <c r="R51" s="749"/>
      <c r="S51" s="749"/>
      <c r="T51" s="771"/>
      <c r="U51" s="748"/>
      <c r="V51" s="749"/>
      <c r="W51" s="749"/>
      <c r="X51" s="749"/>
      <c r="Y51" s="749"/>
      <c r="Z51" s="749"/>
      <c r="AA51" s="749"/>
      <c r="AB51" s="749"/>
      <c r="AC51" s="749"/>
      <c r="AD51" s="749"/>
      <c r="AE51" s="771"/>
      <c r="AF51" s="799"/>
      <c r="AG51" s="800"/>
      <c r="AH51" s="800"/>
      <c r="AI51" s="800"/>
      <c r="AJ51" s="800"/>
      <c r="AK51" s="801"/>
      <c r="AL51" s="4"/>
      <c r="AM51" s="4"/>
      <c r="AN51" s="4" t="s">
        <v>186</v>
      </c>
      <c r="AO51" s="4" t="str">
        <f>IF(J50="■","","■")</f>
        <v>■</v>
      </c>
      <c r="AR51" s="4"/>
      <c r="AS51" s="4"/>
      <c r="AT51" s="4"/>
      <c r="AU51" s="4"/>
      <c r="BA51" s="19"/>
    </row>
    <row r="52" spans="2:53" s="3" customFormat="1" ht="15.75" customHeight="1">
      <c r="B52" s="914"/>
      <c r="C52" s="915"/>
      <c r="D52" s="374"/>
      <c r="E52" s="374"/>
      <c r="F52" s="374"/>
      <c r="G52" s="374"/>
      <c r="H52" s="375"/>
      <c r="I52" s="790">
        <v>3</v>
      </c>
      <c r="J52" s="133" t="s">
        <v>12</v>
      </c>
      <c r="K52" s="744" t="s">
        <v>170</v>
      </c>
      <c r="L52" s="753"/>
      <c r="M52" s="745"/>
      <c r="N52" s="746"/>
      <c r="O52" s="746"/>
      <c r="P52" s="746"/>
      <c r="Q52" s="746"/>
      <c r="R52" s="746"/>
      <c r="S52" s="746"/>
      <c r="T52" s="770"/>
      <c r="U52" s="745"/>
      <c r="V52" s="746"/>
      <c r="W52" s="746"/>
      <c r="X52" s="746"/>
      <c r="Y52" s="746"/>
      <c r="Z52" s="746"/>
      <c r="AA52" s="746"/>
      <c r="AB52" s="746"/>
      <c r="AC52" s="746"/>
      <c r="AD52" s="746"/>
      <c r="AE52" s="770"/>
      <c r="AF52" s="793" t="s">
        <v>12</v>
      </c>
      <c r="AG52" s="794"/>
      <c r="AH52" s="794"/>
      <c r="AI52" s="794"/>
      <c r="AJ52" s="794"/>
      <c r="AK52" s="795"/>
      <c r="AL52" s="4"/>
      <c r="AM52" s="4"/>
      <c r="AN52" s="4" t="s">
        <v>186</v>
      </c>
      <c r="AO52" s="4" t="str">
        <f>IF(J53="■","","■")</f>
        <v>■</v>
      </c>
      <c r="AR52" s="4"/>
      <c r="AS52" s="4"/>
      <c r="AT52" s="4"/>
      <c r="AU52" s="4"/>
      <c r="BA52" s="19"/>
    </row>
    <row r="53" spans="2:53" s="3" customFormat="1" ht="15.75" customHeight="1" thickBot="1">
      <c r="B53" s="892"/>
      <c r="C53" s="861"/>
      <c r="D53" s="377"/>
      <c r="E53" s="377"/>
      <c r="F53" s="377"/>
      <c r="G53" s="377"/>
      <c r="H53" s="378"/>
      <c r="I53" s="791"/>
      <c r="J53" s="134" t="s">
        <v>12</v>
      </c>
      <c r="K53" s="757" t="s">
        <v>202</v>
      </c>
      <c r="L53" s="758"/>
      <c r="M53" s="754"/>
      <c r="N53" s="755"/>
      <c r="O53" s="755"/>
      <c r="P53" s="755"/>
      <c r="Q53" s="755"/>
      <c r="R53" s="755"/>
      <c r="S53" s="755"/>
      <c r="T53" s="792"/>
      <c r="U53" s="754"/>
      <c r="V53" s="755"/>
      <c r="W53" s="755"/>
      <c r="X53" s="755"/>
      <c r="Y53" s="755"/>
      <c r="Z53" s="755"/>
      <c r="AA53" s="755"/>
      <c r="AB53" s="755"/>
      <c r="AC53" s="755"/>
      <c r="AD53" s="755"/>
      <c r="AE53" s="792"/>
      <c r="AF53" s="796"/>
      <c r="AG53" s="797"/>
      <c r="AH53" s="797"/>
      <c r="AI53" s="797"/>
      <c r="AJ53" s="797"/>
      <c r="AK53" s="798"/>
      <c r="AL53" s="4"/>
      <c r="AM53" s="4"/>
      <c r="AN53" s="4" t="s">
        <v>186</v>
      </c>
      <c r="AO53" s="4" t="str">
        <f>IF(J52="■","","■")</f>
        <v>■</v>
      </c>
      <c r="AR53" s="4"/>
      <c r="AS53" s="4"/>
      <c r="AT53" s="4"/>
      <c r="AU53" s="4"/>
      <c r="BA53" s="19"/>
    </row>
    <row r="54" spans="2:53" ht="12" customHeight="1">
      <c r="B54" s="102" t="s">
        <v>242</v>
      </c>
      <c r="C54" s="772" t="s">
        <v>243</v>
      </c>
      <c r="D54" s="772"/>
      <c r="E54" s="772"/>
      <c r="F54" s="772"/>
      <c r="G54" s="772"/>
      <c r="H54" s="772"/>
      <c r="I54" s="772"/>
      <c r="J54" s="772"/>
      <c r="K54" s="772"/>
      <c r="L54" s="772"/>
      <c r="M54" s="772"/>
      <c r="N54" s="772"/>
      <c r="O54" s="772"/>
      <c r="P54" s="772"/>
      <c r="Q54" s="772"/>
      <c r="R54" s="772"/>
      <c r="S54" s="772"/>
      <c r="T54" s="772"/>
      <c r="U54" s="772"/>
      <c r="V54" s="772"/>
      <c r="W54" s="772"/>
      <c r="X54" s="772"/>
      <c r="Y54" s="772"/>
      <c r="Z54" s="772"/>
      <c r="AA54" s="772"/>
      <c r="AB54" s="772"/>
      <c r="AC54" s="772"/>
      <c r="AD54" s="772"/>
      <c r="AE54" s="772"/>
      <c r="AF54" s="772"/>
      <c r="AG54" s="772"/>
      <c r="AH54" s="772"/>
      <c r="AI54" s="772"/>
      <c r="AJ54" s="772"/>
      <c r="AK54" s="772"/>
      <c r="AN54" s="111"/>
      <c r="AO54" s="111"/>
      <c r="AP54" s="111"/>
      <c r="AQ54" s="111"/>
      <c r="AR54" s="111"/>
      <c r="AS54" s="111"/>
      <c r="AT54" s="111"/>
      <c r="AU54" s="111"/>
      <c r="AV54" s="111"/>
      <c r="AW54" s="111"/>
      <c r="AX54" s="111"/>
      <c r="AY54" s="111"/>
      <c r="AZ54" s="111"/>
    </row>
    <row r="55" spans="2:53" ht="12" customHeight="1">
      <c r="B55" s="102" t="s">
        <v>244</v>
      </c>
      <c r="C55" s="772" t="s">
        <v>245</v>
      </c>
      <c r="D55" s="772"/>
      <c r="E55" s="772"/>
      <c r="F55" s="772"/>
      <c r="G55" s="772"/>
      <c r="H55" s="772"/>
      <c r="I55" s="772"/>
      <c r="J55" s="772"/>
      <c r="K55" s="772"/>
      <c r="L55" s="772"/>
      <c r="M55" s="772"/>
      <c r="N55" s="772"/>
      <c r="O55" s="772"/>
      <c r="P55" s="772"/>
      <c r="Q55" s="772"/>
      <c r="R55" s="772"/>
      <c r="S55" s="772"/>
      <c r="T55" s="772"/>
      <c r="U55" s="772"/>
      <c r="V55" s="772"/>
      <c r="W55" s="772"/>
      <c r="X55" s="772"/>
      <c r="Y55" s="772"/>
      <c r="Z55" s="772"/>
      <c r="AA55" s="772"/>
      <c r="AB55" s="772"/>
      <c r="AC55" s="772"/>
      <c r="AD55" s="772"/>
      <c r="AE55" s="772"/>
      <c r="AF55" s="772"/>
      <c r="AG55" s="772"/>
      <c r="AH55" s="772"/>
      <c r="AI55" s="772"/>
      <c r="AJ55" s="772"/>
      <c r="AK55" s="772"/>
      <c r="AN55" s="111"/>
      <c r="AO55" s="111"/>
      <c r="AP55" s="111"/>
      <c r="AQ55" s="111"/>
      <c r="AR55" s="111"/>
      <c r="AS55" s="111"/>
      <c r="AT55" s="111"/>
      <c r="AU55" s="111"/>
      <c r="AV55" s="111"/>
      <c r="AW55" s="111"/>
      <c r="AX55" s="111"/>
      <c r="AY55" s="111"/>
      <c r="AZ55" s="111"/>
    </row>
    <row r="56" spans="2:53" ht="12" customHeight="1">
      <c r="B56" s="102" t="s">
        <v>246</v>
      </c>
      <c r="C56" s="772" t="s">
        <v>247</v>
      </c>
      <c r="D56" s="772"/>
      <c r="E56" s="772"/>
      <c r="F56" s="772"/>
      <c r="G56" s="772"/>
      <c r="H56" s="772"/>
      <c r="I56" s="772"/>
      <c r="J56" s="772"/>
      <c r="K56" s="772"/>
      <c r="L56" s="772"/>
      <c r="M56" s="772"/>
      <c r="N56" s="772"/>
      <c r="O56" s="772"/>
      <c r="P56" s="772"/>
      <c r="Q56" s="772"/>
      <c r="R56" s="772"/>
      <c r="S56" s="772"/>
      <c r="T56" s="772"/>
      <c r="U56" s="772"/>
      <c r="V56" s="772"/>
      <c r="W56" s="772"/>
      <c r="X56" s="772"/>
      <c r="Y56" s="772"/>
      <c r="Z56" s="772"/>
      <c r="AA56" s="772"/>
      <c r="AB56" s="772"/>
      <c r="AC56" s="772"/>
      <c r="AD56" s="772"/>
      <c r="AE56" s="772"/>
      <c r="AF56" s="772"/>
      <c r="AG56" s="772"/>
      <c r="AH56" s="772"/>
      <c r="AI56" s="772"/>
      <c r="AJ56" s="772"/>
      <c r="AK56" s="772"/>
      <c r="AN56" s="111"/>
      <c r="AO56" s="111"/>
      <c r="AP56" s="111"/>
      <c r="AQ56" s="111"/>
      <c r="AR56" s="111"/>
      <c r="AS56" s="111"/>
      <c r="AT56" s="111"/>
      <c r="AU56" s="111"/>
      <c r="AV56" s="111"/>
      <c r="AW56" s="111"/>
      <c r="AX56" s="111"/>
      <c r="AY56" s="111"/>
      <c r="AZ56" s="111"/>
    </row>
    <row r="57" spans="2:53" s="3" customFormat="1" ht="9.75" customHeight="1" thickBot="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4"/>
      <c r="AL57" s="4"/>
      <c r="AM57" s="4"/>
      <c r="AN57" s="4"/>
      <c r="AO57" s="4"/>
      <c r="AP57" s="4"/>
      <c r="AQ57" s="4"/>
      <c r="AR57" s="4"/>
      <c r="AS57" s="4"/>
      <c r="AT57" s="4"/>
      <c r="AU57" s="4"/>
      <c r="BA57" s="19"/>
    </row>
    <row r="58" spans="2:53" s="3" customFormat="1" ht="18" customHeight="1">
      <c r="B58" s="889" t="s">
        <v>177</v>
      </c>
      <c r="C58" s="894" t="s">
        <v>248</v>
      </c>
      <c r="D58" s="894"/>
      <c r="E58" s="894"/>
      <c r="F58" s="894"/>
      <c r="G58" s="894"/>
      <c r="H58" s="894"/>
      <c r="I58" s="897" t="s">
        <v>249</v>
      </c>
      <c r="J58" s="897"/>
      <c r="K58" s="897"/>
      <c r="L58" s="897"/>
      <c r="M58" s="897"/>
      <c r="N58" s="897"/>
      <c r="O58" s="897"/>
      <c r="P58" s="897" t="s">
        <v>250</v>
      </c>
      <c r="Q58" s="897"/>
      <c r="R58" s="897"/>
      <c r="S58" s="897"/>
      <c r="T58" s="897"/>
      <c r="U58" s="897"/>
      <c r="V58" s="911"/>
      <c r="W58" s="71"/>
      <c r="X58" s="71"/>
      <c r="Y58" s="71"/>
      <c r="Z58" s="71"/>
      <c r="AA58" s="71"/>
      <c r="AB58" s="71"/>
      <c r="AC58" s="71"/>
      <c r="AD58" s="71"/>
      <c r="AE58" s="71"/>
      <c r="AF58" s="71"/>
      <c r="AG58" s="71"/>
      <c r="AH58" s="71"/>
      <c r="AI58" s="71"/>
      <c r="AJ58" s="71"/>
      <c r="AK58" s="112"/>
      <c r="AL58" s="112"/>
      <c r="AM58" s="4"/>
      <c r="AN58" s="4"/>
      <c r="AO58" s="4"/>
      <c r="AP58" s="4"/>
      <c r="AQ58" s="4"/>
      <c r="AR58" s="4"/>
      <c r="AS58" s="4"/>
      <c r="AT58" s="4"/>
      <c r="AU58" s="4"/>
      <c r="BA58" s="19"/>
    </row>
    <row r="59" spans="2:53" s="3" customFormat="1" ht="24.75" customHeight="1" thickBot="1">
      <c r="B59" s="892"/>
      <c r="C59" s="910"/>
      <c r="D59" s="910"/>
      <c r="E59" s="910"/>
      <c r="F59" s="910"/>
      <c r="G59" s="910"/>
      <c r="H59" s="910"/>
      <c r="I59" s="912"/>
      <c r="J59" s="912"/>
      <c r="K59" s="912"/>
      <c r="L59" s="912"/>
      <c r="M59" s="912"/>
      <c r="N59" s="912"/>
      <c r="O59" s="912"/>
      <c r="P59" s="912"/>
      <c r="Q59" s="912"/>
      <c r="R59" s="912"/>
      <c r="S59" s="912"/>
      <c r="T59" s="912"/>
      <c r="U59" s="912"/>
      <c r="V59" s="913"/>
      <c r="W59" s="71"/>
      <c r="X59" s="71"/>
      <c r="Y59" s="71"/>
      <c r="Z59" s="71"/>
      <c r="AA59" s="71"/>
      <c r="AB59" s="71"/>
      <c r="AC59" s="71"/>
      <c r="AD59" s="71"/>
      <c r="AE59" s="71"/>
      <c r="AF59" s="71"/>
      <c r="AG59" s="71"/>
      <c r="AH59" s="71"/>
      <c r="AI59" s="71"/>
      <c r="AJ59" s="71"/>
      <c r="AK59" s="112"/>
      <c r="AL59" s="112"/>
      <c r="AM59" s="4"/>
      <c r="AN59" s="4"/>
      <c r="AO59" s="4"/>
      <c r="AP59" s="4"/>
      <c r="AQ59" s="4"/>
      <c r="AR59" s="4"/>
      <c r="AS59" s="4"/>
      <c r="AT59" s="4"/>
      <c r="AU59" s="4"/>
      <c r="BA59" s="19"/>
    </row>
    <row r="60" spans="2:53" s="3" customFormat="1" ht="9.75" customHeight="1" thickBot="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112"/>
      <c r="AL60" s="112"/>
      <c r="AM60" s="4"/>
      <c r="AN60" s="4"/>
      <c r="AO60" s="4"/>
      <c r="AP60" s="4"/>
      <c r="AQ60" s="4"/>
      <c r="AR60" s="4"/>
      <c r="AS60" s="4"/>
      <c r="AT60" s="4"/>
      <c r="AU60" s="4"/>
      <c r="BA60" s="19"/>
    </row>
    <row r="61" spans="2:53" s="3" customFormat="1" ht="18" customHeight="1">
      <c r="B61" s="889" t="s">
        <v>178</v>
      </c>
      <c r="C61" s="893" t="s">
        <v>251</v>
      </c>
      <c r="D61" s="894"/>
      <c r="E61" s="894"/>
      <c r="F61" s="894"/>
      <c r="G61" s="894"/>
      <c r="H61" s="894"/>
      <c r="I61" s="897" t="s">
        <v>252</v>
      </c>
      <c r="J61" s="897"/>
      <c r="K61" s="897"/>
      <c r="L61" s="897"/>
      <c r="M61" s="897"/>
      <c r="N61" s="151" t="s">
        <v>12</v>
      </c>
      <c r="O61" s="899" t="s">
        <v>253</v>
      </c>
      <c r="P61" s="899"/>
      <c r="Q61" s="899"/>
      <c r="R61" s="899"/>
      <c r="S61" s="899"/>
      <c r="T61" s="899"/>
      <c r="U61" s="899"/>
      <c r="V61" s="899"/>
      <c r="W61" s="899"/>
      <c r="X61" s="899"/>
      <c r="Y61" s="899"/>
      <c r="Z61" s="899"/>
      <c r="AA61" s="899"/>
      <c r="AB61" s="899"/>
      <c r="AC61" s="899"/>
      <c r="AD61" s="899"/>
      <c r="AE61" s="899"/>
      <c r="AF61" s="899"/>
      <c r="AG61" s="899"/>
      <c r="AH61" s="899"/>
      <c r="AI61" s="899"/>
      <c r="AJ61" s="899"/>
      <c r="AK61" s="900"/>
      <c r="AL61" s="112"/>
      <c r="AM61" s="4"/>
      <c r="AN61" s="4" t="s">
        <v>186</v>
      </c>
      <c r="AO61" s="4" t="str">
        <f>IF(N62="■","","■")</f>
        <v>■</v>
      </c>
      <c r="AP61" s="4"/>
      <c r="AQ61" s="4"/>
      <c r="AR61" s="4"/>
      <c r="AS61" s="4"/>
      <c r="AT61" s="4"/>
      <c r="AU61" s="4"/>
      <c r="BA61" s="19"/>
    </row>
    <row r="62" spans="2:53" s="3" customFormat="1" ht="18" customHeight="1">
      <c r="B62" s="890"/>
      <c r="C62" s="895"/>
      <c r="D62" s="895"/>
      <c r="E62" s="895"/>
      <c r="F62" s="895"/>
      <c r="G62" s="895"/>
      <c r="H62" s="895"/>
      <c r="I62" s="898"/>
      <c r="J62" s="898"/>
      <c r="K62" s="898"/>
      <c r="L62" s="898"/>
      <c r="M62" s="898"/>
      <c r="N62" s="117" t="s">
        <v>12</v>
      </c>
      <c r="O62" s="901" t="s">
        <v>254</v>
      </c>
      <c r="P62" s="901"/>
      <c r="Q62" s="901"/>
      <c r="R62" s="901"/>
      <c r="S62" s="901"/>
      <c r="T62" s="901"/>
      <c r="U62" s="901"/>
      <c r="V62" s="901"/>
      <c r="W62" s="901"/>
      <c r="X62" s="901"/>
      <c r="Y62" s="901"/>
      <c r="Z62" s="901"/>
      <c r="AA62" s="901"/>
      <c r="AB62" s="901"/>
      <c r="AC62" s="901"/>
      <c r="AD62" s="901"/>
      <c r="AE62" s="901"/>
      <c r="AF62" s="901"/>
      <c r="AG62" s="901"/>
      <c r="AH62" s="901"/>
      <c r="AI62" s="901"/>
      <c r="AJ62" s="901"/>
      <c r="AK62" s="902"/>
      <c r="AL62" s="112"/>
      <c r="AM62" s="4"/>
      <c r="AN62" s="4" t="s">
        <v>186</v>
      </c>
      <c r="AO62" s="4" t="str">
        <f>IF(N61="■","","■")</f>
        <v>■</v>
      </c>
      <c r="AP62" s="4"/>
      <c r="AQ62" s="4"/>
      <c r="AR62" s="4"/>
      <c r="AS62" s="4"/>
      <c r="AT62" s="4"/>
      <c r="AU62" s="4"/>
      <c r="BA62" s="19"/>
    </row>
    <row r="63" spans="2:53" s="3" customFormat="1" ht="18" customHeight="1">
      <c r="B63" s="891"/>
      <c r="C63" s="896"/>
      <c r="D63" s="896"/>
      <c r="E63" s="896"/>
      <c r="F63" s="896"/>
      <c r="G63" s="896"/>
      <c r="H63" s="896"/>
      <c r="I63" s="903" t="s">
        <v>255</v>
      </c>
      <c r="J63" s="903"/>
      <c r="K63" s="903"/>
      <c r="L63" s="903"/>
      <c r="M63" s="903"/>
      <c r="N63" s="904" t="s">
        <v>256</v>
      </c>
      <c r="O63" s="905"/>
      <c r="P63" s="905"/>
      <c r="Q63" s="905"/>
      <c r="R63" s="905"/>
      <c r="S63" s="905"/>
      <c r="T63" s="905"/>
      <c r="U63" s="905"/>
      <c r="V63" s="905"/>
      <c r="W63" s="905"/>
      <c r="X63" s="905"/>
      <c r="Y63" s="905"/>
      <c r="Z63" s="905"/>
      <c r="AA63" s="905"/>
      <c r="AB63" s="905"/>
      <c r="AC63" s="905"/>
      <c r="AD63" s="905"/>
      <c r="AE63" s="905"/>
      <c r="AF63" s="905"/>
      <c r="AG63" s="905"/>
      <c r="AH63" s="905"/>
      <c r="AI63" s="905"/>
      <c r="AJ63" s="905"/>
      <c r="AK63" s="906"/>
      <c r="AL63" s="112"/>
      <c r="AM63" s="4"/>
      <c r="AN63" s="4"/>
      <c r="AO63" s="4"/>
      <c r="AP63" s="4"/>
      <c r="AQ63" s="4"/>
      <c r="AR63" s="4"/>
      <c r="AS63" s="4"/>
      <c r="AT63" s="4"/>
      <c r="AU63" s="4"/>
      <c r="BA63" s="19"/>
    </row>
    <row r="64" spans="2:53" s="3" customFormat="1" ht="24.75" customHeight="1" thickBot="1">
      <c r="B64" s="892"/>
      <c r="C64" s="896"/>
      <c r="D64" s="896"/>
      <c r="E64" s="896"/>
      <c r="F64" s="896"/>
      <c r="G64" s="896"/>
      <c r="H64" s="896"/>
      <c r="I64" s="903"/>
      <c r="J64" s="903"/>
      <c r="K64" s="903"/>
      <c r="L64" s="903"/>
      <c r="M64" s="903"/>
      <c r="N64" s="907"/>
      <c r="O64" s="908"/>
      <c r="P64" s="908"/>
      <c r="Q64" s="908"/>
      <c r="R64" s="908"/>
      <c r="S64" s="908"/>
      <c r="T64" s="908"/>
      <c r="U64" s="908"/>
      <c r="V64" s="908"/>
      <c r="W64" s="908"/>
      <c r="X64" s="908"/>
      <c r="Y64" s="908"/>
      <c r="Z64" s="908"/>
      <c r="AA64" s="908"/>
      <c r="AB64" s="908"/>
      <c r="AC64" s="908"/>
      <c r="AD64" s="908"/>
      <c r="AE64" s="908"/>
      <c r="AF64" s="908"/>
      <c r="AG64" s="908"/>
      <c r="AH64" s="908"/>
      <c r="AI64" s="908"/>
      <c r="AJ64" s="908"/>
      <c r="AK64" s="909"/>
      <c r="AL64" s="112"/>
      <c r="AM64" s="4"/>
      <c r="AN64" s="4"/>
      <c r="AO64" s="4"/>
      <c r="AP64" s="4"/>
      <c r="AQ64" s="4"/>
      <c r="AR64" s="4"/>
      <c r="AS64" s="4"/>
      <c r="AT64" s="4"/>
      <c r="AU64" s="4"/>
      <c r="BA64" s="19"/>
    </row>
    <row r="65" spans="2:53" ht="12" customHeight="1">
      <c r="B65" s="102"/>
      <c r="C65" s="759"/>
      <c r="D65" s="759"/>
      <c r="E65" s="759"/>
      <c r="F65" s="759"/>
      <c r="G65" s="759"/>
      <c r="H65" s="759"/>
      <c r="I65" s="759"/>
      <c r="J65" s="759"/>
      <c r="K65" s="759"/>
      <c r="L65" s="759"/>
      <c r="M65" s="759"/>
      <c r="N65" s="759"/>
      <c r="O65" s="759"/>
      <c r="P65" s="759"/>
      <c r="Q65" s="759"/>
      <c r="R65" s="759"/>
      <c r="S65" s="759"/>
      <c r="T65" s="759"/>
      <c r="U65" s="759"/>
      <c r="V65" s="759"/>
      <c r="W65" s="759"/>
      <c r="X65" s="759"/>
      <c r="Y65" s="759"/>
      <c r="Z65" s="759"/>
      <c r="AA65" s="759"/>
      <c r="AB65" s="759"/>
      <c r="AC65" s="759"/>
      <c r="AD65" s="759"/>
      <c r="AE65" s="759"/>
      <c r="AF65" s="773" t="s">
        <v>257</v>
      </c>
      <c r="AG65" s="773"/>
      <c r="AH65" s="773"/>
      <c r="AI65" s="773"/>
      <c r="AJ65" s="773"/>
      <c r="AK65" s="773"/>
      <c r="AN65" s="111"/>
      <c r="AO65" s="111"/>
      <c r="AP65" s="111"/>
      <c r="AQ65" s="111"/>
      <c r="AR65" s="111"/>
      <c r="AS65" s="111"/>
      <c r="AT65" s="111"/>
      <c r="AU65" s="111"/>
      <c r="AV65" s="111"/>
      <c r="AW65" s="111"/>
      <c r="AX65" s="111"/>
      <c r="AY65" s="111"/>
      <c r="AZ65" s="111"/>
    </row>
    <row r="66" spans="2:53" ht="12" customHeight="1">
      <c r="B66" s="102"/>
      <c r="C66" s="772"/>
      <c r="D66" s="772"/>
      <c r="E66" s="772"/>
      <c r="F66" s="772"/>
      <c r="G66" s="772"/>
      <c r="H66" s="772"/>
      <c r="I66" s="772"/>
      <c r="J66" s="772"/>
      <c r="K66" s="772"/>
      <c r="L66" s="772"/>
      <c r="M66" s="772"/>
      <c r="N66" s="772"/>
      <c r="O66" s="772"/>
      <c r="P66" s="772"/>
      <c r="Q66" s="772"/>
      <c r="R66" s="772"/>
      <c r="S66" s="772"/>
      <c r="T66" s="772"/>
      <c r="U66" s="772"/>
      <c r="V66" s="772"/>
      <c r="W66" s="772"/>
      <c r="X66" s="772"/>
      <c r="Y66" s="772"/>
      <c r="Z66" s="772"/>
      <c r="AA66" s="772"/>
      <c r="AB66" s="772"/>
      <c r="AC66" s="772"/>
      <c r="AD66" s="772"/>
      <c r="AE66" s="772"/>
      <c r="AF66" s="774"/>
      <c r="AG66" s="774"/>
      <c r="AH66" s="774"/>
      <c r="AI66" s="774"/>
      <c r="AJ66" s="774"/>
      <c r="AK66" s="774"/>
      <c r="AN66" s="111"/>
      <c r="AO66" s="111"/>
      <c r="AP66" s="111"/>
      <c r="AQ66" s="111"/>
      <c r="AR66" s="111"/>
      <c r="AS66" s="111"/>
      <c r="AT66" s="111"/>
      <c r="AU66" s="111"/>
      <c r="AV66" s="111"/>
      <c r="AW66" s="111"/>
      <c r="AX66" s="111"/>
      <c r="AY66" s="111"/>
      <c r="AZ66" s="111"/>
    </row>
    <row r="67" spans="2:53" s="3" customFormat="1" ht="18" customHeight="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71"/>
      <c r="AJ67" s="71"/>
      <c r="AK67" s="112"/>
      <c r="AL67" s="112"/>
      <c r="AM67" s="4"/>
      <c r="AN67" s="4"/>
      <c r="AO67" s="4"/>
      <c r="AP67" s="4"/>
      <c r="AQ67" s="4"/>
      <c r="AR67" s="4"/>
      <c r="AS67" s="4"/>
      <c r="AT67" s="4"/>
      <c r="AU67" s="4"/>
      <c r="BA67" s="19"/>
    </row>
    <row r="68" spans="2:53" s="3" customFormat="1" ht="9.75" customHeight="1" thickBot="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112"/>
      <c r="AL68" s="112"/>
      <c r="AM68" s="4"/>
      <c r="AN68" s="4"/>
      <c r="AO68" s="4"/>
      <c r="AP68" s="4"/>
      <c r="AQ68" s="4"/>
      <c r="AR68" s="4"/>
      <c r="AS68" s="4"/>
      <c r="AT68" s="4"/>
      <c r="AU68" s="4"/>
      <c r="BA68" s="19"/>
    </row>
    <row r="69" spans="2:53" s="3" customFormat="1" ht="18" customHeight="1">
      <c r="B69" s="934" t="s">
        <v>182</v>
      </c>
      <c r="C69" s="950" t="s">
        <v>258</v>
      </c>
      <c r="D69" s="951"/>
      <c r="E69" s="951"/>
      <c r="F69" s="951"/>
      <c r="G69" s="951"/>
      <c r="H69" s="952"/>
      <c r="I69" s="215" t="s">
        <v>237</v>
      </c>
      <c r="J69" s="740" t="s">
        <v>238</v>
      </c>
      <c r="K69" s="740"/>
      <c r="L69" s="740"/>
      <c r="M69" s="740" t="s">
        <v>259</v>
      </c>
      <c r="N69" s="740"/>
      <c r="O69" s="740"/>
      <c r="P69" s="740"/>
      <c r="Q69" s="740"/>
      <c r="R69" s="740"/>
      <c r="S69" s="740" t="s">
        <v>260</v>
      </c>
      <c r="T69" s="740"/>
      <c r="U69" s="740"/>
      <c r="V69" s="740"/>
      <c r="W69" s="740"/>
      <c r="X69" s="740"/>
      <c r="Y69" s="740" t="s">
        <v>261</v>
      </c>
      <c r="Z69" s="740"/>
      <c r="AA69" s="740"/>
      <c r="AB69" s="740"/>
      <c r="AC69" s="1038"/>
      <c r="AD69" s="1039"/>
      <c r="AE69" s="1039"/>
      <c r="AF69" s="1039"/>
      <c r="AG69" s="1039"/>
      <c r="AH69" s="1039"/>
      <c r="AI69" s="1039"/>
      <c r="AJ69" s="1039"/>
      <c r="AK69" s="1039"/>
      <c r="AL69" s="4"/>
      <c r="AM69" s="4"/>
      <c r="AN69" s="4" t="s">
        <v>238</v>
      </c>
      <c r="AO69" s="4"/>
      <c r="AP69" s="4" t="s">
        <v>259</v>
      </c>
      <c r="AQ69" s="4"/>
      <c r="AR69" s="4"/>
      <c r="AX69" s="19"/>
    </row>
    <row r="70" spans="2:53" s="3" customFormat="1" ht="16.5" customHeight="1">
      <c r="B70" s="935"/>
      <c r="C70" s="969"/>
      <c r="D70" s="970"/>
      <c r="E70" s="970"/>
      <c r="F70" s="970"/>
      <c r="G70" s="970"/>
      <c r="H70" s="971"/>
      <c r="I70" s="742">
        <v>1</v>
      </c>
      <c r="J70" s="216" t="s">
        <v>12</v>
      </c>
      <c r="K70" s="744" t="s">
        <v>170</v>
      </c>
      <c r="L70" s="753"/>
      <c r="M70" s="216" t="s">
        <v>12</v>
      </c>
      <c r="N70" s="744" t="s">
        <v>262</v>
      </c>
      <c r="O70" s="744"/>
      <c r="P70" s="217" t="s">
        <v>12</v>
      </c>
      <c r="Q70" s="744" t="s">
        <v>263</v>
      </c>
      <c r="R70" s="753"/>
      <c r="S70" s="778"/>
      <c r="T70" s="778"/>
      <c r="U70" s="778"/>
      <c r="V70" s="778"/>
      <c r="W70" s="778"/>
      <c r="X70" s="778"/>
      <c r="Y70" s="779"/>
      <c r="Z70" s="779"/>
      <c r="AA70" s="779"/>
      <c r="AB70" s="779"/>
      <c r="AC70" s="780"/>
      <c r="AD70" s="781"/>
      <c r="AE70" s="781"/>
      <c r="AF70" s="781"/>
      <c r="AG70" s="781"/>
      <c r="AH70" s="781"/>
      <c r="AI70" s="781"/>
      <c r="AJ70" s="781"/>
      <c r="AK70" s="781"/>
      <c r="AL70" s="4"/>
      <c r="AM70" s="4"/>
      <c r="AN70" s="4" t="s">
        <v>186</v>
      </c>
      <c r="AO70" s="4" t="str">
        <f>IF(J71="■","","■")</f>
        <v>■</v>
      </c>
      <c r="AP70" s="4" t="s">
        <v>186</v>
      </c>
      <c r="AQ70" s="4" t="str">
        <f>IF(OR(P70="■",M71="■",P71="■"),"","■")</f>
        <v>■</v>
      </c>
      <c r="AR70" s="4" t="s">
        <v>186</v>
      </c>
      <c r="AS70" s="4" t="str">
        <f>IF(OR(M70="■",M71="■",P71="■"),"","■")</f>
        <v>■</v>
      </c>
      <c r="AT70" s="4"/>
      <c r="AU70" s="4"/>
      <c r="BA70" s="19"/>
    </row>
    <row r="71" spans="2:53" s="3" customFormat="1" ht="16.5" customHeight="1">
      <c r="B71" s="935"/>
      <c r="C71" s="969"/>
      <c r="D71" s="970"/>
      <c r="E71" s="970"/>
      <c r="F71" s="970"/>
      <c r="G71" s="970"/>
      <c r="H71" s="971"/>
      <c r="I71" s="743"/>
      <c r="J71" s="218" t="s">
        <v>186</v>
      </c>
      <c r="K71" s="751" t="s">
        <v>202</v>
      </c>
      <c r="L71" s="775"/>
      <c r="M71" s="218" t="s">
        <v>186</v>
      </c>
      <c r="N71" s="751" t="s">
        <v>264</v>
      </c>
      <c r="O71" s="776"/>
      <c r="P71" s="219" t="s">
        <v>186</v>
      </c>
      <c r="Q71" s="751" t="s">
        <v>265</v>
      </c>
      <c r="R71" s="777"/>
      <c r="S71" s="778"/>
      <c r="T71" s="778"/>
      <c r="U71" s="778"/>
      <c r="V71" s="778"/>
      <c r="W71" s="778"/>
      <c r="X71" s="778"/>
      <c r="Y71" s="779"/>
      <c r="Z71" s="779"/>
      <c r="AA71" s="779"/>
      <c r="AB71" s="779"/>
      <c r="AC71" s="780"/>
      <c r="AD71" s="781"/>
      <c r="AE71" s="781"/>
      <c r="AF71" s="781"/>
      <c r="AG71" s="781"/>
      <c r="AH71" s="781"/>
      <c r="AI71" s="781"/>
      <c r="AJ71" s="781"/>
      <c r="AK71" s="781"/>
      <c r="AL71" s="4"/>
      <c r="AM71" s="4"/>
      <c r="AN71" s="4" t="s">
        <v>186</v>
      </c>
      <c r="AO71" s="4" t="str">
        <f>IF(J70="■","","■")</f>
        <v>■</v>
      </c>
      <c r="AP71" s="4" t="s">
        <v>186</v>
      </c>
      <c r="AQ71" s="4" t="str">
        <f>IF(OR(M70="■",P70="■",P71="■"),"","■")</f>
        <v>■</v>
      </c>
      <c r="AR71" s="4" t="s">
        <v>186</v>
      </c>
      <c r="AS71" s="4" t="str">
        <f>IF(OR(M70="■",P70="■",M71="■"),"","■")</f>
        <v>■</v>
      </c>
      <c r="AT71" s="4"/>
      <c r="AU71" s="4"/>
      <c r="BA71" s="19"/>
    </row>
    <row r="72" spans="2:53" s="3" customFormat="1" ht="16.5" customHeight="1">
      <c r="B72" s="935"/>
      <c r="C72" s="969"/>
      <c r="D72" s="970"/>
      <c r="E72" s="970"/>
      <c r="F72" s="970"/>
      <c r="G72" s="970"/>
      <c r="H72" s="971"/>
      <c r="I72" s="742">
        <v>2</v>
      </c>
      <c r="J72" s="216" t="s">
        <v>12</v>
      </c>
      <c r="K72" s="744" t="s">
        <v>170</v>
      </c>
      <c r="L72" s="753"/>
      <c r="M72" s="216" t="s">
        <v>186</v>
      </c>
      <c r="N72" s="744" t="s">
        <v>262</v>
      </c>
      <c r="O72" s="744"/>
      <c r="P72" s="217" t="s">
        <v>12</v>
      </c>
      <c r="Q72" s="744" t="s">
        <v>263</v>
      </c>
      <c r="R72" s="753"/>
      <c r="S72" s="778"/>
      <c r="T72" s="778"/>
      <c r="U72" s="778"/>
      <c r="V72" s="778"/>
      <c r="W72" s="778"/>
      <c r="X72" s="778"/>
      <c r="Y72" s="779"/>
      <c r="Z72" s="779"/>
      <c r="AA72" s="779"/>
      <c r="AB72" s="779"/>
      <c r="AC72" s="780"/>
      <c r="AD72" s="781"/>
      <c r="AE72" s="781"/>
      <c r="AF72" s="781"/>
      <c r="AG72" s="781"/>
      <c r="AH72" s="781"/>
      <c r="AI72" s="781"/>
      <c r="AJ72" s="781"/>
      <c r="AK72" s="781"/>
      <c r="AL72" s="4"/>
      <c r="AM72" s="4"/>
      <c r="AN72" s="4" t="s">
        <v>186</v>
      </c>
      <c r="AO72" s="4" t="str">
        <f t="shared" ref="AO72" si="1">IF(J73="■","","■")</f>
        <v>■</v>
      </c>
      <c r="AP72" s="4" t="s">
        <v>186</v>
      </c>
      <c r="AQ72" s="4" t="str">
        <f t="shared" ref="AQ72" si="2">IF(OR(P72="■",M73="■",P73="■"),"","■")</f>
        <v>■</v>
      </c>
      <c r="AR72" s="4" t="s">
        <v>186</v>
      </c>
      <c r="AS72" s="4" t="str">
        <f t="shared" ref="AS72" si="3">IF(OR(M72="■",M73="■",P73="■"),"","■")</f>
        <v>■</v>
      </c>
      <c r="AT72" s="4"/>
      <c r="AU72" s="4"/>
      <c r="BA72" s="19"/>
    </row>
    <row r="73" spans="2:53" s="3" customFormat="1" ht="16.5" customHeight="1">
      <c r="B73" s="935"/>
      <c r="C73" s="969"/>
      <c r="D73" s="970"/>
      <c r="E73" s="970"/>
      <c r="F73" s="970"/>
      <c r="G73" s="970"/>
      <c r="H73" s="971"/>
      <c r="I73" s="743"/>
      <c r="J73" s="218" t="s">
        <v>186</v>
      </c>
      <c r="K73" s="751" t="s">
        <v>202</v>
      </c>
      <c r="L73" s="775"/>
      <c r="M73" s="218" t="s">
        <v>186</v>
      </c>
      <c r="N73" s="751" t="s">
        <v>264</v>
      </c>
      <c r="O73" s="776"/>
      <c r="P73" s="219" t="s">
        <v>12</v>
      </c>
      <c r="Q73" s="751" t="s">
        <v>265</v>
      </c>
      <c r="R73" s="777"/>
      <c r="S73" s="778"/>
      <c r="T73" s="778"/>
      <c r="U73" s="778"/>
      <c r="V73" s="778"/>
      <c r="W73" s="778"/>
      <c r="X73" s="778"/>
      <c r="Y73" s="779"/>
      <c r="Z73" s="779"/>
      <c r="AA73" s="779"/>
      <c r="AB73" s="779"/>
      <c r="AC73" s="780"/>
      <c r="AD73" s="781"/>
      <c r="AE73" s="781"/>
      <c r="AF73" s="781"/>
      <c r="AG73" s="781"/>
      <c r="AH73" s="781"/>
      <c r="AI73" s="781"/>
      <c r="AJ73" s="781"/>
      <c r="AK73" s="781"/>
      <c r="AL73" s="4"/>
      <c r="AM73" s="4"/>
      <c r="AN73" s="4" t="s">
        <v>186</v>
      </c>
      <c r="AO73" s="4" t="str">
        <f t="shared" ref="AO73" si="4">IF(J72="■","","■")</f>
        <v>■</v>
      </c>
      <c r="AP73" s="4" t="s">
        <v>186</v>
      </c>
      <c r="AQ73" s="4" t="str">
        <f t="shared" ref="AQ73" si="5">IF(OR(M72="■",P72="■",P73="■"),"","■")</f>
        <v>■</v>
      </c>
      <c r="AR73" s="4" t="s">
        <v>186</v>
      </c>
      <c r="AS73" s="4" t="str">
        <f t="shared" ref="AS73" si="6">IF(OR(M72="■",P72="■",M73="■"),"","■")</f>
        <v>■</v>
      </c>
      <c r="AT73" s="4"/>
      <c r="AU73" s="4"/>
      <c r="BA73" s="19"/>
    </row>
    <row r="74" spans="2:53" s="3" customFormat="1" ht="16.5" customHeight="1">
      <c r="B74" s="935"/>
      <c r="C74" s="969"/>
      <c r="D74" s="970"/>
      <c r="E74" s="970"/>
      <c r="F74" s="970"/>
      <c r="G74" s="970"/>
      <c r="H74" s="971"/>
      <c r="I74" s="742">
        <v>3</v>
      </c>
      <c r="J74" s="216" t="s">
        <v>186</v>
      </c>
      <c r="K74" s="744" t="s">
        <v>170</v>
      </c>
      <c r="L74" s="753"/>
      <c r="M74" s="216" t="s">
        <v>186</v>
      </c>
      <c r="N74" s="744" t="s">
        <v>262</v>
      </c>
      <c r="O74" s="744"/>
      <c r="P74" s="217" t="s">
        <v>186</v>
      </c>
      <c r="Q74" s="744" t="s">
        <v>263</v>
      </c>
      <c r="R74" s="753"/>
      <c r="S74" s="778"/>
      <c r="T74" s="778"/>
      <c r="U74" s="778"/>
      <c r="V74" s="778"/>
      <c r="W74" s="778"/>
      <c r="X74" s="778"/>
      <c r="Y74" s="779"/>
      <c r="Z74" s="779"/>
      <c r="AA74" s="779"/>
      <c r="AB74" s="779"/>
      <c r="AC74" s="780"/>
      <c r="AD74" s="781"/>
      <c r="AE74" s="781"/>
      <c r="AF74" s="781"/>
      <c r="AG74" s="781"/>
      <c r="AH74" s="781"/>
      <c r="AI74" s="781"/>
      <c r="AJ74" s="781"/>
      <c r="AK74" s="781"/>
      <c r="AL74" s="4"/>
      <c r="AM74" s="4"/>
      <c r="AN74" s="4" t="s">
        <v>186</v>
      </c>
      <c r="AO74" s="4" t="str">
        <f t="shared" ref="AO74" si="7">IF(J75="■","","■")</f>
        <v>■</v>
      </c>
      <c r="AP74" s="4" t="s">
        <v>186</v>
      </c>
      <c r="AQ74" s="4" t="str">
        <f t="shared" ref="AQ74" si="8">IF(OR(P74="■",M75="■",P75="■"),"","■")</f>
        <v>■</v>
      </c>
      <c r="AR74" s="4" t="s">
        <v>186</v>
      </c>
      <c r="AS74" s="4" t="str">
        <f t="shared" ref="AS74" si="9">IF(OR(M74="■",M75="■",P75="■"),"","■")</f>
        <v>■</v>
      </c>
      <c r="AT74" s="4"/>
      <c r="AU74" s="4"/>
      <c r="BA74" s="19"/>
    </row>
    <row r="75" spans="2:53" s="3" customFormat="1" ht="16.5" customHeight="1">
      <c r="B75" s="935"/>
      <c r="C75" s="969"/>
      <c r="D75" s="970"/>
      <c r="E75" s="970"/>
      <c r="F75" s="970"/>
      <c r="G75" s="970"/>
      <c r="H75" s="971"/>
      <c r="I75" s="743"/>
      <c r="J75" s="218" t="s">
        <v>186</v>
      </c>
      <c r="K75" s="751" t="s">
        <v>202</v>
      </c>
      <c r="L75" s="775"/>
      <c r="M75" s="218" t="s">
        <v>12</v>
      </c>
      <c r="N75" s="751" t="s">
        <v>264</v>
      </c>
      <c r="O75" s="776"/>
      <c r="P75" s="219" t="s">
        <v>186</v>
      </c>
      <c r="Q75" s="751" t="s">
        <v>265</v>
      </c>
      <c r="R75" s="777"/>
      <c r="S75" s="778"/>
      <c r="T75" s="778"/>
      <c r="U75" s="778"/>
      <c r="V75" s="778"/>
      <c r="W75" s="778"/>
      <c r="X75" s="778"/>
      <c r="Y75" s="779"/>
      <c r="Z75" s="779"/>
      <c r="AA75" s="779"/>
      <c r="AB75" s="779"/>
      <c r="AC75" s="780"/>
      <c r="AD75" s="781"/>
      <c r="AE75" s="781"/>
      <c r="AF75" s="781"/>
      <c r="AG75" s="781"/>
      <c r="AH75" s="781"/>
      <c r="AI75" s="781"/>
      <c r="AJ75" s="781"/>
      <c r="AK75" s="781"/>
      <c r="AL75" s="4"/>
      <c r="AM75" s="4"/>
      <c r="AN75" s="4" t="s">
        <v>186</v>
      </c>
      <c r="AO75" s="4" t="str">
        <f t="shared" ref="AO75" si="10">IF(J74="■","","■")</f>
        <v>■</v>
      </c>
      <c r="AP75" s="4" t="s">
        <v>186</v>
      </c>
      <c r="AQ75" s="4" t="str">
        <f t="shared" ref="AQ75" si="11">IF(OR(M74="■",P74="■",P75="■"),"","■")</f>
        <v>■</v>
      </c>
      <c r="AR75" s="4" t="s">
        <v>186</v>
      </c>
      <c r="AS75" s="4" t="str">
        <f t="shared" ref="AS75" si="12">IF(OR(M74="■",P74="■",M75="■"),"","■")</f>
        <v>■</v>
      </c>
      <c r="AT75" s="4"/>
      <c r="AU75" s="4"/>
      <c r="BA75" s="19"/>
    </row>
    <row r="76" spans="2:53" s="3" customFormat="1" ht="16.5" customHeight="1">
      <c r="B76" s="935"/>
      <c r="C76" s="969"/>
      <c r="D76" s="970"/>
      <c r="E76" s="970"/>
      <c r="F76" s="970"/>
      <c r="G76" s="970"/>
      <c r="H76" s="971"/>
      <c r="I76" s="742">
        <v>4</v>
      </c>
      <c r="J76" s="216" t="s">
        <v>186</v>
      </c>
      <c r="K76" s="744" t="s">
        <v>170</v>
      </c>
      <c r="L76" s="753"/>
      <c r="M76" s="216" t="s">
        <v>186</v>
      </c>
      <c r="N76" s="744" t="s">
        <v>262</v>
      </c>
      <c r="O76" s="744"/>
      <c r="P76" s="217" t="s">
        <v>186</v>
      </c>
      <c r="Q76" s="744" t="s">
        <v>263</v>
      </c>
      <c r="R76" s="753"/>
      <c r="S76" s="778"/>
      <c r="T76" s="778"/>
      <c r="U76" s="778"/>
      <c r="V76" s="778"/>
      <c r="W76" s="778"/>
      <c r="X76" s="778"/>
      <c r="Y76" s="779"/>
      <c r="Z76" s="779"/>
      <c r="AA76" s="779"/>
      <c r="AB76" s="779"/>
      <c r="AC76" s="780"/>
      <c r="AD76" s="781"/>
      <c r="AE76" s="781"/>
      <c r="AF76" s="781"/>
      <c r="AG76" s="781"/>
      <c r="AH76" s="781"/>
      <c r="AI76" s="781"/>
      <c r="AJ76" s="781"/>
      <c r="AK76" s="781"/>
      <c r="AL76" s="4"/>
      <c r="AM76" s="4"/>
      <c r="AN76" s="4" t="s">
        <v>186</v>
      </c>
      <c r="AO76" s="4" t="str">
        <f t="shared" ref="AO76" si="13">IF(J77="■","","■")</f>
        <v>■</v>
      </c>
      <c r="AP76" s="4" t="s">
        <v>186</v>
      </c>
      <c r="AQ76" s="4" t="str">
        <f t="shared" ref="AQ76" si="14">IF(OR(P76="■",M77="■",P77="■"),"","■")</f>
        <v>■</v>
      </c>
      <c r="AR76" s="4" t="s">
        <v>186</v>
      </c>
      <c r="AS76" s="4" t="str">
        <f t="shared" ref="AS76" si="15">IF(OR(M76="■",M77="■",P77="■"),"","■")</f>
        <v>■</v>
      </c>
      <c r="AT76" s="4"/>
      <c r="AU76" s="4"/>
      <c r="BA76" s="19"/>
    </row>
    <row r="77" spans="2:53" s="3" customFormat="1" ht="16.5" customHeight="1">
      <c r="B77" s="935"/>
      <c r="C77" s="969"/>
      <c r="D77" s="970"/>
      <c r="E77" s="970"/>
      <c r="F77" s="970"/>
      <c r="G77" s="970"/>
      <c r="H77" s="971"/>
      <c r="I77" s="743"/>
      <c r="J77" s="218" t="s">
        <v>186</v>
      </c>
      <c r="K77" s="751" t="s">
        <v>202</v>
      </c>
      <c r="L77" s="775"/>
      <c r="M77" s="218" t="s">
        <v>186</v>
      </c>
      <c r="N77" s="751" t="s">
        <v>264</v>
      </c>
      <c r="O77" s="776"/>
      <c r="P77" s="219" t="s">
        <v>12</v>
      </c>
      <c r="Q77" s="751" t="s">
        <v>265</v>
      </c>
      <c r="R77" s="777"/>
      <c r="S77" s="778"/>
      <c r="T77" s="778"/>
      <c r="U77" s="778"/>
      <c r="V77" s="778"/>
      <c r="W77" s="778"/>
      <c r="X77" s="778"/>
      <c r="Y77" s="779"/>
      <c r="Z77" s="779"/>
      <c r="AA77" s="779"/>
      <c r="AB77" s="779"/>
      <c r="AC77" s="780"/>
      <c r="AD77" s="781"/>
      <c r="AE77" s="781"/>
      <c r="AF77" s="781"/>
      <c r="AG77" s="781"/>
      <c r="AH77" s="781"/>
      <c r="AI77" s="781"/>
      <c r="AJ77" s="781"/>
      <c r="AK77" s="781"/>
      <c r="AL77" s="4"/>
      <c r="AM77" s="4"/>
      <c r="AN77" s="4" t="s">
        <v>186</v>
      </c>
      <c r="AO77" s="4" t="str">
        <f t="shared" ref="AO77" si="16">IF(J76="■","","■")</f>
        <v>■</v>
      </c>
      <c r="AP77" s="4" t="s">
        <v>186</v>
      </c>
      <c r="AQ77" s="4" t="str">
        <f t="shared" ref="AQ77" si="17">IF(OR(M76="■",P76="■",P77="■"),"","■")</f>
        <v>■</v>
      </c>
      <c r="AR77" s="4" t="s">
        <v>186</v>
      </c>
      <c r="AS77" s="4" t="str">
        <f t="shared" ref="AS77" si="18">IF(OR(M76="■",P76="■",M77="■"),"","■")</f>
        <v>■</v>
      </c>
      <c r="AT77" s="4"/>
      <c r="AU77" s="4"/>
      <c r="BA77" s="19"/>
    </row>
    <row r="78" spans="2:53" s="3" customFormat="1" ht="16.5" customHeight="1">
      <c r="B78" s="935"/>
      <c r="C78" s="969"/>
      <c r="D78" s="970"/>
      <c r="E78" s="970"/>
      <c r="F78" s="970"/>
      <c r="G78" s="970"/>
      <c r="H78" s="971"/>
      <c r="I78" s="742">
        <v>5</v>
      </c>
      <c r="J78" s="216" t="s">
        <v>186</v>
      </c>
      <c r="K78" s="744" t="s">
        <v>170</v>
      </c>
      <c r="L78" s="753"/>
      <c r="M78" s="216" t="s">
        <v>186</v>
      </c>
      <c r="N78" s="744" t="s">
        <v>262</v>
      </c>
      <c r="O78" s="744"/>
      <c r="P78" s="217" t="s">
        <v>186</v>
      </c>
      <c r="Q78" s="744" t="s">
        <v>263</v>
      </c>
      <c r="R78" s="753"/>
      <c r="S78" s="778"/>
      <c r="T78" s="778"/>
      <c r="U78" s="778"/>
      <c r="V78" s="778"/>
      <c r="W78" s="778"/>
      <c r="X78" s="778"/>
      <c r="Y78" s="779"/>
      <c r="Z78" s="779"/>
      <c r="AA78" s="779"/>
      <c r="AB78" s="779"/>
      <c r="AC78" s="780"/>
      <c r="AD78" s="781"/>
      <c r="AE78" s="781"/>
      <c r="AF78" s="781"/>
      <c r="AG78" s="781"/>
      <c r="AH78" s="781"/>
      <c r="AI78" s="781"/>
      <c r="AJ78" s="781"/>
      <c r="AK78" s="781"/>
      <c r="AL78" s="4"/>
      <c r="AM78" s="4"/>
      <c r="AN78" s="4" t="s">
        <v>186</v>
      </c>
      <c r="AO78" s="4" t="str">
        <f t="shared" ref="AO78" si="19">IF(J79="■","","■")</f>
        <v>■</v>
      </c>
      <c r="AP78" s="4" t="s">
        <v>186</v>
      </c>
      <c r="AQ78" s="4" t="str">
        <f t="shared" ref="AQ78" si="20">IF(OR(P78="■",M79="■",P79="■"),"","■")</f>
        <v>■</v>
      </c>
      <c r="AR78" s="4" t="s">
        <v>186</v>
      </c>
      <c r="AS78" s="4" t="str">
        <f t="shared" ref="AS78" si="21">IF(OR(M78="■",M79="■",P79="■"),"","■")</f>
        <v>■</v>
      </c>
      <c r="AT78" s="4"/>
      <c r="AU78" s="4"/>
      <c r="BA78" s="19"/>
    </row>
    <row r="79" spans="2:53" s="3" customFormat="1" ht="16.5" customHeight="1">
      <c r="B79" s="935"/>
      <c r="C79" s="969"/>
      <c r="D79" s="970"/>
      <c r="E79" s="970"/>
      <c r="F79" s="970"/>
      <c r="G79" s="970"/>
      <c r="H79" s="971"/>
      <c r="I79" s="743"/>
      <c r="J79" s="218" t="s">
        <v>186</v>
      </c>
      <c r="K79" s="751" t="s">
        <v>202</v>
      </c>
      <c r="L79" s="775"/>
      <c r="M79" s="218" t="s">
        <v>186</v>
      </c>
      <c r="N79" s="751" t="s">
        <v>264</v>
      </c>
      <c r="O79" s="776"/>
      <c r="P79" s="219" t="s">
        <v>186</v>
      </c>
      <c r="Q79" s="751" t="s">
        <v>265</v>
      </c>
      <c r="R79" s="777"/>
      <c r="S79" s="778"/>
      <c r="T79" s="778"/>
      <c r="U79" s="778"/>
      <c r="V79" s="778"/>
      <c r="W79" s="778"/>
      <c r="X79" s="778"/>
      <c r="Y79" s="779"/>
      <c r="Z79" s="779"/>
      <c r="AA79" s="779"/>
      <c r="AB79" s="779"/>
      <c r="AC79" s="780"/>
      <c r="AD79" s="781"/>
      <c r="AE79" s="781"/>
      <c r="AF79" s="781"/>
      <c r="AG79" s="781"/>
      <c r="AH79" s="781"/>
      <c r="AI79" s="781"/>
      <c r="AJ79" s="781"/>
      <c r="AK79" s="781"/>
      <c r="AL79" s="4"/>
      <c r="AM79" s="4"/>
      <c r="AN79" s="4" t="s">
        <v>186</v>
      </c>
      <c r="AO79" s="4" t="str">
        <f t="shared" ref="AO79" si="22">IF(J78="■","","■")</f>
        <v>■</v>
      </c>
      <c r="AP79" s="4" t="s">
        <v>186</v>
      </c>
      <c r="AQ79" s="4" t="str">
        <f t="shared" ref="AQ79" si="23">IF(OR(M78="■",P78="■",P79="■"),"","■")</f>
        <v>■</v>
      </c>
      <c r="AR79" s="4" t="s">
        <v>186</v>
      </c>
      <c r="AS79" s="4" t="str">
        <f t="shared" ref="AS79" si="24">IF(OR(M78="■",P78="■",M79="■"),"","■")</f>
        <v>■</v>
      </c>
      <c r="AT79" s="4"/>
      <c r="AU79" s="4"/>
      <c r="BA79" s="19"/>
    </row>
    <row r="80" spans="2:53" s="3" customFormat="1" ht="16.5" customHeight="1">
      <c r="B80" s="935"/>
      <c r="C80" s="969"/>
      <c r="D80" s="970"/>
      <c r="E80" s="970"/>
      <c r="F80" s="970"/>
      <c r="G80" s="970"/>
      <c r="H80" s="971"/>
      <c r="I80" s="1040">
        <v>6</v>
      </c>
      <c r="J80" s="263" t="s">
        <v>186</v>
      </c>
      <c r="K80" s="901" t="s">
        <v>170</v>
      </c>
      <c r="L80" s="1041"/>
      <c r="M80" s="263" t="s">
        <v>12</v>
      </c>
      <c r="N80" s="901" t="s">
        <v>262</v>
      </c>
      <c r="O80" s="901"/>
      <c r="P80" s="264" t="s">
        <v>186</v>
      </c>
      <c r="Q80" s="901" t="s">
        <v>263</v>
      </c>
      <c r="R80" s="1041"/>
      <c r="S80" s="1042"/>
      <c r="T80" s="1042"/>
      <c r="U80" s="1042"/>
      <c r="V80" s="1042"/>
      <c r="W80" s="1042"/>
      <c r="X80" s="1042"/>
      <c r="Y80" s="1043"/>
      <c r="Z80" s="1043"/>
      <c r="AA80" s="1043"/>
      <c r="AB80" s="1043"/>
      <c r="AC80" s="1044"/>
      <c r="AD80" s="781"/>
      <c r="AE80" s="781"/>
      <c r="AF80" s="781"/>
      <c r="AG80" s="781"/>
      <c r="AH80" s="781"/>
      <c r="AI80" s="781"/>
      <c r="AJ80" s="781"/>
      <c r="AK80" s="781"/>
      <c r="AL80" s="4"/>
      <c r="AM80" s="4"/>
      <c r="AN80" s="4" t="s">
        <v>186</v>
      </c>
      <c r="AO80" s="4" t="str">
        <f>IF(J81="■","","■")</f>
        <v>■</v>
      </c>
      <c r="AP80" s="4" t="s">
        <v>186</v>
      </c>
      <c r="AQ80" s="4" t="str">
        <f>IF(OR(P80="■",M81="■",P81="■"),"","■")</f>
        <v>■</v>
      </c>
      <c r="AR80" s="4" t="s">
        <v>186</v>
      </c>
      <c r="AS80" s="4" t="str">
        <f>IF(OR(M80="■",M81="■",P81="■"),"","■")</f>
        <v>■</v>
      </c>
      <c r="AT80" s="4"/>
      <c r="AU80" s="4"/>
      <c r="BA80" s="19"/>
    </row>
    <row r="81" spans="1:55" s="3" customFormat="1" ht="16.5" customHeight="1">
      <c r="B81" s="935"/>
      <c r="C81" s="969"/>
      <c r="D81" s="970"/>
      <c r="E81" s="970"/>
      <c r="F81" s="970"/>
      <c r="G81" s="970"/>
      <c r="H81" s="971"/>
      <c r="I81" s="743"/>
      <c r="J81" s="218" t="s">
        <v>186</v>
      </c>
      <c r="K81" s="751" t="s">
        <v>202</v>
      </c>
      <c r="L81" s="775"/>
      <c r="M81" s="218" t="s">
        <v>186</v>
      </c>
      <c r="N81" s="751" t="s">
        <v>264</v>
      </c>
      <c r="O81" s="776"/>
      <c r="P81" s="219" t="s">
        <v>186</v>
      </c>
      <c r="Q81" s="751" t="s">
        <v>265</v>
      </c>
      <c r="R81" s="777"/>
      <c r="S81" s="778"/>
      <c r="T81" s="778"/>
      <c r="U81" s="778"/>
      <c r="V81" s="778"/>
      <c r="W81" s="778"/>
      <c r="X81" s="778"/>
      <c r="Y81" s="779"/>
      <c r="Z81" s="779"/>
      <c r="AA81" s="779"/>
      <c r="AB81" s="779"/>
      <c r="AC81" s="780"/>
      <c r="AD81" s="781"/>
      <c r="AE81" s="781"/>
      <c r="AF81" s="781"/>
      <c r="AG81" s="781"/>
      <c r="AH81" s="781"/>
      <c r="AI81" s="781"/>
      <c r="AJ81" s="781"/>
      <c r="AK81" s="781"/>
      <c r="AL81" s="4"/>
      <c r="AM81" s="4"/>
      <c r="AN81" s="4" t="s">
        <v>186</v>
      </c>
      <c r="AO81" s="4" t="str">
        <f>IF(J80="■","","■")</f>
        <v>■</v>
      </c>
      <c r="AP81" s="4" t="s">
        <v>186</v>
      </c>
      <c r="AQ81" s="4" t="str">
        <f>IF(OR(M80="■",P80="■",P81="■"),"","■")</f>
        <v>■</v>
      </c>
      <c r="AR81" s="4" t="s">
        <v>186</v>
      </c>
      <c r="AS81" s="4" t="str">
        <f>IF(OR(M80="■",P80="■",M81="■"),"","■")</f>
        <v>■</v>
      </c>
      <c r="AT81" s="4"/>
      <c r="AU81" s="4"/>
      <c r="BA81" s="19"/>
    </row>
    <row r="82" spans="1:55" s="3" customFormat="1" ht="16.5" customHeight="1">
      <c r="B82" s="935"/>
      <c r="C82" s="969"/>
      <c r="D82" s="970"/>
      <c r="E82" s="970"/>
      <c r="F82" s="970"/>
      <c r="G82" s="970"/>
      <c r="H82" s="971"/>
      <c r="I82" s="1040">
        <v>7</v>
      </c>
      <c r="J82" s="216" t="s">
        <v>186</v>
      </c>
      <c r="K82" s="744" t="s">
        <v>170</v>
      </c>
      <c r="L82" s="753"/>
      <c r="M82" s="216" t="s">
        <v>12</v>
      </c>
      <c r="N82" s="744" t="s">
        <v>262</v>
      </c>
      <c r="O82" s="744"/>
      <c r="P82" s="217" t="s">
        <v>186</v>
      </c>
      <c r="Q82" s="744" t="s">
        <v>263</v>
      </c>
      <c r="R82" s="753"/>
      <c r="S82" s="778"/>
      <c r="T82" s="778"/>
      <c r="U82" s="778"/>
      <c r="V82" s="778"/>
      <c r="W82" s="778"/>
      <c r="X82" s="778"/>
      <c r="Y82" s="779"/>
      <c r="Z82" s="779"/>
      <c r="AA82" s="779"/>
      <c r="AB82" s="779"/>
      <c r="AC82" s="780"/>
      <c r="AD82" s="781"/>
      <c r="AE82" s="781"/>
      <c r="AF82" s="781"/>
      <c r="AG82" s="781"/>
      <c r="AH82" s="781"/>
      <c r="AI82" s="781"/>
      <c r="AJ82" s="781"/>
      <c r="AK82" s="781"/>
      <c r="AL82" s="4"/>
      <c r="AM82" s="4"/>
      <c r="AN82" s="4" t="s">
        <v>186</v>
      </c>
      <c r="AO82" s="4" t="str">
        <f>IF(J83="■","","■")</f>
        <v>■</v>
      </c>
      <c r="AP82" s="4" t="s">
        <v>186</v>
      </c>
      <c r="AQ82" s="4" t="str">
        <f>IF(OR(P82="■",M83="■",P83="■"),"","■")</f>
        <v>■</v>
      </c>
      <c r="AR82" s="4" t="s">
        <v>186</v>
      </c>
      <c r="AS82" s="4" t="str">
        <f>IF(OR(M82="■",M83="■",P83="■"),"","■")</f>
        <v>■</v>
      </c>
      <c r="AT82" s="4"/>
      <c r="AU82" s="4"/>
      <c r="BA82" s="19"/>
    </row>
    <row r="83" spans="1:55" s="3" customFormat="1" ht="16.5" customHeight="1">
      <c r="B83" s="935"/>
      <c r="C83" s="969"/>
      <c r="D83" s="970"/>
      <c r="E83" s="970"/>
      <c r="F83" s="970"/>
      <c r="G83" s="970"/>
      <c r="H83" s="971"/>
      <c r="I83" s="743"/>
      <c r="J83" s="218" t="s">
        <v>186</v>
      </c>
      <c r="K83" s="751" t="s">
        <v>202</v>
      </c>
      <c r="L83" s="775"/>
      <c r="M83" s="218" t="s">
        <v>186</v>
      </c>
      <c r="N83" s="751" t="s">
        <v>264</v>
      </c>
      <c r="O83" s="776"/>
      <c r="P83" s="219" t="s">
        <v>186</v>
      </c>
      <c r="Q83" s="751" t="s">
        <v>265</v>
      </c>
      <c r="R83" s="777"/>
      <c r="S83" s="778"/>
      <c r="T83" s="778"/>
      <c r="U83" s="778"/>
      <c r="V83" s="778"/>
      <c r="W83" s="778"/>
      <c r="X83" s="778"/>
      <c r="Y83" s="779"/>
      <c r="Z83" s="779"/>
      <c r="AA83" s="779"/>
      <c r="AB83" s="779"/>
      <c r="AC83" s="780"/>
      <c r="AD83" s="781"/>
      <c r="AE83" s="781"/>
      <c r="AF83" s="781"/>
      <c r="AG83" s="781"/>
      <c r="AH83" s="781"/>
      <c r="AI83" s="781"/>
      <c r="AJ83" s="781"/>
      <c r="AK83" s="781"/>
      <c r="AL83" s="4"/>
      <c r="AM83" s="4"/>
      <c r="AN83" s="4" t="s">
        <v>186</v>
      </c>
      <c r="AO83" s="4" t="str">
        <f>IF(J82="■","","■")</f>
        <v>■</v>
      </c>
      <c r="AP83" s="4" t="s">
        <v>186</v>
      </c>
      <c r="AQ83" s="4" t="str">
        <f>IF(OR(M82="■",P82="■",P83="■"),"","■")</f>
        <v>■</v>
      </c>
      <c r="AR83" s="4" t="s">
        <v>186</v>
      </c>
      <c r="AS83" s="4" t="str">
        <f>IF(OR(M82="■",P82="■",M83="■"),"","■")</f>
        <v>■</v>
      </c>
      <c r="AT83" s="4"/>
      <c r="AU83" s="4"/>
      <c r="BA83" s="19"/>
    </row>
    <row r="84" spans="1:55" s="3" customFormat="1" ht="16.5" customHeight="1">
      <c r="B84" s="935"/>
      <c r="C84" s="969"/>
      <c r="D84" s="970"/>
      <c r="E84" s="970"/>
      <c r="F84" s="970"/>
      <c r="G84" s="970"/>
      <c r="H84" s="971"/>
      <c r="I84" s="1045">
        <v>8</v>
      </c>
      <c r="J84" s="216" t="s">
        <v>186</v>
      </c>
      <c r="K84" s="744" t="s">
        <v>170</v>
      </c>
      <c r="L84" s="753"/>
      <c r="M84" s="216" t="s">
        <v>12</v>
      </c>
      <c r="N84" s="744" t="s">
        <v>262</v>
      </c>
      <c r="O84" s="744"/>
      <c r="P84" s="217" t="s">
        <v>186</v>
      </c>
      <c r="Q84" s="744" t="s">
        <v>263</v>
      </c>
      <c r="R84" s="753"/>
      <c r="S84" s="778"/>
      <c r="T84" s="778"/>
      <c r="U84" s="778"/>
      <c r="V84" s="778"/>
      <c r="W84" s="778"/>
      <c r="X84" s="778"/>
      <c r="Y84" s="779"/>
      <c r="Z84" s="779"/>
      <c r="AA84" s="779"/>
      <c r="AB84" s="779"/>
      <c r="AC84" s="780"/>
      <c r="AD84" s="781"/>
      <c r="AE84" s="781"/>
      <c r="AF84" s="781"/>
      <c r="AG84" s="781"/>
      <c r="AH84" s="781"/>
      <c r="AI84" s="781"/>
      <c r="AJ84" s="781"/>
      <c r="AK84" s="781"/>
      <c r="AL84" s="4"/>
      <c r="AM84" s="4"/>
      <c r="AN84" s="4" t="s">
        <v>186</v>
      </c>
      <c r="AO84" s="4" t="str">
        <f t="shared" ref="AO84" si="25">IF(J85="■","","■")</f>
        <v>■</v>
      </c>
      <c r="AP84" s="4" t="s">
        <v>186</v>
      </c>
      <c r="AQ84" s="4" t="str">
        <f t="shared" ref="AQ84" si="26">IF(OR(P84="■",M85="■",P85="■"),"","■")</f>
        <v>■</v>
      </c>
      <c r="AR84" s="4" t="s">
        <v>186</v>
      </c>
      <c r="AS84" s="4" t="str">
        <f t="shared" ref="AS84" si="27">IF(OR(M84="■",M85="■",P85="■"),"","■")</f>
        <v>■</v>
      </c>
      <c r="AT84" s="4"/>
      <c r="AU84" s="4"/>
      <c r="BA84" s="19"/>
    </row>
    <row r="85" spans="1:55" s="3" customFormat="1" ht="16.5" customHeight="1">
      <c r="B85" s="935"/>
      <c r="C85" s="969"/>
      <c r="D85" s="970"/>
      <c r="E85" s="970"/>
      <c r="F85" s="970"/>
      <c r="G85" s="970"/>
      <c r="H85" s="971"/>
      <c r="I85" s="1045"/>
      <c r="J85" s="218" t="s">
        <v>12</v>
      </c>
      <c r="K85" s="751" t="s">
        <v>202</v>
      </c>
      <c r="L85" s="775"/>
      <c r="M85" s="218" t="s">
        <v>186</v>
      </c>
      <c r="N85" s="751" t="s">
        <v>264</v>
      </c>
      <c r="O85" s="776"/>
      <c r="P85" s="219" t="s">
        <v>12</v>
      </c>
      <c r="Q85" s="751" t="s">
        <v>265</v>
      </c>
      <c r="R85" s="777"/>
      <c r="S85" s="778"/>
      <c r="T85" s="778"/>
      <c r="U85" s="778"/>
      <c r="V85" s="778"/>
      <c r="W85" s="778"/>
      <c r="X85" s="778"/>
      <c r="Y85" s="779"/>
      <c r="Z85" s="779"/>
      <c r="AA85" s="779"/>
      <c r="AB85" s="779"/>
      <c r="AC85" s="780"/>
      <c r="AD85" s="781"/>
      <c r="AE85" s="781"/>
      <c r="AF85" s="781"/>
      <c r="AG85" s="781"/>
      <c r="AH85" s="781"/>
      <c r="AI85" s="781"/>
      <c r="AJ85" s="781"/>
      <c r="AK85" s="781"/>
      <c r="AL85" s="4"/>
      <c r="AM85" s="4"/>
      <c r="AN85" s="4" t="s">
        <v>186</v>
      </c>
      <c r="AO85" s="4" t="str">
        <f t="shared" ref="AO85" si="28">IF(J84="■","","■")</f>
        <v>■</v>
      </c>
      <c r="AP85" s="4" t="s">
        <v>186</v>
      </c>
      <c r="AQ85" s="4" t="str">
        <f t="shared" ref="AQ85" si="29">IF(OR(M84="■",P84="■",P85="■"),"","■")</f>
        <v>■</v>
      </c>
      <c r="AR85" s="4" t="s">
        <v>186</v>
      </c>
      <c r="AS85" s="4" t="str">
        <f t="shared" ref="AS85" si="30">IF(OR(M84="■",P84="■",M85="■"),"","■")</f>
        <v>■</v>
      </c>
      <c r="AT85" s="4"/>
      <c r="AU85" s="4"/>
      <c r="BA85" s="19"/>
    </row>
    <row r="86" spans="1:55" s="3" customFormat="1" ht="18" customHeight="1">
      <c r="B86" s="935"/>
      <c r="C86" s="969"/>
      <c r="D86" s="970"/>
      <c r="E86" s="970"/>
      <c r="F86" s="970"/>
      <c r="G86" s="970"/>
      <c r="H86" s="971"/>
      <c r="I86" s="1045">
        <v>9</v>
      </c>
      <c r="J86" s="216" t="s">
        <v>186</v>
      </c>
      <c r="K86" s="744" t="s">
        <v>170</v>
      </c>
      <c r="L86" s="753"/>
      <c r="M86" s="216" t="s">
        <v>186</v>
      </c>
      <c r="N86" s="744" t="s">
        <v>262</v>
      </c>
      <c r="O86" s="744"/>
      <c r="P86" s="217" t="s">
        <v>12</v>
      </c>
      <c r="Q86" s="744" t="s">
        <v>263</v>
      </c>
      <c r="R86" s="753"/>
      <c r="S86" s="778"/>
      <c r="T86" s="778"/>
      <c r="U86" s="778"/>
      <c r="V86" s="778"/>
      <c r="W86" s="778"/>
      <c r="X86" s="778"/>
      <c r="Y86" s="779"/>
      <c r="Z86" s="779"/>
      <c r="AA86" s="779"/>
      <c r="AB86" s="779"/>
      <c r="AC86" s="780"/>
      <c r="AD86" s="781"/>
      <c r="AE86" s="781"/>
      <c r="AF86" s="781"/>
      <c r="AG86" s="781"/>
      <c r="AH86" s="781"/>
      <c r="AI86" s="781"/>
      <c r="AJ86" s="781"/>
      <c r="AK86" s="781"/>
      <c r="AL86" s="4"/>
      <c r="AM86" s="4"/>
      <c r="AN86" s="4" t="s">
        <v>186</v>
      </c>
      <c r="AO86" s="4" t="str">
        <f t="shared" ref="AO86" si="31">IF(J87="■","","■")</f>
        <v>■</v>
      </c>
      <c r="AP86" s="4" t="s">
        <v>186</v>
      </c>
      <c r="AQ86" s="4" t="str">
        <f t="shared" ref="AQ86" si="32">IF(OR(P86="■",M87="■",P87="■"),"","■")</f>
        <v>■</v>
      </c>
      <c r="AR86" s="4" t="s">
        <v>186</v>
      </c>
      <c r="AS86" s="4" t="str">
        <f t="shared" ref="AS86" si="33">IF(OR(M86="■",M87="■",P87="■"),"","■")</f>
        <v>■</v>
      </c>
      <c r="AT86" s="4"/>
      <c r="AU86" s="4"/>
      <c r="BA86" s="19"/>
    </row>
    <row r="87" spans="1:55" s="3" customFormat="1" ht="18" customHeight="1">
      <c r="B87" s="935"/>
      <c r="C87" s="969"/>
      <c r="D87" s="970"/>
      <c r="E87" s="970"/>
      <c r="F87" s="970"/>
      <c r="G87" s="970"/>
      <c r="H87" s="971"/>
      <c r="I87" s="1045"/>
      <c r="J87" s="218" t="s">
        <v>186</v>
      </c>
      <c r="K87" s="751" t="s">
        <v>202</v>
      </c>
      <c r="L87" s="775"/>
      <c r="M87" s="218" t="s">
        <v>186</v>
      </c>
      <c r="N87" s="751" t="s">
        <v>264</v>
      </c>
      <c r="O87" s="776"/>
      <c r="P87" s="219" t="s">
        <v>186</v>
      </c>
      <c r="Q87" s="751" t="s">
        <v>265</v>
      </c>
      <c r="R87" s="777"/>
      <c r="S87" s="778"/>
      <c r="T87" s="778"/>
      <c r="U87" s="778"/>
      <c r="V87" s="778"/>
      <c r="W87" s="778"/>
      <c r="X87" s="778"/>
      <c r="Y87" s="779"/>
      <c r="Z87" s="779"/>
      <c r="AA87" s="779"/>
      <c r="AB87" s="779"/>
      <c r="AC87" s="780"/>
      <c r="AD87" s="781"/>
      <c r="AE87" s="781"/>
      <c r="AF87" s="781"/>
      <c r="AG87" s="781"/>
      <c r="AH87" s="781"/>
      <c r="AI87" s="781"/>
      <c r="AJ87" s="781"/>
      <c r="AK87" s="781"/>
      <c r="AL87" s="4"/>
      <c r="AM87" s="4"/>
      <c r="AN87" s="4" t="s">
        <v>186</v>
      </c>
      <c r="AO87" s="4" t="str">
        <f t="shared" ref="AO87" si="34">IF(J86="■","","■")</f>
        <v>■</v>
      </c>
      <c r="AP87" s="4" t="s">
        <v>186</v>
      </c>
      <c r="AQ87" s="4" t="str">
        <f t="shared" ref="AQ87" si="35">IF(OR(M86="■",P86="■",P87="■"),"","■")</f>
        <v>■</v>
      </c>
      <c r="AR87" s="4" t="s">
        <v>186</v>
      </c>
      <c r="AS87" s="4" t="str">
        <f t="shared" ref="AS87" si="36">IF(OR(M86="■",P86="■",M87="■"),"","■")</f>
        <v>■</v>
      </c>
      <c r="AT87" s="4"/>
      <c r="AU87" s="4"/>
      <c r="BA87" s="19"/>
    </row>
    <row r="88" spans="1:55" s="3" customFormat="1" ht="18" customHeight="1">
      <c r="B88" s="935"/>
      <c r="C88" s="969"/>
      <c r="D88" s="970"/>
      <c r="E88" s="970"/>
      <c r="F88" s="970"/>
      <c r="G88" s="970"/>
      <c r="H88" s="971"/>
      <c r="I88" s="742">
        <v>10</v>
      </c>
      <c r="J88" s="216" t="s">
        <v>186</v>
      </c>
      <c r="K88" s="744" t="s">
        <v>170</v>
      </c>
      <c r="L88" s="753"/>
      <c r="M88" s="216" t="s">
        <v>186</v>
      </c>
      <c r="N88" s="744" t="s">
        <v>262</v>
      </c>
      <c r="O88" s="744"/>
      <c r="P88" s="217" t="s">
        <v>186</v>
      </c>
      <c r="Q88" s="744" t="s">
        <v>263</v>
      </c>
      <c r="R88" s="753"/>
      <c r="S88" s="778"/>
      <c r="T88" s="778"/>
      <c r="U88" s="778"/>
      <c r="V88" s="778"/>
      <c r="W88" s="778"/>
      <c r="X88" s="778"/>
      <c r="Y88" s="779"/>
      <c r="Z88" s="779"/>
      <c r="AA88" s="779"/>
      <c r="AB88" s="779"/>
      <c r="AC88" s="780"/>
      <c r="AD88" s="781"/>
      <c r="AE88" s="781"/>
      <c r="AF88" s="781"/>
      <c r="AG88" s="781"/>
      <c r="AH88" s="781"/>
      <c r="AI88" s="781"/>
      <c r="AJ88" s="781"/>
      <c r="AK88" s="781"/>
      <c r="AL88" s="4"/>
      <c r="AM88" s="4"/>
      <c r="AN88" s="4" t="s">
        <v>186</v>
      </c>
      <c r="AO88" s="4" t="str">
        <f t="shared" ref="AO88" si="37">IF(J89="■","","■")</f>
        <v>■</v>
      </c>
      <c r="AP88" s="4" t="s">
        <v>186</v>
      </c>
      <c r="AQ88" s="4" t="str">
        <f t="shared" ref="AQ88" si="38">IF(OR(P88="■",M89="■",P89="■"),"","■")</f>
        <v>■</v>
      </c>
      <c r="AR88" s="4" t="s">
        <v>186</v>
      </c>
      <c r="AS88" s="4" t="str">
        <f t="shared" ref="AS88" si="39">IF(OR(M88="■",M89="■",P89="■"),"","■")</f>
        <v>■</v>
      </c>
      <c r="AT88" s="4"/>
      <c r="AU88" s="4"/>
      <c r="BA88" s="19"/>
    </row>
    <row r="89" spans="1:55" s="3" customFormat="1" ht="18" customHeight="1" thickBot="1">
      <c r="B89" s="936"/>
      <c r="C89" s="957"/>
      <c r="D89" s="958"/>
      <c r="E89" s="958"/>
      <c r="F89" s="958"/>
      <c r="G89" s="958"/>
      <c r="H89" s="959"/>
      <c r="I89" s="752"/>
      <c r="J89" s="220" t="s">
        <v>186</v>
      </c>
      <c r="K89" s="757" t="s">
        <v>202</v>
      </c>
      <c r="L89" s="758"/>
      <c r="M89" s="220" t="s">
        <v>186</v>
      </c>
      <c r="N89" s="757" t="s">
        <v>264</v>
      </c>
      <c r="O89" s="1048"/>
      <c r="P89" s="35" t="s">
        <v>12</v>
      </c>
      <c r="Q89" s="757" t="s">
        <v>265</v>
      </c>
      <c r="R89" s="1049"/>
      <c r="S89" s="912"/>
      <c r="T89" s="912"/>
      <c r="U89" s="912"/>
      <c r="V89" s="912"/>
      <c r="W89" s="912"/>
      <c r="X89" s="912"/>
      <c r="Y89" s="1046"/>
      <c r="Z89" s="1046"/>
      <c r="AA89" s="1046"/>
      <c r="AB89" s="1046"/>
      <c r="AC89" s="1047"/>
      <c r="AD89" s="781"/>
      <c r="AE89" s="781"/>
      <c r="AF89" s="781"/>
      <c r="AG89" s="781"/>
      <c r="AH89" s="781"/>
      <c r="AI89" s="781"/>
      <c r="AJ89" s="781"/>
      <c r="AK89" s="781"/>
      <c r="AL89" s="4"/>
      <c r="AM89" s="4"/>
      <c r="AN89" s="4" t="s">
        <v>186</v>
      </c>
      <c r="AO89" s="4" t="str">
        <f>IF(J88="■","","■")</f>
        <v>■</v>
      </c>
      <c r="AP89" s="4" t="s">
        <v>186</v>
      </c>
      <c r="AQ89" s="4" t="str">
        <f t="shared" ref="AQ89" si="40">IF(OR(M88="■",P88="■",P89="■"),"","■")</f>
        <v>■</v>
      </c>
      <c r="AR89" s="4" t="s">
        <v>186</v>
      </c>
      <c r="AS89" s="4" t="str">
        <f t="shared" ref="AS89" si="41">IF(OR(M88="■",P88="■",M89="■"),"","■")</f>
        <v>■</v>
      </c>
      <c r="AT89" s="4"/>
      <c r="AU89" s="4"/>
      <c r="BA89" s="19"/>
    </row>
    <row r="90" spans="1:55" s="3" customFormat="1" ht="12.75" customHeight="1">
      <c r="B90" s="102" t="s">
        <v>266</v>
      </c>
      <c r="C90" s="772" t="s">
        <v>267</v>
      </c>
      <c r="D90" s="772"/>
      <c r="E90" s="772"/>
      <c r="F90" s="772"/>
      <c r="G90" s="772"/>
      <c r="H90" s="772"/>
      <c r="I90" s="772"/>
      <c r="J90" s="772"/>
      <c r="K90" s="772"/>
      <c r="L90" s="772"/>
      <c r="M90" s="772"/>
      <c r="N90" s="772"/>
      <c r="O90" s="772"/>
      <c r="P90" s="772"/>
      <c r="Q90" s="772"/>
      <c r="R90" s="772"/>
      <c r="S90" s="772"/>
      <c r="T90" s="772"/>
      <c r="U90" s="772"/>
      <c r="V90" s="772"/>
      <c r="W90" s="772"/>
      <c r="X90" s="772"/>
      <c r="Y90" s="772"/>
      <c r="Z90" s="772"/>
      <c r="AA90" s="772"/>
      <c r="AB90" s="772"/>
      <c r="AC90" s="772"/>
      <c r="AD90" s="772"/>
      <c r="AE90" s="772"/>
      <c r="AF90" s="772"/>
      <c r="AG90" s="772"/>
      <c r="AH90" s="772"/>
      <c r="AI90" s="772"/>
      <c r="AJ90" s="772"/>
      <c r="AK90" s="772"/>
      <c r="AL90" s="112"/>
      <c r="AM90" s="4"/>
      <c r="AN90" s="4" t="s">
        <v>268</v>
      </c>
      <c r="AO90" s="4" t="b">
        <v>1</v>
      </c>
      <c r="AP90" s="4"/>
      <c r="AQ90" s="4"/>
      <c r="AR90" s="4"/>
      <c r="AS90" s="4"/>
      <c r="AT90" s="4"/>
      <c r="AU90" s="4"/>
      <c r="BA90" s="19"/>
    </row>
    <row r="91" spans="1:55" s="3" customFormat="1" ht="12.75" customHeight="1">
      <c r="B91" s="116"/>
      <c r="C91" s="772" t="s">
        <v>269</v>
      </c>
      <c r="D91" s="772"/>
      <c r="E91" s="772"/>
      <c r="F91" s="772"/>
      <c r="G91" s="772"/>
      <c r="H91" s="772"/>
      <c r="I91" s="772"/>
      <c r="J91" s="772"/>
      <c r="K91" s="772"/>
      <c r="L91" s="772"/>
      <c r="M91" s="772"/>
      <c r="N91" s="772"/>
      <c r="O91" s="772"/>
      <c r="P91" s="772"/>
      <c r="Q91" s="772"/>
      <c r="R91" s="772"/>
      <c r="S91" s="772"/>
      <c r="T91" s="772"/>
      <c r="U91" s="772"/>
      <c r="V91" s="772"/>
      <c r="W91" s="772"/>
      <c r="X91" s="772"/>
      <c r="Y91" s="772"/>
      <c r="Z91" s="772"/>
      <c r="AA91" s="772"/>
      <c r="AB91" s="772"/>
      <c r="AC91" s="772"/>
      <c r="AD91" s="772"/>
      <c r="AE91" s="772"/>
      <c r="AF91" s="772"/>
      <c r="AG91" s="772"/>
      <c r="AH91" s="772"/>
      <c r="AI91" s="772"/>
      <c r="AJ91" s="772"/>
      <c r="AK91" s="772"/>
      <c r="AL91" s="112"/>
      <c r="AM91" s="4"/>
      <c r="AN91" s="4" t="s">
        <v>270</v>
      </c>
      <c r="AO91" s="4" t="b">
        <v>1</v>
      </c>
      <c r="AP91" s="4"/>
      <c r="AQ91" s="4"/>
      <c r="AR91" s="4"/>
      <c r="AS91" s="4"/>
      <c r="AT91" s="4"/>
      <c r="AU91" s="4"/>
      <c r="BA91" s="19"/>
    </row>
    <row r="92" spans="1:55" s="3" customFormat="1" ht="9.75" customHeight="1" thickBot="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1"/>
      <c r="AI92" s="71"/>
      <c r="AJ92" s="71"/>
      <c r="AK92" s="112"/>
      <c r="AL92" s="112"/>
      <c r="AM92" s="4"/>
      <c r="AN92" s="4"/>
      <c r="AO92" s="4"/>
      <c r="AP92" s="4"/>
      <c r="AQ92" s="4"/>
      <c r="AR92" s="4"/>
      <c r="AS92" s="4"/>
      <c r="AT92" s="4"/>
      <c r="AU92" s="4"/>
      <c r="BA92" s="19"/>
    </row>
    <row r="93" spans="1:55" s="153" customFormat="1" ht="18" customHeight="1">
      <c r="A93" s="152"/>
      <c r="B93" s="934" t="s">
        <v>179</v>
      </c>
      <c r="C93" s="950" t="s">
        <v>271</v>
      </c>
      <c r="D93" s="951"/>
      <c r="E93" s="951"/>
      <c r="F93" s="951"/>
      <c r="G93" s="951"/>
      <c r="H93" s="952"/>
      <c r="I93" s="953"/>
      <c r="J93" s="953"/>
      <c r="K93" s="953"/>
      <c r="L93" s="953"/>
      <c r="M93" s="953"/>
      <c r="N93" s="953"/>
      <c r="O93" s="954"/>
      <c r="P93" s="116"/>
      <c r="Q93" s="116"/>
      <c r="R93" s="116"/>
      <c r="S93" s="116"/>
      <c r="T93" s="116"/>
      <c r="U93" s="116"/>
      <c r="V93" s="116"/>
      <c r="W93" s="116"/>
      <c r="X93" s="116"/>
      <c r="Y93" s="116"/>
      <c r="Z93" s="116"/>
      <c r="AA93" s="116"/>
      <c r="AB93" s="116"/>
      <c r="AC93" s="116"/>
      <c r="AD93" s="116"/>
      <c r="AE93" s="116"/>
      <c r="AF93" s="116"/>
      <c r="AG93" s="116"/>
      <c r="AH93" s="116"/>
      <c r="AI93" s="116"/>
      <c r="AJ93" s="116"/>
      <c r="AK93" s="152"/>
      <c r="AL93" s="152"/>
      <c r="BA93" s="27"/>
    </row>
    <row r="94" spans="1:55" s="153" customFormat="1" ht="18" customHeight="1" thickBot="1">
      <c r="A94" s="152"/>
      <c r="B94" s="936"/>
      <c r="C94" s="957" t="s">
        <v>272</v>
      </c>
      <c r="D94" s="958"/>
      <c r="E94" s="958"/>
      <c r="F94" s="958"/>
      <c r="G94" s="958"/>
      <c r="H94" s="959"/>
      <c r="I94" s="955"/>
      <c r="J94" s="955"/>
      <c r="K94" s="955"/>
      <c r="L94" s="955"/>
      <c r="M94" s="955"/>
      <c r="N94" s="955"/>
      <c r="O94" s="956"/>
      <c r="P94" s="116"/>
      <c r="Q94" s="116"/>
      <c r="R94" s="116"/>
      <c r="S94" s="116"/>
      <c r="T94" s="116"/>
      <c r="U94" s="116"/>
      <c r="V94" s="116"/>
      <c r="W94" s="116"/>
      <c r="X94" s="116"/>
      <c r="Y94" s="116"/>
      <c r="Z94" s="116"/>
      <c r="AA94" s="116"/>
      <c r="AB94" s="116"/>
      <c r="AC94" s="116"/>
      <c r="AD94" s="116"/>
      <c r="AE94" s="116"/>
      <c r="AF94" s="116"/>
      <c r="AG94" s="116"/>
      <c r="AH94" s="116"/>
      <c r="AI94" s="116"/>
      <c r="AJ94" s="116"/>
      <c r="AK94" s="152"/>
      <c r="AL94" s="152"/>
      <c r="BA94" s="27"/>
    </row>
    <row r="95" spans="1:55" s="153" customFormat="1" ht="9.75" customHeight="1" thickBot="1">
      <c r="A95" s="152"/>
      <c r="B95" s="221"/>
      <c r="C95" s="221"/>
      <c r="D95" s="221"/>
      <c r="E95" s="221"/>
      <c r="F95" s="221"/>
      <c r="G95" s="221"/>
      <c r="H95" s="221"/>
      <c r="I95" s="221"/>
      <c r="J95" s="221"/>
      <c r="K95" s="221"/>
      <c r="L95" s="221"/>
      <c r="M95" s="221"/>
      <c r="N95" s="221"/>
      <c r="O95" s="221"/>
      <c r="P95" s="116"/>
      <c r="Q95" s="116"/>
      <c r="R95" s="116"/>
      <c r="S95" s="116"/>
      <c r="T95" s="116"/>
      <c r="U95" s="116"/>
      <c r="V95" s="116"/>
      <c r="W95" s="116"/>
      <c r="X95" s="116"/>
      <c r="Y95" s="116"/>
      <c r="Z95" s="116"/>
      <c r="AA95" s="116"/>
      <c r="AB95" s="116"/>
      <c r="AC95" s="116"/>
      <c r="AD95" s="116"/>
      <c r="AE95" s="116"/>
      <c r="AF95" s="116"/>
      <c r="AG95" s="116"/>
      <c r="AH95" s="116"/>
      <c r="AI95" s="116"/>
      <c r="AJ95" s="116"/>
      <c r="AK95" s="152"/>
      <c r="AL95" s="152"/>
      <c r="BA95" s="27"/>
    </row>
    <row r="96" spans="1:55" s="153" customFormat="1" ht="24.75" customHeight="1">
      <c r="A96" s="152"/>
      <c r="B96" s="960" t="s">
        <v>180</v>
      </c>
      <c r="C96" s="962" t="s">
        <v>273</v>
      </c>
      <c r="D96" s="962"/>
      <c r="E96" s="962"/>
      <c r="F96" s="962"/>
      <c r="G96" s="962"/>
      <c r="H96" s="962"/>
      <c r="I96" s="163" t="s">
        <v>12</v>
      </c>
      <c r="J96" s="964" t="str">
        <f>AP96</f>
        <v>既存のイントラSSL Type-L2 Wideの契約（試行含む）を持っている</v>
      </c>
      <c r="K96" s="964"/>
      <c r="L96" s="964"/>
      <c r="M96" s="964"/>
      <c r="N96" s="964"/>
      <c r="O96" s="964"/>
      <c r="P96" s="964"/>
      <c r="Q96" s="964"/>
      <c r="R96" s="964"/>
      <c r="S96" s="964"/>
      <c r="T96" s="964"/>
      <c r="U96" s="964"/>
      <c r="V96" s="964"/>
      <c r="W96" s="964"/>
      <c r="X96" s="964"/>
      <c r="Y96" s="965"/>
      <c r="Z96" s="164"/>
      <c r="AA96" s="164"/>
      <c r="AB96" s="164"/>
      <c r="AC96" s="116"/>
      <c r="AD96" s="116"/>
      <c r="AE96" s="116"/>
      <c r="AF96" s="116"/>
      <c r="AG96" s="116"/>
      <c r="AH96" s="116"/>
      <c r="AI96" s="116"/>
      <c r="AJ96" s="116"/>
      <c r="AK96" s="152"/>
      <c r="AL96" s="152"/>
      <c r="AN96" s="153" t="s">
        <v>186</v>
      </c>
      <c r="AO96" s="153" t="str">
        <f>IF(I97=AN97,"■","")</f>
        <v>■</v>
      </c>
      <c r="AP96" s="153" t="str">
        <f>IF($AT$13,AR96,AQ96)</f>
        <v>既存のイントラSSL Type-L2 Wideの契約（試行含む）を持っている</v>
      </c>
      <c r="AQ96" s="153" t="s">
        <v>274</v>
      </c>
      <c r="AR96" s="153" t="s">
        <v>275</v>
      </c>
      <c r="AS96" s="153" t="s">
        <v>191</v>
      </c>
      <c r="AT96" s="153" t="e">
        <f>COUNTIF('【選択必須】サービス個別(Wide接続) ①～⑭'!F94:F96,"■")+COUNTIF('【選択必須】サービス個別(Wide接続) ①～⑭'!#REF!,"■")&gt;0</f>
        <v>#REF!</v>
      </c>
      <c r="BC96" s="27"/>
    </row>
    <row r="97" spans="1:53" s="153" customFormat="1" ht="24.75" customHeight="1" thickBot="1">
      <c r="A97" s="152"/>
      <c r="B97" s="961"/>
      <c r="C97" s="963"/>
      <c r="D97" s="963"/>
      <c r="E97" s="963"/>
      <c r="F97" s="963"/>
      <c r="G97" s="963"/>
      <c r="H97" s="963"/>
      <c r="I97" s="162" t="s">
        <v>12</v>
      </c>
      <c r="J97" s="966" t="str">
        <f>AP97</f>
        <v>既存のイントラSSL Type-L2 Wideの契約（試行含む）は持っていない</v>
      </c>
      <c r="K97" s="966"/>
      <c r="L97" s="966"/>
      <c r="M97" s="966"/>
      <c r="N97" s="966"/>
      <c r="O97" s="966"/>
      <c r="P97" s="966"/>
      <c r="Q97" s="966"/>
      <c r="R97" s="966"/>
      <c r="S97" s="966"/>
      <c r="T97" s="966"/>
      <c r="U97" s="966"/>
      <c r="V97" s="966"/>
      <c r="W97" s="966"/>
      <c r="X97" s="966"/>
      <c r="Y97" s="967"/>
      <c r="Z97" s="164"/>
      <c r="AA97" s="164"/>
      <c r="AB97" s="164"/>
      <c r="AC97" s="116"/>
      <c r="AD97" s="116"/>
      <c r="AE97" s="116"/>
      <c r="AF97" s="116"/>
      <c r="AG97" s="116"/>
      <c r="AH97" s="116"/>
      <c r="AI97" s="116"/>
      <c r="AJ97" s="116"/>
      <c r="AK97" s="152"/>
      <c r="AL97" s="152"/>
      <c r="AN97" s="153" t="s">
        <v>186</v>
      </c>
      <c r="AO97" s="153" t="str">
        <f>IF(I96=AN96,"■","")</f>
        <v>■</v>
      </c>
      <c r="AP97" s="153" t="str">
        <f>IF($AT$13,AR97,AQ97)</f>
        <v>既存のイントラSSL Type-L2 Wideの契約（試行含む）は持っていない</v>
      </c>
      <c r="AQ97" s="153" t="s">
        <v>276</v>
      </c>
      <c r="AR97" s="153" t="s">
        <v>277</v>
      </c>
      <c r="BA97" s="27"/>
    </row>
    <row r="98" spans="1:53" s="153" customFormat="1" ht="9.75" customHeight="1">
      <c r="A98" s="152"/>
      <c r="B98" s="116"/>
      <c r="C98" s="11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52"/>
      <c r="AL98" s="152"/>
      <c r="BA98" s="27"/>
    </row>
    <row r="99" spans="1:53" s="153" customFormat="1" ht="9.75" customHeight="1">
      <c r="A99" s="152"/>
      <c r="B99" s="116"/>
      <c r="C99" s="116"/>
      <c r="D99" s="116"/>
      <c r="E99" s="116"/>
      <c r="F99" s="116"/>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52"/>
      <c r="AL99" s="152"/>
      <c r="BA99" s="27"/>
    </row>
    <row r="100" spans="1:53" s="153" customFormat="1" ht="9.75" customHeight="1" thickBot="1">
      <c r="A100" s="152"/>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52"/>
      <c r="AL100" s="152"/>
      <c r="BA100" s="27"/>
    </row>
    <row r="101" spans="1:53" s="153" customFormat="1" ht="18" customHeight="1">
      <c r="A101" s="152"/>
      <c r="B101" s="934" t="s">
        <v>181</v>
      </c>
      <c r="C101" s="968" t="s">
        <v>278</v>
      </c>
      <c r="D101" s="951"/>
      <c r="E101" s="951"/>
      <c r="F101" s="951"/>
      <c r="G101" s="951"/>
      <c r="H101" s="952"/>
      <c r="I101" s="762" t="s">
        <v>237</v>
      </c>
      <c r="J101" s="760" t="s">
        <v>238</v>
      </c>
      <c r="K101" s="761"/>
      <c r="L101" s="762"/>
      <c r="M101" s="760" t="s">
        <v>279</v>
      </c>
      <c r="N101" s="761"/>
      <c r="O101" s="762"/>
      <c r="P101" s="972" t="s">
        <v>280</v>
      </c>
      <c r="Q101" s="973"/>
      <c r="R101" s="973"/>
      <c r="S101" s="973"/>
      <c r="T101" s="973"/>
      <c r="U101" s="973"/>
      <c r="V101" s="973"/>
      <c r="W101" s="974"/>
      <c r="X101" s="760" t="s">
        <v>281</v>
      </c>
      <c r="Y101" s="761"/>
      <c r="Z101" s="761"/>
      <c r="AA101" s="761"/>
      <c r="AB101" s="761"/>
      <c r="AC101" s="761"/>
      <c r="AD101" s="762"/>
      <c r="AE101" s="760" t="s">
        <v>282</v>
      </c>
      <c r="AF101" s="761"/>
      <c r="AG101" s="761"/>
      <c r="AH101" s="761"/>
      <c r="AI101" s="761"/>
      <c r="AJ101" s="761"/>
      <c r="AK101" s="766"/>
      <c r="AL101" s="152"/>
      <c r="BA101" s="27"/>
    </row>
    <row r="102" spans="1:53" s="153" customFormat="1" ht="18" customHeight="1">
      <c r="A102" s="152"/>
      <c r="B102" s="935"/>
      <c r="C102" s="969"/>
      <c r="D102" s="970"/>
      <c r="E102" s="970"/>
      <c r="F102" s="970"/>
      <c r="G102" s="970"/>
      <c r="H102" s="971"/>
      <c r="I102" s="765"/>
      <c r="J102" s="763"/>
      <c r="K102" s="764"/>
      <c r="L102" s="765"/>
      <c r="M102" s="763"/>
      <c r="N102" s="764"/>
      <c r="O102" s="765"/>
      <c r="P102" s="763" t="s">
        <v>283</v>
      </c>
      <c r="Q102" s="764"/>
      <c r="R102" s="764"/>
      <c r="S102" s="764"/>
      <c r="T102" s="764"/>
      <c r="U102" s="764"/>
      <c r="V102" s="764"/>
      <c r="W102" s="765"/>
      <c r="X102" s="763"/>
      <c r="Y102" s="764"/>
      <c r="Z102" s="764"/>
      <c r="AA102" s="764"/>
      <c r="AB102" s="764"/>
      <c r="AC102" s="764"/>
      <c r="AD102" s="765"/>
      <c r="AE102" s="763"/>
      <c r="AF102" s="764"/>
      <c r="AG102" s="764"/>
      <c r="AH102" s="764"/>
      <c r="AI102" s="764"/>
      <c r="AJ102" s="764"/>
      <c r="AK102" s="767"/>
      <c r="AL102" s="152"/>
      <c r="AN102" s="153" t="s">
        <v>284</v>
      </c>
      <c r="AO102" s="153" t="s">
        <v>285</v>
      </c>
      <c r="BA102" s="27"/>
    </row>
    <row r="103" spans="1:53" s="153" customFormat="1" ht="24.75" customHeight="1">
      <c r="A103" s="152"/>
      <c r="B103" s="935"/>
      <c r="C103" s="969"/>
      <c r="D103" s="970"/>
      <c r="E103" s="970"/>
      <c r="F103" s="970"/>
      <c r="G103" s="970"/>
      <c r="H103" s="971"/>
      <c r="I103" s="768">
        <v>1</v>
      </c>
      <c r="J103" s="216" t="s">
        <v>12</v>
      </c>
      <c r="K103" s="744" t="s">
        <v>170</v>
      </c>
      <c r="L103" s="753"/>
      <c r="M103" s="745"/>
      <c r="N103" s="746"/>
      <c r="O103" s="770"/>
      <c r="P103" s="745"/>
      <c r="Q103" s="746"/>
      <c r="R103" s="746"/>
      <c r="S103" s="746"/>
      <c r="T103" s="746"/>
      <c r="U103" s="746"/>
      <c r="V103" s="746"/>
      <c r="W103" s="770"/>
      <c r="X103" s="745"/>
      <c r="Y103" s="746"/>
      <c r="Z103" s="746"/>
      <c r="AA103" s="746"/>
      <c r="AB103" s="746"/>
      <c r="AC103" s="746"/>
      <c r="AD103" s="770"/>
      <c r="AE103" s="745"/>
      <c r="AF103" s="746"/>
      <c r="AG103" s="746"/>
      <c r="AH103" s="746"/>
      <c r="AI103" s="746"/>
      <c r="AJ103" s="746"/>
      <c r="AK103" s="747"/>
      <c r="AL103" s="152"/>
      <c r="AN103" s="153" t="s">
        <v>186</v>
      </c>
      <c r="AO103" s="153" t="str">
        <f>IF(J104=AN104,"■","")</f>
        <v>■</v>
      </c>
      <c r="BA103" s="27"/>
    </row>
    <row r="104" spans="1:53" s="153" customFormat="1" ht="24.75" customHeight="1">
      <c r="A104" s="152"/>
      <c r="B104" s="935"/>
      <c r="C104" s="969"/>
      <c r="D104" s="970"/>
      <c r="E104" s="970"/>
      <c r="F104" s="970"/>
      <c r="G104" s="970"/>
      <c r="H104" s="971"/>
      <c r="I104" s="769"/>
      <c r="J104" s="218" t="s">
        <v>12</v>
      </c>
      <c r="K104" s="751" t="s">
        <v>202</v>
      </c>
      <c r="L104" s="775"/>
      <c r="M104" s="748"/>
      <c r="N104" s="749"/>
      <c r="O104" s="771"/>
      <c r="P104" s="154" t="str">
        <f>IF(M103=AO102,"～","")</f>
        <v/>
      </c>
      <c r="Q104" s="749"/>
      <c r="R104" s="749"/>
      <c r="S104" s="749"/>
      <c r="T104" s="749"/>
      <c r="U104" s="749"/>
      <c r="V104" s="749"/>
      <c r="W104" s="771"/>
      <c r="X104" s="748"/>
      <c r="Y104" s="749"/>
      <c r="Z104" s="749"/>
      <c r="AA104" s="749"/>
      <c r="AB104" s="749"/>
      <c r="AC104" s="749"/>
      <c r="AD104" s="771"/>
      <c r="AE104" s="748"/>
      <c r="AF104" s="749"/>
      <c r="AG104" s="749"/>
      <c r="AH104" s="749"/>
      <c r="AI104" s="749"/>
      <c r="AJ104" s="749"/>
      <c r="AK104" s="750"/>
      <c r="AL104" s="152"/>
      <c r="AN104" s="153" t="s">
        <v>186</v>
      </c>
      <c r="AO104" s="153" t="str">
        <f>IF(J103=AN103,"■","")</f>
        <v>■</v>
      </c>
      <c r="BA104" s="27"/>
    </row>
    <row r="105" spans="1:53" s="153" customFormat="1" ht="24.75" customHeight="1">
      <c r="A105" s="152"/>
      <c r="B105" s="935"/>
      <c r="C105" s="969"/>
      <c r="D105" s="970"/>
      <c r="E105" s="970"/>
      <c r="F105" s="970"/>
      <c r="G105" s="970"/>
      <c r="H105" s="971"/>
      <c r="I105" s="768">
        <v>2</v>
      </c>
      <c r="J105" s="216" t="s">
        <v>186</v>
      </c>
      <c r="K105" s="744" t="s">
        <v>170</v>
      </c>
      <c r="L105" s="753"/>
      <c r="M105" s="745"/>
      <c r="N105" s="746"/>
      <c r="O105" s="770"/>
      <c r="P105" s="745"/>
      <c r="Q105" s="746"/>
      <c r="R105" s="746"/>
      <c r="S105" s="746"/>
      <c r="T105" s="746"/>
      <c r="U105" s="746"/>
      <c r="V105" s="746"/>
      <c r="W105" s="770"/>
      <c r="X105" s="745"/>
      <c r="Y105" s="746"/>
      <c r="Z105" s="746"/>
      <c r="AA105" s="746"/>
      <c r="AB105" s="746"/>
      <c r="AC105" s="746"/>
      <c r="AD105" s="770"/>
      <c r="AE105" s="745"/>
      <c r="AF105" s="746"/>
      <c r="AG105" s="746"/>
      <c r="AH105" s="746"/>
      <c r="AI105" s="746"/>
      <c r="AJ105" s="746"/>
      <c r="AK105" s="747"/>
      <c r="AL105" s="152"/>
      <c r="AN105" s="153" t="s">
        <v>186</v>
      </c>
      <c r="AO105" s="153" t="str">
        <f>IF(J106=AN106,"■","")</f>
        <v>■</v>
      </c>
      <c r="BA105" s="27"/>
    </row>
    <row r="106" spans="1:53" s="153" customFormat="1" ht="24.75" customHeight="1">
      <c r="A106" s="152"/>
      <c r="B106" s="935"/>
      <c r="C106" s="969"/>
      <c r="D106" s="970"/>
      <c r="E106" s="970"/>
      <c r="F106" s="970"/>
      <c r="G106" s="970"/>
      <c r="H106" s="971"/>
      <c r="I106" s="769"/>
      <c r="J106" s="218" t="s">
        <v>186</v>
      </c>
      <c r="K106" s="751" t="s">
        <v>202</v>
      </c>
      <c r="L106" s="775"/>
      <c r="M106" s="748"/>
      <c r="N106" s="749"/>
      <c r="O106" s="771"/>
      <c r="P106" s="154" t="str">
        <f>IF(M105=AO102,"～","")</f>
        <v/>
      </c>
      <c r="Q106" s="749"/>
      <c r="R106" s="749"/>
      <c r="S106" s="749"/>
      <c r="T106" s="749"/>
      <c r="U106" s="749"/>
      <c r="V106" s="749"/>
      <c r="W106" s="771"/>
      <c r="X106" s="748"/>
      <c r="Y106" s="749"/>
      <c r="Z106" s="749"/>
      <c r="AA106" s="749"/>
      <c r="AB106" s="749"/>
      <c r="AC106" s="749"/>
      <c r="AD106" s="771"/>
      <c r="AE106" s="748"/>
      <c r="AF106" s="749"/>
      <c r="AG106" s="749"/>
      <c r="AH106" s="749"/>
      <c r="AI106" s="749"/>
      <c r="AJ106" s="749"/>
      <c r="AK106" s="750"/>
      <c r="AL106" s="152"/>
      <c r="AN106" s="153" t="s">
        <v>186</v>
      </c>
      <c r="AO106" s="153" t="str">
        <f>IF(J105=AN105,"■","")</f>
        <v>■</v>
      </c>
      <c r="BA106" s="27"/>
    </row>
    <row r="107" spans="1:53" s="153" customFormat="1" ht="24.75" customHeight="1">
      <c r="A107" s="152"/>
      <c r="B107" s="935"/>
      <c r="C107" s="969"/>
      <c r="D107" s="970"/>
      <c r="E107" s="970"/>
      <c r="F107" s="970"/>
      <c r="G107" s="970"/>
      <c r="H107" s="971"/>
      <c r="I107" s="742">
        <v>3</v>
      </c>
      <c r="J107" s="216" t="s">
        <v>186</v>
      </c>
      <c r="K107" s="744" t="s">
        <v>170</v>
      </c>
      <c r="L107" s="753"/>
      <c r="M107" s="745"/>
      <c r="N107" s="746"/>
      <c r="O107" s="770"/>
      <c r="P107" s="745"/>
      <c r="Q107" s="746"/>
      <c r="R107" s="746"/>
      <c r="S107" s="746"/>
      <c r="T107" s="746"/>
      <c r="U107" s="746"/>
      <c r="V107" s="746"/>
      <c r="W107" s="770"/>
      <c r="X107" s="745"/>
      <c r="Y107" s="746"/>
      <c r="Z107" s="746"/>
      <c r="AA107" s="746"/>
      <c r="AB107" s="746"/>
      <c r="AC107" s="746"/>
      <c r="AD107" s="770"/>
      <c r="AE107" s="745"/>
      <c r="AF107" s="746"/>
      <c r="AG107" s="746"/>
      <c r="AH107" s="746"/>
      <c r="AI107" s="746"/>
      <c r="AJ107" s="746"/>
      <c r="AK107" s="747"/>
      <c r="AL107" s="152"/>
      <c r="AN107" s="153" t="s">
        <v>186</v>
      </c>
      <c r="AO107" s="153" t="str">
        <f>IF(J108=AN108,"■","")</f>
        <v>■</v>
      </c>
      <c r="BA107" s="27"/>
    </row>
    <row r="108" spans="1:53" s="153" customFormat="1" ht="24.75" customHeight="1" thickBot="1">
      <c r="A108" s="152"/>
      <c r="B108" s="936"/>
      <c r="C108" s="957"/>
      <c r="D108" s="958"/>
      <c r="E108" s="958"/>
      <c r="F108" s="958"/>
      <c r="G108" s="958"/>
      <c r="H108" s="959"/>
      <c r="I108" s="752"/>
      <c r="J108" s="220" t="s">
        <v>186</v>
      </c>
      <c r="K108" s="757" t="s">
        <v>202</v>
      </c>
      <c r="L108" s="758"/>
      <c r="M108" s="754"/>
      <c r="N108" s="755"/>
      <c r="O108" s="792"/>
      <c r="P108" s="155" t="str">
        <f>IF(M107=AO102,"～","")</f>
        <v/>
      </c>
      <c r="Q108" s="755"/>
      <c r="R108" s="755"/>
      <c r="S108" s="755"/>
      <c r="T108" s="755"/>
      <c r="U108" s="755"/>
      <c r="V108" s="755"/>
      <c r="W108" s="792"/>
      <c r="X108" s="754"/>
      <c r="Y108" s="755"/>
      <c r="Z108" s="755"/>
      <c r="AA108" s="755"/>
      <c r="AB108" s="755"/>
      <c r="AC108" s="755"/>
      <c r="AD108" s="792"/>
      <c r="AE108" s="754"/>
      <c r="AF108" s="755"/>
      <c r="AG108" s="755"/>
      <c r="AH108" s="755"/>
      <c r="AI108" s="755"/>
      <c r="AJ108" s="755"/>
      <c r="AK108" s="756"/>
      <c r="AL108" s="152"/>
      <c r="AN108" s="153" t="s">
        <v>186</v>
      </c>
      <c r="AO108" s="153" t="str">
        <f>IF(J107=AN107,"■","")</f>
        <v>■</v>
      </c>
      <c r="BA108" s="27"/>
    </row>
    <row r="109" spans="1:53" ht="12" customHeight="1">
      <c r="B109" s="102" t="s">
        <v>286</v>
      </c>
      <c r="C109" s="772" t="s">
        <v>287</v>
      </c>
      <c r="D109" s="772"/>
      <c r="E109" s="772"/>
      <c r="F109" s="772"/>
      <c r="G109" s="772"/>
      <c r="H109" s="772"/>
      <c r="I109" s="772"/>
      <c r="J109" s="772"/>
      <c r="K109" s="772"/>
      <c r="L109" s="772"/>
      <c r="M109" s="772"/>
      <c r="N109" s="772"/>
      <c r="O109" s="772"/>
      <c r="P109" s="772"/>
      <c r="Q109" s="772"/>
      <c r="R109" s="772"/>
      <c r="S109" s="772"/>
      <c r="T109" s="772"/>
      <c r="U109" s="772"/>
      <c r="V109" s="772"/>
      <c r="W109" s="772"/>
      <c r="X109" s="772"/>
      <c r="Y109" s="772"/>
      <c r="Z109" s="772"/>
      <c r="AA109" s="772"/>
      <c r="AB109" s="772"/>
      <c r="AC109" s="772"/>
      <c r="AD109" s="772"/>
      <c r="AE109" s="772"/>
      <c r="AF109" s="772"/>
      <c r="AG109" s="772"/>
      <c r="AH109" s="772"/>
      <c r="AI109" s="772"/>
      <c r="AJ109" s="772"/>
      <c r="AK109" s="772"/>
      <c r="AN109" s="111"/>
      <c r="AO109" s="111"/>
      <c r="AP109" s="111"/>
      <c r="AQ109" s="111"/>
      <c r="AR109" s="111"/>
      <c r="AS109" s="111"/>
      <c r="AT109" s="111"/>
      <c r="AU109" s="111"/>
      <c r="AV109" s="111"/>
      <c r="AW109" s="111"/>
      <c r="AX109" s="111"/>
      <c r="AY109" s="111"/>
      <c r="AZ109" s="111"/>
    </row>
    <row r="110" spans="1:53" ht="12" customHeight="1" thickBot="1">
      <c r="B110" s="102"/>
      <c r="C110" s="772" t="s">
        <v>288</v>
      </c>
      <c r="D110" s="772"/>
      <c r="E110" s="772"/>
      <c r="F110" s="772"/>
      <c r="G110" s="772"/>
      <c r="H110" s="772"/>
      <c r="I110" s="772"/>
      <c r="J110" s="772"/>
      <c r="K110" s="772"/>
      <c r="L110" s="772"/>
      <c r="M110" s="772"/>
      <c r="N110" s="772"/>
      <c r="O110" s="772"/>
      <c r="P110" s="772"/>
      <c r="Q110" s="772"/>
      <c r="R110" s="772"/>
      <c r="S110" s="772"/>
      <c r="T110" s="772"/>
      <c r="U110" s="772"/>
      <c r="V110" s="772"/>
      <c r="W110" s="772"/>
      <c r="X110" s="772"/>
      <c r="Y110" s="772"/>
      <c r="Z110" s="772"/>
      <c r="AA110" s="772"/>
      <c r="AB110" s="772"/>
      <c r="AC110" s="772"/>
      <c r="AD110" s="772"/>
      <c r="AE110" s="772"/>
      <c r="AF110" s="772"/>
      <c r="AG110" s="772"/>
      <c r="AH110" s="772"/>
      <c r="AI110" s="772"/>
      <c r="AJ110" s="772"/>
      <c r="AK110" s="772"/>
      <c r="AN110" s="111"/>
      <c r="AO110" s="111"/>
      <c r="AP110" s="111"/>
      <c r="AQ110" s="111"/>
      <c r="AR110" s="111"/>
      <c r="AS110" s="111"/>
      <c r="AT110" s="111"/>
      <c r="AU110" s="111"/>
      <c r="AV110" s="111"/>
      <c r="AW110" s="111"/>
      <c r="AX110" s="111"/>
      <c r="AY110" s="111"/>
      <c r="AZ110" s="111"/>
    </row>
    <row r="111" spans="1:53" s="153" customFormat="1" ht="17.25" customHeight="1" thickBot="1">
      <c r="A111" s="152"/>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52"/>
      <c r="AL111" s="152"/>
      <c r="BA111" s="27"/>
    </row>
    <row r="112" spans="1:53" s="153" customFormat="1" ht="18" customHeight="1">
      <c r="A112" s="152"/>
      <c r="B112" s="934" t="s">
        <v>183</v>
      </c>
      <c r="C112" s="736" t="s">
        <v>289</v>
      </c>
      <c r="D112" s="737"/>
      <c r="E112" s="737"/>
      <c r="F112" s="737"/>
      <c r="G112" s="737"/>
      <c r="H112" s="737"/>
      <c r="I112" s="215" t="s">
        <v>237</v>
      </c>
      <c r="J112" s="740" t="s">
        <v>238</v>
      </c>
      <c r="K112" s="740"/>
      <c r="L112" s="740"/>
      <c r="M112" s="740" t="s">
        <v>260</v>
      </c>
      <c r="N112" s="740"/>
      <c r="O112" s="740"/>
      <c r="P112" s="740"/>
      <c r="Q112" s="740"/>
      <c r="R112" s="740"/>
      <c r="S112" s="740"/>
      <c r="T112" s="740"/>
      <c r="U112" s="740"/>
      <c r="V112" s="740"/>
      <c r="W112" s="741"/>
      <c r="X112" s="740" t="s">
        <v>290</v>
      </c>
      <c r="Y112" s="740"/>
      <c r="Z112" s="740"/>
      <c r="AA112" s="740"/>
      <c r="AB112" s="740"/>
      <c r="AC112" s="740"/>
      <c r="AD112" s="740"/>
      <c r="AE112" s="740"/>
      <c r="AF112" s="740"/>
      <c r="AG112" s="740"/>
      <c r="AH112" s="741"/>
      <c r="AI112" s="116"/>
      <c r="AJ112" s="116"/>
      <c r="AK112" s="152"/>
      <c r="AL112" s="152"/>
      <c r="BA112" s="27"/>
    </row>
    <row r="113" spans="1:53" s="153" customFormat="1" ht="18" customHeight="1">
      <c r="A113" s="152"/>
      <c r="B113" s="935"/>
      <c r="C113" s="738"/>
      <c r="D113" s="738"/>
      <c r="E113" s="738"/>
      <c r="F113" s="738"/>
      <c r="G113" s="738"/>
      <c r="H113" s="738"/>
      <c r="I113" s="742">
        <v>1</v>
      </c>
      <c r="J113" s="217" t="s">
        <v>12</v>
      </c>
      <c r="K113" s="744" t="s">
        <v>170</v>
      </c>
      <c r="L113" s="744"/>
      <c r="M113" s="745"/>
      <c r="N113" s="746"/>
      <c r="O113" s="746"/>
      <c r="P113" s="746"/>
      <c r="Q113" s="746"/>
      <c r="R113" s="746"/>
      <c r="S113" s="746"/>
      <c r="T113" s="746"/>
      <c r="U113" s="746"/>
      <c r="V113" s="746"/>
      <c r="W113" s="747"/>
      <c r="X113" s="745"/>
      <c r="Y113" s="746"/>
      <c r="Z113" s="746"/>
      <c r="AA113" s="746"/>
      <c r="AB113" s="746"/>
      <c r="AC113" s="746"/>
      <c r="AD113" s="746"/>
      <c r="AE113" s="746"/>
      <c r="AF113" s="746"/>
      <c r="AG113" s="746"/>
      <c r="AH113" s="747"/>
      <c r="AK113" s="152"/>
      <c r="AL113" s="152"/>
      <c r="AN113" s="153" t="s">
        <v>186</v>
      </c>
      <c r="AO113" s="153" t="str">
        <f>IF(J114=AN114,"■","")</f>
        <v>■</v>
      </c>
      <c r="BA113" s="27"/>
    </row>
    <row r="114" spans="1:53" s="153" customFormat="1" ht="18" customHeight="1">
      <c r="A114" s="152"/>
      <c r="B114" s="935"/>
      <c r="C114" s="738"/>
      <c r="D114" s="738"/>
      <c r="E114" s="738"/>
      <c r="F114" s="738"/>
      <c r="G114" s="738"/>
      <c r="H114" s="738"/>
      <c r="I114" s="743"/>
      <c r="J114" s="219" t="s">
        <v>12</v>
      </c>
      <c r="K114" s="751" t="s">
        <v>202</v>
      </c>
      <c r="L114" s="751"/>
      <c r="M114" s="748"/>
      <c r="N114" s="749"/>
      <c r="O114" s="749"/>
      <c r="P114" s="749"/>
      <c r="Q114" s="749"/>
      <c r="R114" s="749"/>
      <c r="S114" s="749"/>
      <c r="T114" s="749"/>
      <c r="U114" s="749"/>
      <c r="V114" s="749"/>
      <c r="W114" s="750"/>
      <c r="X114" s="748"/>
      <c r="Y114" s="749"/>
      <c r="Z114" s="749"/>
      <c r="AA114" s="749"/>
      <c r="AB114" s="749"/>
      <c r="AC114" s="749"/>
      <c r="AD114" s="749"/>
      <c r="AE114" s="749"/>
      <c r="AF114" s="749"/>
      <c r="AG114" s="749"/>
      <c r="AH114" s="750"/>
      <c r="AK114" s="152"/>
      <c r="AL114" s="152"/>
      <c r="AN114" s="153" t="s">
        <v>186</v>
      </c>
      <c r="AO114" s="153" t="str">
        <f>IF(J113=AN113,"■","")</f>
        <v>■</v>
      </c>
      <c r="BA114" s="27"/>
    </row>
    <row r="115" spans="1:53" s="153" customFormat="1" ht="18" customHeight="1">
      <c r="A115" s="152"/>
      <c r="B115" s="935"/>
      <c r="C115" s="738"/>
      <c r="D115" s="738"/>
      <c r="E115" s="738"/>
      <c r="F115" s="738"/>
      <c r="G115" s="738"/>
      <c r="H115" s="738"/>
      <c r="I115" s="742">
        <v>2</v>
      </c>
      <c r="J115" s="217" t="s">
        <v>12</v>
      </c>
      <c r="K115" s="744" t="s">
        <v>170</v>
      </c>
      <c r="L115" s="753"/>
      <c r="M115" s="745"/>
      <c r="N115" s="746"/>
      <c r="O115" s="746"/>
      <c r="P115" s="746"/>
      <c r="Q115" s="746"/>
      <c r="R115" s="746"/>
      <c r="S115" s="746"/>
      <c r="T115" s="746"/>
      <c r="U115" s="746"/>
      <c r="V115" s="746"/>
      <c r="W115" s="747"/>
      <c r="X115" s="932"/>
      <c r="Y115" s="746"/>
      <c r="Z115" s="746"/>
      <c r="AA115" s="746"/>
      <c r="AB115" s="746"/>
      <c r="AC115" s="746"/>
      <c r="AD115" s="746"/>
      <c r="AE115" s="746"/>
      <c r="AF115" s="746"/>
      <c r="AG115" s="746"/>
      <c r="AH115" s="747"/>
      <c r="AL115" s="152"/>
      <c r="AN115" s="153" t="s">
        <v>186</v>
      </c>
      <c r="AO115" s="153" t="str">
        <f>IF(J116=AN116,"■","")</f>
        <v>■</v>
      </c>
      <c r="BA115" s="27"/>
    </row>
    <row r="116" spans="1:53" s="153" customFormat="1" ht="18" customHeight="1" thickBot="1">
      <c r="A116" s="152"/>
      <c r="B116" s="936"/>
      <c r="C116" s="739"/>
      <c r="D116" s="739"/>
      <c r="E116" s="739"/>
      <c r="F116" s="739"/>
      <c r="G116" s="739"/>
      <c r="H116" s="739"/>
      <c r="I116" s="752"/>
      <c r="J116" s="35" t="s">
        <v>12</v>
      </c>
      <c r="K116" s="757" t="s">
        <v>202</v>
      </c>
      <c r="L116" s="758"/>
      <c r="M116" s="754"/>
      <c r="N116" s="755"/>
      <c r="O116" s="755"/>
      <c r="P116" s="755"/>
      <c r="Q116" s="755"/>
      <c r="R116" s="755"/>
      <c r="S116" s="755"/>
      <c r="T116" s="755"/>
      <c r="U116" s="755"/>
      <c r="V116" s="755"/>
      <c r="W116" s="756"/>
      <c r="X116" s="933"/>
      <c r="Y116" s="755"/>
      <c r="Z116" s="755"/>
      <c r="AA116" s="755"/>
      <c r="AB116" s="755"/>
      <c r="AC116" s="755"/>
      <c r="AD116" s="755"/>
      <c r="AE116" s="755"/>
      <c r="AF116" s="755"/>
      <c r="AG116" s="755"/>
      <c r="AH116" s="756"/>
      <c r="AL116" s="152"/>
      <c r="AN116" s="153" t="s">
        <v>186</v>
      </c>
      <c r="AO116" s="153" t="str">
        <f>IF(J115=AN115,"■","")</f>
        <v>■</v>
      </c>
      <c r="BA116" s="27"/>
    </row>
    <row r="117" spans="1:53" s="3" customFormat="1" ht="12" customHeight="1" thickBot="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74" t="s">
        <v>257</v>
      </c>
      <c r="AG117" s="774"/>
      <c r="AH117" s="774"/>
      <c r="AI117" s="774"/>
      <c r="AJ117" s="774"/>
      <c r="AK117" s="774"/>
      <c r="AL117" s="112"/>
      <c r="AM117" s="4"/>
      <c r="AN117" s="4"/>
      <c r="AO117" s="4"/>
      <c r="AP117" s="4"/>
      <c r="AQ117" s="4"/>
      <c r="AR117" s="4"/>
      <c r="AS117" s="4"/>
      <c r="AT117" s="4"/>
      <c r="AU117" s="4"/>
      <c r="BA117" s="19"/>
    </row>
    <row r="118" spans="1:53" ht="18" customHeight="1">
      <c r="B118" s="849" t="s">
        <v>184</v>
      </c>
      <c r="C118" s="851" t="s">
        <v>291</v>
      </c>
      <c r="D118" s="852"/>
      <c r="E118" s="852"/>
      <c r="F118" s="852"/>
      <c r="G118" s="852"/>
      <c r="H118" s="852"/>
      <c r="I118" s="733" t="s">
        <v>292</v>
      </c>
      <c r="J118" s="733"/>
      <c r="K118" s="733"/>
      <c r="L118" s="733"/>
      <c r="M118" s="733"/>
      <c r="N118" s="733"/>
      <c r="O118" s="733"/>
      <c r="P118" s="733"/>
      <c r="Q118" s="733"/>
      <c r="R118" s="733" t="s">
        <v>293</v>
      </c>
      <c r="S118" s="733"/>
      <c r="T118" s="733"/>
      <c r="U118" s="733"/>
      <c r="V118" s="733"/>
      <c r="W118" s="733"/>
      <c r="X118" s="733"/>
      <c r="Y118" s="733"/>
      <c r="Z118" s="1069"/>
      <c r="AA118" s="733" t="s">
        <v>464</v>
      </c>
      <c r="AB118" s="733"/>
      <c r="AC118" s="733"/>
      <c r="AD118" s="733"/>
      <c r="AE118" s="733"/>
      <c r="AF118" s="774"/>
      <c r="AG118" s="774"/>
      <c r="AH118" s="774"/>
      <c r="AI118" s="774"/>
      <c r="AJ118" s="774"/>
      <c r="AK118" s="774"/>
      <c r="AN118" s="111"/>
      <c r="AO118" s="111"/>
      <c r="AP118" s="111"/>
      <c r="AQ118" s="111"/>
      <c r="AR118" s="111"/>
      <c r="AS118" s="111"/>
      <c r="AT118" s="111"/>
      <c r="AU118" s="111"/>
      <c r="AV118" s="111"/>
      <c r="AW118" s="111"/>
      <c r="AX118" s="111"/>
      <c r="AY118" s="111"/>
      <c r="AZ118" s="111"/>
    </row>
    <row r="119" spans="1:53" ht="24.75" customHeight="1" thickBot="1">
      <c r="B119" s="850"/>
      <c r="C119" s="853"/>
      <c r="D119" s="854"/>
      <c r="E119" s="854"/>
      <c r="F119" s="854"/>
      <c r="G119" s="854"/>
      <c r="H119" s="854"/>
      <c r="I119" s="1070"/>
      <c r="J119" s="1071"/>
      <c r="K119" s="1071"/>
      <c r="L119" s="1071"/>
      <c r="M119" s="1071"/>
      <c r="N119" s="1071"/>
      <c r="O119" s="1071"/>
      <c r="P119" s="1071"/>
      <c r="Q119" s="1072"/>
      <c r="R119" s="856"/>
      <c r="S119" s="856"/>
      <c r="T119" s="856"/>
      <c r="U119" s="856"/>
      <c r="V119" s="856"/>
      <c r="W119" s="856"/>
      <c r="X119" s="856"/>
      <c r="Y119" s="856"/>
      <c r="Z119" s="1073"/>
      <c r="AA119" s="734">
        <f>R119-I119</f>
        <v>0</v>
      </c>
      <c r="AB119" s="735"/>
      <c r="AC119" s="735"/>
      <c r="AD119" s="735"/>
      <c r="AE119" s="735"/>
      <c r="AF119" s="774"/>
      <c r="AG119" s="774"/>
      <c r="AH119" s="774"/>
      <c r="AI119" s="774"/>
      <c r="AJ119" s="774"/>
      <c r="AK119" s="774"/>
      <c r="AN119" s="111"/>
      <c r="AO119" s="111"/>
      <c r="AP119" s="111"/>
      <c r="AQ119" s="111"/>
      <c r="AR119" s="111"/>
      <c r="AS119" s="111"/>
      <c r="AT119" s="111"/>
      <c r="AU119" s="111"/>
      <c r="AV119" s="111"/>
      <c r="AW119" s="111"/>
      <c r="AX119" s="111"/>
      <c r="AY119" s="111"/>
      <c r="AZ119" s="111"/>
    </row>
    <row r="120" spans="1:53" s="3" customFormat="1" ht="12" customHeight="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74"/>
      <c r="AG120" s="774"/>
      <c r="AH120" s="774"/>
      <c r="AI120" s="774"/>
      <c r="AJ120" s="774"/>
      <c r="AK120" s="774"/>
      <c r="AL120" s="112"/>
      <c r="AM120" s="4"/>
      <c r="AN120" s="4"/>
      <c r="AO120" s="4"/>
      <c r="AP120" s="4"/>
      <c r="AQ120" s="4"/>
      <c r="AR120" s="4"/>
      <c r="AS120" s="4"/>
      <c r="AT120" s="4"/>
      <c r="AU120" s="4"/>
      <c r="BA120" s="19"/>
    </row>
    <row r="121" spans="1:53" s="3" customFormat="1" ht="12" customHeight="1" thickBot="1">
      <c r="B121" s="347"/>
      <c r="C121" s="347"/>
      <c r="D121" s="347"/>
      <c r="E121" s="347"/>
      <c r="F121" s="347"/>
      <c r="G121" s="347"/>
      <c r="H121" s="347"/>
      <c r="I121" s="347"/>
      <c r="J121" s="347"/>
      <c r="K121" s="347"/>
      <c r="L121" s="347"/>
      <c r="M121" s="347"/>
      <c r="N121" s="347"/>
      <c r="O121" s="347"/>
      <c r="P121" s="347"/>
      <c r="Q121" s="347"/>
      <c r="R121" s="347"/>
      <c r="S121" s="347"/>
      <c r="T121" s="347"/>
      <c r="U121" s="347"/>
      <c r="V121" s="347"/>
      <c r="W121" s="347"/>
      <c r="X121" s="347"/>
      <c r="Y121" s="347"/>
      <c r="Z121" s="347"/>
      <c r="AA121" s="347"/>
      <c r="AB121" s="347"/>
      <c r="AC121" s="347"/>
      <c r="AD121" s="347"/>
      <c r="AE121" s="347"/>
      <c r="AF121" s="344"/>
      <c r="AG121" s="344"/>
      <c r="AH121" s="344"/>
      <c r="AI121" s="344"/>
      <c r="AJ121" s="344"/>
      <c r="AK121" s="344"/>
      <c r="AL121" s="112"/>
      <c r="AM121" s="4"/>
      <c r="AN121" s="4"/>
      <c r="AO121" s="4"/>
      <c r="AP121" s="4"/>
      <c r="AQ121" s="4"/>
      <c r="AR121" s="4"/>
      <c r="AS121" s="4"/>
      <c r="AT121" s="4"/>
      <c r="AU121" s="4"/>
      <c r="BA121" s="19"/>
    </row>
    <row r="122" spans="1:53" ht="18" customHeight="1">
      <c r="B122" s="1053" t="s">
        <v>416</v>
      </c>
      <c r="C122" s="1056" t="s">
        <v>357</v>
      </c>
      <c r="D122" s="1056"/>
      <c r="E122" s="1056"/>
      <c r="F122" s="1056"/>
      <c r="G122" s="1056"/>
      <c r="H122" s="1056"/>
      <c r="I122" s="1056"/>
      <c r="J122" s="1056"/>
      <c r="K122" s="1056"/>
      <c r="L122" s="1056"/>
      <c r="M122" s="1056"/>
      <c r="N122" s="1056"/>
      <c r="O122" s="1056"/>
      <c r="P122" s="1056"/>
      <c r="Q122" s="1056"/>
      <c r="R122" s="1056"/>
      <c r="S122" s="1056"/>
      <c r="T122" s="1056"/>
      <c r="U122" s="1056"/>
      <c r="V122" s="1056"/>
      <c r="W122" s="1056"/>
      <c r="X122" s="1056"/>
      <c r="Y122" s="1056"/>
      <c r="Z122" s="1056"/>
      <c r="AA122" s="1056"/>
      <c r="AB122" s="1056"/>
      <c r="AC122" s="1056"/>
      <c r="AD122" s="1056"/>
      <c r="AE122" s="1056"/>
      <c r="AF122" s="1056"/>
      <c r="AG122" s="1056"/>
      <c r="AH122" s="1056"/>
      <c r="AI122" s="1056"/>
      <c r="AJ122" s="1056"/>
      <c r="AK122" s="1057"/>
      <c r="AL122" s="348"/>
      <c r="AM122" s="348"/>
      <c r="AN122" s="348"/>
      <c r="AO122" s="348"/>
    </row>
    <row r="123" spans="1:53" ht="9" customHeight="1">
      <c r="B123" s="1054"/>
      <c r="C123" s="1058" t="s">
        <v>465</v>
      </c>
      <c r="D123" s="1059"/>
      <c r="E123" s="1059"/>
      <c r="F123" s="1059"/>
      <c r="G123" s="1059"/>
      <c r="H123" s="1059"/>
      <c r="I123" s="1059"/>
      <c r="J123" s="1059"/>
      <c r="K123" s="1059"/>
      <c r="L123" s="1059"/>
      <c r="M123" s="1059"/>
      <c r="N123" s="1059"/>
      <c r="O123" s="1059"/>
      <c r="P123" s="1059"/>
      <c r="Q123" s="1059"/>
      <c r="R123" s="1059"/>
      <c r="S123" s="1059"/>
      <c r="T123" s="1059"/>
      <c r="U123" s="1059"/>
      <c r="V123" s="1059"/>
      <c r="W123" s="1059"/>
      <c r="X123" s="1059"/>
      <c r="Y123" s="1059"/>
      <c r="Z123" s="1059"/>
      <c r="AA123" s="1059"/>
      <c r="AB123" s="1059"/>
      <c r="AC123" s="1059"/>
      <c r="AD123" s="1059"/>
      <c r="AE123" s="1059"/>
      <c r="AF123" s="1059"/>
      <c r="AG123" s="1059"/>
      <c r="AH123" s="1059"/>
      <c r="AI123" s="1059"/>
      <c r="AJ123" s="1059"/>
      <c r="AK123" s="1060"/>
    </row>
    <row r="124" spans="1:53" ht="9" customHeight="1">
      <c r="B124" s="1054"/>
      <c r="C124" s="1061"/>
      <c r="D124" s="1062"/>
      <c r="E124" s="1062"/>
      <c r="F124" s="1062"/>
      <c r="G124" s="1062"/>
      <c r="H124" s="1062"/>
      <c r="I124" s="1062"/>
      <c r="J124" s="1062"/>
      <c r="K124" s="1062"/>
      <c r="L124" s="1062"/>
      <c r="M124" s="1062"/>
      <c r="N124" s="1062"/>
      <c r="O124" s="1062"/>
      <c r="P124" s="1062"/>
      <c r="Q124" s="1062"/>
      <c r="R124" s="1062"/>
      <c r="S124" s="1062"/>
      <c r="T124" s="1062"/>
      <c r="U124" s="1062"/>
      <c r="V124" s="1062"/>
      <c r="W124" s="1062"/>
      <c r="X124" s="1062"/>
      <c r="Y124" s="1062"/>
      <c r="Z124" s="1062"/>
      <c r="AA124" s="1062"/>
      <c r="AB124" s="1062"/>
      <c r="AC124" s="1062"/>
      <c r="AD124" s="1062"/>
      <c r="AE124" s="1062"/>
      <c r="AF124" s="1062"/>
      <c r="AG124" s="1062"/>
      <c r="AH124" s="1062"/>
      <c r="AI124" s="1062"/>
      <c r="AJ124" s="1062"/>
      <c r="AK124" s="1063"/>
    </row>
    <row r="125" spans="1:53" ht="18" customHeight="1">
      <c r="B125" s="1054"/>
      <c r="C125" s="349"/>
      <c r="D125" s="350" t="s">
        <v>12</v>
      </c>
      <c r="E125" s="1064" t="s">
        <v>363</v>
      </c>
      <c r="F125" s="1064"/>
      <c r="G125" s="1064"/>
      <c r="H125" s="844" t="s">
        <v>466</v>
      </c>
      <c r="I125" s="844"/>
      <c r="J125" s="844"/>
      <c r="K125" s="844"/>
      <c r="L125" s="844"/>
      <c r="M125" s="844"/>
      <c r="N125" s="844"/>
      <c r="O125" s="844"/>
      <c r="P125" s="844"/>
      <c r="Q125" s="844"/>
      <c r="R125" s="1065"/>
      <c r="S125" s="1065"/>
      <c r="T125" s="1065"/>
      <c r="U125" s="1065"/>
      <c r="V125" s="1065"/>
      <c r="W125" s="1065"/>
      <c r="X125" s="1065"/>
      <c r="Y125" s="1065"/>
      <c r="Z125" s="1065"/>
      <c r="AA125" s="1065"/>
      <c r="AB125" s="1065"/>
      <c r="AC125" s="1065"/>
      <c r="AD125" s="1065"/>
      <c r="AE125" s="1065"/>
      <c r="AF125" s="1065"/>
      <c r="AG125" s="1065"/>
      <c r="AH125" s="1065"/>
      <c r="AI125" s="1065"/>
      <c r="AJ125" s="1065"/>
      <c r="AK125" s="1066"/>
      <c r="AL125" s="351"/>
      <c r="AM125" s="351"/>
      <c r="AN125" s="4" t="s">
        <v>186</v>
      </c>
      <c r="AO125" s="4" t="str">
        <f>IF(COUNTIF(D126:D128,"■")=0,"■","")</f>
        <v>■</v>
      </c>
    </row>
    <row r="126" spans="1:53" ht="18" customHeight="1">
      <c r="B126" s="1054"/>
      <c r="C126" s="349"/>
      <c r="D126" s="350" t="s">
        <v>12</v>
      </c>
      <c r="E126" s="1064" t="s">
        <v>366</v>
      </c>
      <c r="F126" s="1064"/>
      <c r="G126" s="1064"/>
      <c r="AK126" s="352"/>
      <c r="AN126" s="4" t="s">
        <v>186</v>
      </c>
      <c r="AO126" s="4" t="str">
        <f>IF(OR(D125="■",COUNTIF(D127:D128,"■")&gt;0),"","■")</f>
        <v>■</v>
      </c>
    </row>
    <row r="127" spans="1:53" ht="18" customHeight="1">
      <c r="B127" s="1054"/>
      <c r="C127" s="349"/>
      <c r="D127" s="350" t="s">
        <v>12</v>
      </c>
      <c r="E127" s="15" t="s">
        <v>467</v>
      </c>
      <c r="AK127" s="352"/>
      <c r="AN127" s="4" t="s">
        <v>186</v>
      </c>
      <c r="AO127" s="4" t="str" cm="1">
        <f t="array" ref="AO127">IF(OR(D125:D126="■",COUNTIF(D128,"■")&gt;0),"","■")</f>
        <v>■</v>
      </c>
    </row>
    <row r="128" spans="1:53" ht="18" customHeight="1">
      <c r="B128" s="1054"/>
      <c r="C128" s="349"/>
      <c r="D128" s="350" t="s">
        <v>12</v>
      </c>
      <c r="E128" s="15" t="s">
        <v>468</v>
      </c>
      <c r="AK128" s="352"/>
      <c r="AN128" s="4" t="s">
        <v>186</v>
      </c>
      <c r="AO128" s="4" t="str">
        <f>IF(COUNTIF(D125:D127,"■")=0,"■","")</f>
        <v>■</v>
      </c>
    </row>
    <row r="129" spans="2:53" ht="9" customHeight="1">
      <c r="B129" s="1054"/>
      <c r="C129" s="349"/>
      <c r="D129" s="1062" t="s">
        <v>469</v>
      </c>
      <c r="E129" s="1062"/>
      <c r="F129" s="1062"/>
      <c r="G129" s="1062"/>
      <c r="H129" s="1062"/>
      <c r="I129" s="1062"/>
      <c r="J129" s="1062"/>
      <c r="K129" s="1062"/>
      <c r="L129" s="1062"/>
      <c r="M129" s="1062"/>
      <c r="N129" s="1062"/>
      <c r="O129" s="1062"/>
      <c r="P129" s="1062"/>
      <c r="Q129" s="1062"/>
      <c r="R129" s="1062"/>
      <c r="S129" s="1062"/>
      <c r="T129" s="1062"/>
      <c r="U129" s="1062"/>
      <c r="V129" s="1062"/>
      <c r="W129" s="1062"/>
      <c r="X129" s="1062"/>
      <c r="Y129" s="1062"/>
      <c r="Z129" s="1062"/>
      <c r="AA129" s="1062"/>
      <c r="AB129" s="1062"/>
      <c r="AC129" s="1062"/>
      <c r="AD129" s="1062"/>
      <c r="AE129" s="1062"/>
      <c r="AF129" s="1062"/>
      <c r="AG129" s="1062"/>
      <c r="AH129" s="1062"/>
      <c r="AI129" s="1062"/>
      <c r="AJ129" s="1062"/>
      <c r="AK129" s="1063"/>
    </row>
    <row r="130" spans="2:53" ht="9" customHeight="1">
      <c r="B130" s="1054"/>
      <c r="C130" s="349"/>
      <c r="D130" s="1062"/>
      <c r="E130" s="1062"/>
      <c r="F130" s="1062"/>
      <c r="G130" s="1062"/>
      <c r="H130" s="1062"/>
      <c r="I130" s="1062"/>
      <c r="J130" s="1062"/>
      <c r="K130" s="1062"/>
      <c r="L130" s="1062"/>
      <c r="M130" s="1062"/>
      <c r="N130" s="1062"/>
      <c r="O130" s="1062"/>
      <c r="P130" s="1062"/>
      <c r="Q130" s="1062"/>
      <c r="R130" s="1062"/>
      <c r="S130" s="1062"/>
      <c r="T130" s="1062"/>
      <c r="U130" s="1062"/>
      <c r="V130" s="1062"/>
      <c r="W130" s="1062"/>
      <c r="X130" s="1062"/>
      <c r="Y130" s="1062"/>
      <c r="Z130" s="1062"/>
      <c r="AA130" s="1062"/>
      <c r="AB130" s="1062"/>
      <c r="AC130" s="1062"/>
      <c r="AD130" s="1062"/>
      <c r="AE130" s="1062"/>
      <c r="AF130" s="1062"/>
      <c r="AG130" s="1062"/>
      <c r="AH130" s="1062"/>
      <c r="AI130" s="1062"/>
      <c r="AJ130" s="1062"/>
      <c r="AK130" s="1063"/>
    </row>
    <row r="131" spans="2:53" ht="9" customHeight="1">
      <c r="B131" s="1054"/>
      <c r="C131" s="349"/>
      <c r="D131" s="1062" t="s">
        <v>470</v>
      </c>
      <c r="E131" s="1062"/>
      <c r="F131" s="1062"/>
      <c r="G131" s="1062"/>
      <c r="H131" s="1062"/>
      <c r="I131" s="1062"/>
      <c r="J131" s="1062"/>
      <c r="K131" s="1062"/>
      <c r="L131" s="1062"/>
      <c r="M131" s="1062"/>
      <c r="N131" s="1062"/>
      <c r="O131" s="1062"/>
      <c r="P131" s="1062"/>
      <c r="Q131" s="1062"/>
      <c r="R131" s="1062"/>
      <c r="S131" s="1062"/>
      <c r="T131" s="1062"/>
      <c r="U131" s="1062"/>
      <c r="V131" s="1062"/>
      <c r="W131" s="1062"/>
      <c r="X131" s="1062"/>
      <c r="Y131" s="1062"/>
      <c r="Z131" s="1062"/>
      <c r="AA131" s="1062"/>
      <c r="AB131" s="1062"/>
      <c r="AC131" s="1062"/>
      <c r="AD131" s="1062"/>
      <c r="AE131" s="1062"/>
      <c r="AF131" s="1062"/>
      <c r="AG131" s="1062"/>
      <c r="AH131" s="1062"/>
      <c r="AI131" s="1062"/>
      <c r="AJ131" s="1062"/>
      <c r="AK131" s="1063"/>
    </row>
    <row r="132" spans="2:53" ht="9" customHeight="1">
      <c r="B132" s="1054"/>
      <c r="C132" s="349"/>
      <c r="D132" s="1062"/>
      <c r="E132" s="1062"/>
      <c r="F132" s="1062"/>
      <c r="G132" s="1062"/>
      <c r="H132" s="1062"/>
      <c r="I132" s="1062"/>
      <c r="J132" s="1062"/>
      <c r="K132" s="1062"/>
      <c r="L132" s="1062"/>
      <c r="M132" s="1062"/>
      <c r="N132" s="1062"/>
      <c r="O132" s="1062"/>
      <c r="P132" s="1062"/>
      <c r="Q132" s="1062"/>
      <c r="R132" s="1062"/>
      <c r="S132" s="1062"/>
      <c r="T132" s="1062"/>
      <c r="U132" s="1062"/>
      <c r="V132" s="1062"/>
      <c r="W132" s="1062"/>
      <c r="X132" s="1062"/>
      <c r="Y132" s="1062"/>
      <c r="Z132" s="1062"/>
      <c r="AA132" s="1062"/>
      <c r="AB132" s="1062"/>
      <c r="AC132" s="1062"/>
      <c r="AD132" s="1062"/>
      <c r="AE132" s="1062"/>
      <c r="AF132" s="1062"/>
      <c r="AG132" s="1062"/>
      <c r="AH132" s="1062"/>
      <c r="AI132" s="1062"/>
      <c r="AJ132" s="1062"/>
      <c r="AK132" s="1063"/>
    </row>
    <row r="133" spans="2:53" ht="9" customHeight="1">
      <c r="B133" s="1054"/>
      <c r="C133" s="349"/>
      <c r="D133" s="1062" t="s">
        <v>471</v>
      </c>
      <c r="E133" s="1062"/>
      <c r="F133" s="1062"/>
      <c r="G133" s="1062"/>
      <c r="H133" s="1062"/>
      <c r="I133" s="1062"/>
      <c r="J133" s="1062"/>
      <c r="K133" s="1062"/>
      <c r="L133" s="1062"/>
      <c r="M133" s="1062"/>
      <c r="N133" s="1062"/>
      <c r="O133" s="1062"/>
      <c r="P133" s="1062"/>
      <c r="Q133" s="1062"/>
      <c r="R133" s="1062"/>
      <c r="S133" s="1062"/>
      <c r="T133" s="1062"/>
      <c r="U133" s="1062"/>
      <c r="V133" s="1062"/>
      <c r="W133" s="1062"/>
      <c r="X133" s="1062"/>
      <c r="Y133" s="1062"/>
      <c r="Z133" s="1062"/>
      <c r="AA133" s="1062"/>
      <c r="AB133" s="1062"/>
      <c r="AC133" s="1062"/>
      <c r="AD133" s="1062"/>
      <c r="AE133" s="1062"/>
      <c r="AF133" s="1062"/>
      <c r="AG133" s="1062"/>
      <c r="AH133" s="1062"/>
      <c r="AI133" s="1062"/>
      <c r="AJ133" s="1062"/>
      <c r="AK133" s="1063"/>
    </row>
    <row r="134" spans="2:53" ht="9" customHeight="1" thickBot="1">
      <c r="B134" s="1055"/>
      <c r="C134" s="353"/>
      <c r="D134" s="1067"/>
      <c r="E134" s="1067"/>
      <c r="F134" s="1067"/>
      <c r="G134" s="1067"/>
      <c r="H134" s="1067"/>
      <c r="I134" s="1067"/>
      <c r="J134" s="1067"/>
      <c r="K134" s="1067"/>
      <c r="L134" s="1067"/>
      <c r="M134" s="1067"/>
      <c r="N134" s="1067"/>
      <c r="O134" s="1067"/>
      <c r="P134" s="1067"/>
      <c r="Q134" s="1067"/>
      <c r="R134" s="1067"/>
      <c r="S134" s="1067"/>
      <c r="T134" s="1067"/>
      <c r="U134" s="1067"/>
      <c r="V134" s="1067"/>
      <c r="W134" s="1067"/>
      <c r="X134" s="1067"/>
      <c r="Y134" s="1067"/>
      <c r="Z134" s="1067"/>
      <c r="AA134" s="1067"/>
      <c r="AB134" s="1067"/>
      <c r="AC134" s="1067"/>
      <c r="AD134" s="1067"/>
      <c r="AE134" s="1067"/>
      <c r="AF134" s="1067"/>
      <c r="AG134" s="1067"/>
      <c r="AH134" s="1067"/>
      <c r="AI134" s="1067"/>
      <c r="AJ134" s="1067"/>
      <c r="AK134" s="1068"/>
    </row>
    <row r="135" spans="2:53" s="3" customFormat="1" ht="18" customHeight="1" thickBot="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1"/>
      <c r="AG135" s="71"/>
      <c r="AH135" s="71"/>
      <c r="AI135" s="71"/>
      <c r="AJ135" s="71"/>
      <c r="AK135" s="112"/>
      <c r="AL135" s="112"/>
      <c r="AM135" s="4"/>
      <c r="AN135" s="4"/>
      <c r="AO135" s="4"/>
      <c r="AP135" s="4"/>
      <c r="AQ135" s="4"/>
      <c r="AR135" s="4"/>
      <c r="AS135" s="4"/>
      <c r="AT135" s="4"/>
      <c r="AU135" s="4"/>
      <c r="BA135" s="19"/>
    </row>
    <row r="136" spans="2:53" ht="18" customHeight="1">
      <c r="B136" s="922" t="s">
        <v>294</v>
      </c>
      <c r="C136" s="923"/>
      <c r="D136" s="923"/>
      <c r="E136" s="923"/>
      <c r="F136" s="924"/>
      <c r="G136" s="928"/>
      <c r="H136" s="928"/>
      <c r="I136" s="928"/>
      <c r="J136" s="928"/>
      <c r="K136" s="928"/>
      <c r="L136" s="928"/>
      <c r="M136" s="928"/>
      <c r="N136" s="928"/>
      <c r="O136" s="928"/>
      <c r="P136" s="928"/>
      <c r="Q136" s="928"/>
      <c r="R136" s="928"/>
      <c r="S136" s="928"/>
      <c r="T136" s="928"/>
      <c r="U136" s="928"/>
      <c r="V136" s="928"/>
      <c r="W136" s="928"/>
      <c r="X136" s="928"/>
      <c r="Y136" s="928"/>
      <c r="Z136" s="928"/>
      <c r="AA136" s="928"/>
      <c r="AB136" s="928"/>
      <c r="AC136" s="928"/>
      <c r="AD136" s="928"/>
      <c r="AE136" s="928"/>
      <c r="AF136" s="928"/>
      <c r="AG136" s="928"/>
      <c r="AH136" s="928"/>
      <c r="AI136" s="928"/>
      <c r="AJ136" s="928"/>
      <c r="AK136" s="929"/>
    </row>
    <row r="137" spans="2:53" ht="18" customHeight="1" thickBot="1">
      <c r="B137" s="925"/>
      <c r="C137" s="926"/>
      <c r="D137" s="926"/>
      <c r="E137" s="926"/>
      <c r="F137" s="927"/>
      <c r="G137" s="930"/>
      <c r="H137" s="930"/>
      <c r="I137" s="930"/>
      <c r="J137" s="930"/>
      <c r="K137" s="930"/>
      <c r="L137" s="930"/>
      <c r="M137" s="930"/>
      <c r="N137" s="930"/>
      <c r="O137" s="930"/>
      <c r="P137" s="930"/>
      <c r="Q137" s="930"/>
      <c r="R137" s="930"/>
      <c r="S137" s="930"/>
      <c r="T137" s="930"/>
      <c r="U137" s="930"/>
      <c r="V137" s="930"/>
      <c r="W137" s="930"/>
      <c r="X137" s="930"/>
      <c r="Y137" s="930"/>
      <c r="Z137" s="930"/>
      <c r="AA137" s="930"/>
      <c r="AB137" s="930"/>
      <c r="AC137" s="930"/>
      <c r="AD137" s="930"/>
      <c r="AE137" s="930"/>
      <c r="AF137" s="930"/>
      <c r="AG137" s="930"/>
      <c r="AH137" s="930"/>
      <c r="AI137" s="930"/>
      <c r="AJ137" s="930"/>
      <c r="AK137" s="931"/>
    </row>
    <row r="138" spans="2:53" ht="10.35" customHeight="1"/>
    <row r="139" spans="2:53" ht="18" customHeight="1">
      <c r="B139" s="94" t="s">
        <v>295</v>
      </c>
      <c r="C139" s="95"/>
      <c r="D139" s="95"/>
      <c r="E139" s="95"/>
      <c r="F139" s="95"/>
      <c r="G139" s="96"/>
      <c r="H139" s="96"/>
      <c r="I139" s="96"/>
      <c r="J139" s="96"/>
      <c r="K139" s="96"/>
      <c r="L139" s="96"/>
      <c r="M139" s="96"/>
      <c r="N139" s="96"/>
      <c r="O139" s="96"/>
      <c r="P139" s="96"/>
      <c r="Q139" s="96"/>
      <c r="R139" s="96"/>
      <c r="S139" s="96"/>
      <c r="T139" s="96"/>
      <c r="U139" s="96"/>
      <c r="V139" s="96"/>
      <c r="W139" s="96"/>
      <c r="X139" s="96"/>
      <c r="Y139" s="96"/>
      <c r="Z139" s="96"/>
      <c r="AA139" s="96"/>
      <c r="AB139" s="96"/>
      <c r="AC139" s="96"/>
      <c r="AD139" s="96"/>
      <c r="AE139" s="96"/>
      <c r="AF139" s="96"/>
      <c r="AG139" s="96"/>
      <c r="AH139" s="96"/>
      <c r="AI139" s="96"/>
      <c r="AJ139" s="96"/>
      <c r="AK139" s="96"/>
    </row>
    <row r="140" spans="2:53" ht="27" customHeight="1">
      <c r="B140" s="937" t="s">
        <v>296</v>
      </c>
      <c r="C140" s="938"/>
      <c r="D140" s="938"/>
      <c r="E140" s="938"/>
      <c r="F140" s="939"/>
      <c r="G140" s="940" t="s">
        <v>297</v>
      </c>
      <c r="H140" s="941"/>
      <c r="I140" s="942"/>
      <c r="J140" s="943" t="s">
        <v>298</v>
      </c>
      <c r="K140" s="944"/>
      <c r="L140" s="944"/>
      <c r="M140" s="944"/>
      <c r="N140" s="944"/>
      <c r="O140" s="945">
        <v>15</v>
      </c>
      <c r="P140" s="945"/>
      <c r="Q140" s="946" t="s">
        <v>299</v>
      </c>
      <c r="R140" s="946"/>
      <c r="S140" s="946"/>
      <c r="T140" s="946"/>
      <c r="U140" s="946"/>
      <c r="V140" s="946"/>
      <c r="W140" s="947" t="s">
        <v>300</v>
      </c>
      <c r="X140" s="948"/>
      <c r="Y140" s="948"/>
      <c r="Z140" s="948"/>
      <c r="AA140" s="948"/>
      <c r="AB140" s="948"/>
      <c r="AC140" s="948"/>
      <c r="AD140" s="948"/>
      <c r="AE140" s="948"/>
      <c r="AF140" s="948"/>
      <c r="AG140" s="948"/>
      <c r="AH140" s="948"/>
      <c r="AI140" s="948"/>
      <c r="AJ140" s="948"/>
      <c r="AK140" s="949"/>
    </row>
    <row r="141" spans="2:53" ht="24" customHeight="1">
      <c r="B141" s="937" t="s">
        <v>301</v>
      </c>
      <c r="C141" s="938"/>
      <c r="D141" s="938"/>
      <c r="E141" s="938"/>
      <c r="F141" s="939"/>
      <c r="G141" s="940" t="s">
        <v>302</v>
      </c>
      <c r="H141" s="941"/>
      <c r="I141" s="941"/>
      <c r="J141" s="941"/>
      <c r="K141" s="942"/>
      <c r="L141" s="987" t="s">
        <v>303</v>
      </c>
      <c r="M141" s="988"/>
      <c r="N141" s="988"/>
      <c r="O141" s="988"/>
      <c r="P141" s="988"/>
      <c r="Q141" s="988"/>
      <c r="R141" s="988"/>
      <c r="S141" s="988"/>
      <c r="T141" s="988"/>
      <c r="U141" s="988"/>
      <c r="V141" s="988"/>
      <c r="W141" s="988"/>
      <c r="X141" s="988"/>
      <c r="Y141" s="988"/>
      <c r="Z141" s="988"/>
      <c r="AA141" s="988"/>
      <c r="AB141" s="988"/>
      <c r="AC141" s="988"/>
      <c r="AD141" s="988"/>
      <c r="AE141" s="988"/>
      <c r="AF141" s="988"/>
      <c r="AG141" s="988"/>
      <c r="AH141" s="988"/>
      <c r="AI141" s="988"/>
      <c r="AJ141" s="988"/>
      <c r="AK141" s="989"/>
      <c r="AN141" s="15" t="s">
        <v>304</v>
      </c>
      <c r="AO141" s="15" t="s">
        <v>305</v>
      </c>
    </row>
    <row r="142" spans="2:53" ht="24" customHeight="1">
      <c r="B142" s="984"/>
      <c r="C142" s="985"/>
      <c r="D142" s="985"/>
      <c r="E142" s="985"/>
      <c r="F142" s="986"/>
      <c r="G142" s="990" t="s">
        <v>306</v>
      </c>
      <c r="H142" s="990"/>
      <c r="I142" s="990"/>
      <c r="J142" s="990" t="s">
        <v>307</v>
      </c>
      <c r="K142" s="990"/>
      <c r="L142" s="991" t="s">
        <v>308</v>
      </c>
      <c r="M142" s="991"/>
      <c r="N142" s="991"/>
      <c r="O142" s="991"/>
      <c r="P142" s="991"/>
      <c r="Q142" s="991"/>
      <c r="R142" s="991"/>
      <c r="S142" s="991"/>
      <c r="T142" s="991"/>
      <c r="U142" s="991"/>
      <c r="V142" s="991"/>
      <c r="W142" s="991"/>
      <c r="X142" s="991"/>
      <c r="Y142" s="991"/>
      <c r="Z142" s="991"/>
      <c r="AA142" s="991"/>
      <c r="AB142" s="991"/>
      <c r="AC142" s="991"/>
      <c r="AD142" s="991"/>
      <c r="AE142" s="991"/>
      <c r="AF142" s="991"/>
      <c r="AG142" s="991"/>
      <c r="AH142" s="991"/>
      <c r="AI142" s="991"/>
      <c r="AJ142" s="991"/>
      <c r="AK142" s="991"/>
    </row>
    <row r="143" spans="2:53" ht="24" customHeight="1">
      <c r="B143" s="984"/>
      <c r="C143" s="985"/>
      <c r="D143" s="985"/>
      <c r="E143" s="985"/>
      <c r="F143" s="986"/>
      <c r="G143" s="990"/>
      <c r="H143" s="990"/>
      <c r="I143" s="990"/>
      <c r="J143" s="990" t="s">
        <v>309</v>
      </c>
      <c r="K143" s="990"/>
      <c r="L143" s="991" t="s">
        <v>310</v>
      </c>
      <c r="M143" s="991"/>
      <c r="N143" s="991"/>
      <c r="O143" s="991"/>
      <c r="P143" s="991"/>
      <c r="Q143" s="991"/>
      <c r="R143" s="991"/>
      <c r="S143" s="991"/>
      <c r="T143" s="991"/>
      <c r="U143" s="991"/>
      <c r="V143" s="991"/>
      <c r="W143" s="991"/>
      <c r="X143" s="991"/>
      <c r="Y143" s="991"/>
      <c r="Z143" s="991"/>
      <c r="AA143" s="991"/>
      <c r="AB143" s="991"/>
      <c r="AC143" s="991"/>
      <c r="AD143" s="991"/>
      <c r="AE143" s="991"/>
      <c r="AF143" s="991"/>
      <c r="AG143" s="991"/>
      <c r="AH143" s="991"/>
      <c r="AI143" s="991"/>
      <c r="AJ143" s="991"/>
      <c r="AK143" s="991"/>
    </row>
    <row r="144" spans="2:53" ht="28.35" customHeight="1">
      <c r="B144" s="984"/>
      <c r="C144" s="985"/>
      <c r="D144" s="985"/>
      <c r="E144" s="985"/>
      <c r="F144" s="986"/>
      <c r="G144" s="990"/>
      <c r="H144" s="990"/>
      <c r="I144" s="990"/>
      <c r="J144" s="990" t="s">
        <v>311</v>
      </c>
      <c r="K144" s="990"/>
      <c r="L144" s="815" t="s">
        <v>312</v>
      </c>
      <c r="M144" s="816"/>
      <c r="N144" s="816"/>
      <c r="O144" s="816"/>
      <c r="P144" s="816"/>
      <c r="Q144" s="975" t="s">
        <v>313</v>
      </c>
      <c r="R144" s="976"/>
      <c r="S144" s="976"/>
      <c r="T144" s="976"/>
      <c r="U144" s="976"/>
      <c r="V144" s="976"/>
      <c r="W144" s="976"/>
      <c r="X144" s="976"/>
      <c r="Y144" s="976"/>
      <c r="Z144" s="976"/>
      <c r="AA144" s="976"/>
      <c r="AB144" s="976"/>
      <c r="AC144" s="976"/>
      <c r="AD144" s="976"/>
      <c r="AE144" s="976"/>
      <c r="AF144" s="976"/>
      <c r="AG144" s="976"/>
      <c r="AH144" s="976"/>
      <c r="AI144" s="976"/>
      <c r="AJ144" s="976"/>
      <c r="AK144" s="977"/>
    </row>
    <row r="145" spans="2:43" ht="22.35" customHeight="1">
      <c r="B145" s="937" t="s">
        <v>314</v>
      </c>
      <c r="C145" s="938"/>
      <c r="D145" s="938"/>
      <c r="E145" s="938"/>
      <c r="F145" s="939"/>
      <c r="G145" s="940" t="s">
        <v>315</v>
      </c>
      <c r="H145" s="941"/>
      <c r="I145" s="941"/>
      <c r="J145" s="941"/>
      <c r="K145" s="942"/>
      <c r="L145" s="981" t="s">
        <v>316</v>
      </c>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2:43" ht="30" customHeight="1">
      <c r="B146" s="978"/>
      <c r="C146" s="979"/>
      <c r="D146" s="979"/>
      <c r="E146" s="979"/>
      <c r="F146" s="980"/>
      <c r="G146" s="940" t="s">
        <v>317</v>
      </c>
      <c r="H146" s="941"/>
      <c r="I146" s="941"/>
      <c r="J146" s="941"/>
      <c r="K146" s="942"/>
      <c r="L146" s="982" t="s">
        <v>318</v>
      </c>
      <c r="M146" s="983"/>
      <c r="N146" s="983"/>
      <c r="O146" s="983"/>
      <c r="P146" s="983"/>
      <c r="Q146" s="983"/>
      <c r="R146" s="983"/>
      <c r="S146" s="983"/>
      <c r="T146" s="983"/>
      <c r="U146" s="983"/>
      <c r="V146" s="983"/>
      <c r="W146" s="983"/>
      <c r="X146" s="983"/>
      <c r="Y146" s="983"/>
      <c r="Z146" s="983"/>
      <c r="AA146" s="983"/>
      <c r="AB146" s="983"/>
      <c r="AC146" s="983"/>
      <c r="AD146" s="983"/>
      <c r="AE146" s="983"/>
      <c r="AF146" s="983"/>
      <c r="AG146" s="983"/>
      <c r="AH146" s="983"/>
      <c r="AI146" s="983"/>
      <c r="AJ146" s="983"/>
      <c r="AK146" s="983"/>
    </row>
    <row r="147" spans="2:43" ht="18" customHeight="1">
      <c r="B147" s="97"/>
      <c r="C147" s="98"/>
      <c r="D147" s="98"/>
      <c r="E147" s="98"/>
      <c r="F147" s="98"/>
      <c r="G147" s="99"/>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row>
    <row r="148" spans="2:43" ht="18" customHeight="1">
      <c r="B148" s="18" t="s">
        <v>319</v>
      </c>
      <c r="C148" s="14"/>
      <c r="D148" s="14"/>
      <c r="E148" s="14"/>
      <c r="F148" s="14"/>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row>
    <row r="149" spans="2:43" ht="25.35" customHeight="1">
      <c r="B149" s="1007" t="s">
        <v>320</v>
      </c>
      <c r="C149" s="1008"/>
      <c r="D149" s="1008"/>
      <c r="E149" s="1009"/>
      <c r="F149" s="1030" t="s">
        <v>321</v>
      </c>
      <c r="G149" s="1031"/>
      <c r="H149" s="940" t="s">
        <v>322</v>
      </c>
      <c r="I149" s="941"/>
      <c r="J149" s="942"/>
      <c r="K149" s="1036"/>
      <c r="L149" s="1036"/>
      <c r="M149" s="1036"/>
      <c r="N149" s="1036"/>
      <c r="O149" s="1036"/>
      <c r="P149" s="1036"/>
      <c r="Q149" s="1036"/>
      <c r="R149" s="1036"/>
      <c r="S149" s="1036"/>
      <c r="T149" s="1036"/>
      <c r="U149" s="1036"/>
      <c r="V149" s="1036"/>
      <c r="W149" s="1036"/>
      <c r="X149" s="1036"/>
      <c r="Y149" s="1036"/>
      <c r="Z149" s="1036"/>
      <c r="AA149" s="1036"/>
      <c r="AB149" s="1036"/>
      <c r="AC149" s="1036"/>
      <c r="AD149" s="1036"/>
      <c r="AE149" s="1036"/>
      <c r="AF149" s="1036"/>
      <c r="AG149" s="1036"/>
      <c r="AH149" s="1036"/>
      <c r="AI149" s="1036"/>
      <c r="AJ149" s="1036"/>
      <c r="AK149" s="1037"/>
    </row>
    <row r="150" spans="2:43" ht="25.35" customHeight="1">
      <c r="B150" s="1027"/>
      <c r="C150" s="1028"/>
      <c r="D150" s="1028"/>
      <c r="E150" s="1029"/>
      <c r="F150" s="1032"/>
      <c r="G150" s="1033"/>
      <c r="H150" s="940" t="s">
        <v>323</v>
      </c>
      <c r="I150" s="941"/>
      <c r="J150" s="942"/>
      <c r="K150" s="940" t="s">
        <v>324</v>
      </c>
      <c r="L150" s="942"/>
      <c r="M150" s="1004"/>
      <c r="N150" s="1005"/>
      <c r="O150" s="1005"/>
      <c r="P150" s="1005"/>
      <c r="Q150" s="1005"/>
      <c r="R150" s="1005"/>
      <c r="S150" s="1006"/>
      <c r="T150" s="940" t="s">
        <v>325</v>
      </c>
      <c r="U150" s="941"/>
      <c r="V150" s="942"/>
      <c r="W150" s="1004"/>
      <c r="X150" s="1005"/>
      <c r="Y150" s="1005"/>
      <c r="Z150" s="1005"/>
      <c r="AA150" s="1005"/>
      <c r="AB150" s="1005"/>
      <c r="AC150" s="1005"/>
      <c r="AD150" s="1006"/>
      <c r="AE150" s="940" t="s">
        <v>326</v>
      </c>
      <c r="AF150" s="942"/>
      <c r="AG150" s="1001"/>
      <c r="AH150" s="1002"/>
      <c r="AI150" s="1002"/>
      <c r="AJ150" s="1002"/>
      <c r="AK150" s="1003"/>
    </row>
    <row r="151" spans="2:43" ht="25.35" customHeight="1">
      <c r="B151" s="1027"/>
      <c r="C151" s="1028"/>
      <c r="D151" s="1028"/>
      <c r="E151" s="1029"/>
      <c r="F151" s="1034"/>
      <c r="G151" s="1035"/>
      <c r="H151" s="940"/>
      <c r="I151" s="941"/>
      <c r="J151" s="942"/>
      <c r="K151" s="940" t="s">
        <v>327</v>
      </c>
      <c r="L151" s="942"/>
      <c r="M151" s="1004"/>
      <c r="N151" s="1005"/>
      <c r="O151" s="1005"/>
      <c r="P151" s="1005"/>
      <c r="Q151" s="1005"/>
      <c r="R151" s="1005"/>
      <c r="S151" s="1005"/>
      <c r="T151" s="1005"/>
      <c r="U151" s="1005"/>
      <c r="V151" s="1005"/>
      <c r="W151" s="1005"/>
      <c r="X151" s="1005"/>
      <c r="Y151" s="1005"/>
      <c r="Z151" s="1005"/>
      <c r="AA151" s="1005"/>
      <c r="AB151" s="1005"/>
      <c r="AC151" s="1005"/>
      <c r="AD151" s="1005"/>
      <c r="AE151" s="1005"/>
      <c r="AF151" s="1005"/>
      <c r="AG151" s="1005"/>
      <c r="AH151" s="1005"/>
      <c r="AI151" s="1005"/>
      <c r="AJ151" s="1005"/>
      <c r="AK151" s="1006"/>
    </row>
    <row r="152" spans="2:43" ht="24.75" customHeight="1">
      <c r="B152" s="1007" t="s">
        <v>328</v>
      </c>
      <c r="C152" s="1008"/>
      <c r="D152" s="1008"/>
      <c r="E152" s="1009"/>
      <c r="F152" s="1013" t="s">
        <v>329</v>
      </c>
      <c r="G152" s="1014"/>
      <c r="H152" s="1014"/>
      <c r="I152" s="1014"/>
      <c r="J152" s="1015"/>
      <c r="K152" s="940" t="s">
        <v>330</v>
      </c>
      <c r="L152" s="942"/>
      <c r="M152" s="1019" t="s">
        <v>331</v>
      </c>
      <c r="N152" s="1020"/>
      <c r="O152" s="1020"/>
      <c r="P152" s="1020"/>
      <c r="Q152" s="1020"/>
      <c r="R152" s="1020"/>
      <c r="S152" s="1021"/>
      <c r="T152" s="940" t="s">
        <v>332</v>
      </c>
      <c r="U152" s="942"/>
      <c r="V152" s="1022" t="s">
        <v>333</v>
      </c>
      <c r="W152" s="1023"/>
      <c r="X152" s="1023"/>
      <c r="Y152" s="1023"/>
      <c r="Z152" s="1023"/>
      <c r="AA152" s="1023"/>
      <c r="AB152" s="1023"/>
      <c r="AC152" s="1023"/>
      <c r="AD152" s="1023"/>
      <c r="AE152" s="1023"/>
      <c r="AF152" s="1023"/>
      <c r="AG152" s="1023"/>
      <c r="AH152" s="1023"/>
      <c r="AI152" s="1023"/>
      <c r="AJ152" s="1023"/>
      <c r="AK152" s="1024"/>
      <c r="AN152" s="15" t="s">
        <v>334</v>
      </c>
      <c r="AO152" s="15" t="s">
        <v>335</v>
      </c>
      <c r="AP152" s="15" t="s">
        <v>336</v>
      </c>
      <c r="AQ152" s="15" t="s">
        <v>337</v>
      </c>
    </row>
    <row r="153" spans="2:43" ht="20.100000000000001" customHeight="1">
      <c r="B153" s="1010"/>
      <c r="C153" s="1011"/>
      <c r="D153" s="1011"/>
      <c r="E153" s="1012"/>
      <c r="F153" s="1016"/>
      <c r="G153" s="1017"/>
      <c r="H153" s="1017"/>
      <c r="I153" s="1017"/>
      <c r="J153" s="1018"/>
      <c r="K153" s="101" t="s">
        <v>12</v>
      </c>
      <c r="L153" s="1025" t="s">
        <v>338</v>
      </c>
      <c r="M153" s="1025"/>
      <c r="N153" s="1025"/>
      <c r="O153" s="1025"/>
      <c r="P153" s="1025"/>
      <c r="Q153" s="1025"/>
      <c r="R153" s="1025"/>
      <c r="S153" s="1025"/>
      <c r="T153" s="1025"/>
      <c r="U153" s="1025"/>
      <c r="V153" s="1025"/>
      <c r="W153" s="1025"/>
      <c r="X153" s="1025"/>
      <c r="Y153" s="1025"/>
      <c r="Z153" s="1025"/>
      <c r="AA153" s="1025"/>
      <c r="AB153" s="1025"/>
      <c r="AC153" s="1025"/>
      <c r="AD153" s="1025"/>
      <c r="AE153" s="1025"/>
      <c r="AF153" s="1025"/>
      <c r="AG153" s="1025"/>
      <c r="AH153" s="1025"/>
      <c r="AI153" s="1025"/>
      <c r="AJ153" s="1025"/>
      <c r="AK153" s="1026"/>
    </row>
    <row r="154" spans="2:43" ht="24" customHeight="1">
      <c r="B154" s="992" t="s">
        <v>339</v>
      </c>
      <c r="C154" s="993"/>
      <c r="D154" s="993"/>
      <c r="E154" s="994"/>
      <c r="F154" s="995" t="s">
        <v>340</v>
      </c>
      <c r="G154" s="996"/>
      <c r="H154" s="996"/>
      <c r="I154" s="996"/>
      <c r="J154" s="997"/>
      <c r="K154" s="998"/>
      <c r="L154" s="999"/>
      <c r="M154" s="999"/>
      <c r="N154" s="999"/>
      <c r="O154" s="999"/>
      <c r="P154" s="999"/>
      <c r="Q154" s="999"/>
      <c r="R154" s="999"/>
      <c r="S154" s="999"/>
      <c r="T154" s="999"/>
      <c r="U154" s="999"/>
      <c r="V154" s="999"/>
      <c r="W154" s="999"/>
      <c r="X154" s="999"/>
      <c r="Y154" s="999"/>
      <c r="Z154" s="999"/>
      <c r="AA154" s="999"/>
      <c r="AB154" s="999"/>
      <c r="AC154" s="999"/>
      <c r="AD154" s="999"/>
      <c r="AE154" s="999"/>
      <c r="AF154" s="999"/>
      <c r="AG154" s="999"/>
      <c r="AH154" s="999"/>
      <c r="AI154" s="999"/>
      <c r="AJ154" s="999"/>
      <c r="AK154" s="1000"/>
    </row>
    <row r="155" spans="2:43" ht="27" customHeight="1">
      <c r="B155" s="102"/>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row>
    <row r="156" spans="2:43" ht="12" customHeight="1">
      <c r="B156" s="12" t="s">
        <v>71</v>
      </c>
      <c r="C156" s="12"/>
      <c r="D156" s="12"/>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row>
    <row r="157" spans="2:43" ht="12" customHeight="1">
      <c r="B157" s="12" t="s">
        <v>341</v>
      </c>
      <c r="C157" s="12"/>
      <c r="D157" s="129"/>
      <c r="E157" s="129"/>
      <c r="F157" s="129"/>
      <c r="G157" s="12" t="s">
        <v>342</v>
      </c>
      <c r="I157" s="129"/>
      <c r="J157" s="129"/>
      <c r="L157" s="129"/>
      <c r="M157" s="129"/>
      <c r="N157" s="129"/>
      <c r="O157" s="129"/>
      <c r="P157" s="129"/>
      <c r="Q157" s="129"/>
      <c r="R157" s="129"/>
      <c r="S157" s="129"/>
      <c r="T157" s="129"/>
      <c r="U157" s="129"/>
      <c r="V157" s="129"/>
      <c r="W157" s="129"/>
      <c r="X157" s="129"/>
      <c r="Y157" s="129"/>
      <c r="Z157" s="129"/>
      <c r="AA157" s="129"/>
      <c r="AB157" s="129"/>
      <c r="AC157" s="129"/>
      <c r="AD157" s="129"/>
      <c r="AE157" s="129"/>
      <c r="AF157" s="129"/>
      <c r="AG157" s="129"/>
      <c r="AH157" s="129"/>
      <c r="AI157" s="129"/>
      <c r="AJ157" s="129"/>
      <c r="AK157" s="129"/>
    </row>
    <row r="158" spans="2:43" ht="12" customHeight="1">
      <c r="B158" s="12" t="s">
        <v>343</v>
      </c>
      <c r="C158" s="12"/>
      <c r="D158" s="129"/>
      <c r="E158" s="129"/>
      <c r="F158" s="129"/>
      <c r="G158" s="12" t="s">
        <v>344</v>
      </c>
      <c r="I158" s="129"/>
      <c r="J158" s="129"/>
      <c r="K158" s="129"/>
      <c r="L158" s="129"/>
      <c r="M158" s="129"/>
      <c r="N158" s="129"/>
      <c r="O158" s="129"/>
      <c r="P158" s="129"/>
      <c r="Q158" s="129"/>
      <c r="R158" s="129"/>
      <c r="S158" s="129"/>
      <c r="T158" s="129"/>
      <c r="U158" s="129"/>
      <c r="V158" s="129"/>
      <c r="W158" s="129"/>
      <c r="X158" s="129"/>
      <c r="Y158" s="129"/>
      <c r="Z158" s="129"/>
      <c r="AA158" s="129"/>
      <c r="AB158" s="129"/>
      <c r="AC158" s="129"/>
      <c r="AD158" s="129"/>
      <c r="AE158" s="129"/>
      <c r="AF158" s="129"/>
      <c r="AG158" s="129"/>
      <c r="AH158" s="129"/>
      <c r="AI158" s="129"/>
      <c r="AJ158" s="129"/>
      <c r="AK158" s="129"/>
    </row>
    <row r="159" spans="2:43" ht="12" customHeight="1">
      <c r="B159" s="12" t="s">
        <v>345</v>
      </c>
      <c r="C159" s="12"/>
      <c r="D159" s="129"/>
      <c r="E159" s="129"/>
      <c r="F159" s="129"/>
      <c r="G159" s="12" t="s">
        <v>346</v>
      </c>
      <c r="I159" s="129"/>
      <c r="J159" s="129"/>
      <c r="K159" s="129"/>
      <c r="L159" s="129"/>
      <c r="M159" s="129"/>
      <c r="N159" s="129"/>
      <c r="O159" s="129"/>
      <c r="P159" s="129"/>
      <c r="Q159" s="129"/>
      <c r="R159" s="129"/>
      <c r="S159" s="129"/>
      <c r="T159" s="129"/>
      <c r="U159" s="129"/>
      <c r="V159" s="129"/>
      <c r="W159" s="129"/>
      <c r="X159" s="129"/>
      <c r="Y159" s="129"/>
      <c r="Z159" s="129"/>
      <c r="AA159" s="129"/>
      <c r="AB159" s="129"/>
      <c r="AC159" s="129"/>
      <c r="AD159" s="129"/>
      <c r="AE159" s="129"/>
      <c r="AF159" s="129"/>
      <c r="AG159" s="129"/>
      <c r="AH159" s="129"/>
      <c r="AI159" s="129"/>
      <c r="AJ159" s="129"/>
      <c r="AK159" s="129"/>
    </row>
    <row r="160" spans="2:43" ht="12" customHeight="1">
      <c r="B160" s="12" t="s">
        <v>347</v>
      </c>
      <c r="C160" s="12"/>
      <c r="D160" s="129"/>
      <c r="E160" s="129"/>
      <c r="F160" s="129"/>
      <c r="G160" s="12" t="s">
        <v>348</v>
      </c>
      <c r="I160" s="129"/>
      <c r="J160" s="129"/>
      <c r="K160" s="129"/>
      <c r="L160" s="129"/>
      <c r="M160" s="129"/>
      <c r="N160" s="129"/>
      <c r="O160" s="129"/>
      <c r="P160" s="129"/>
      <c r="Q160" s="129"/>
      <c r="R160" s="129"/>
      <c r="S160" s="129"/>
      <c r="T160" s="129"/>
      <c r="U160" s="129"/>
      <c r="V160" s="129"/>
      <c r="W160" s="129"/>
      <c r="X160" s="129"/>
      <c r="Y160" s="129"/>
      <c r="Z160" s="129"/>
      <c r="AA160" s="129"/>
      <c r="AB160" s="129"/>
      <c r="AC160" s="129"/>
      <c r="AD160" s="129"/>
      <c r="AE160" s="129"/>
      <c r="AF160" s="129"/>
      <c r="AG160" s="129"/>
      <c r="AH160" s="129"/>
      <c r="AI160" s="129"/>
      <c r="AJ160" s="129"/>
      <c r="AK160" s="129"/>
    </row>
    <row r="161" spans="2:37" ht="12" customHeight="1">
      <c r="B161" s="12"/>
      <c r="C161" s="12"/>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29"/>
      <c r="AE161" s="129"/>
      <c r="AF161" s="129"/>
      <c r="AG161" s="129"/>
      <c r="AH161" s="129"/>
      <c r="AI161" s="129"/>
      <c r="AJ161" s="129"/>
      <c r="AK161" s="129"/>
    </row>
    <row r="162" spans="2:37" ht="12" customHeight="1">
      <c r="B162" s="12"/>
      <c r="C162" s="2"/>
      <c r="D162" s="2"/>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c r="AA162" s="129"/>
      <c r="AB162" s="129"/>
      <c r="AC162" s="129"/>
      <c r="AD162" s="129"/>
      <c r="AE162" s="129"/>
      <c r="AF162" s="129"/>
      <c r="AG162" s="129"/>
      <c r="AH162" s="129"/>
      <c r="AI162" s="129"/>
      <c r="AJ162" s="129"/>
      <c r="AK162" s="129"/>
    </row>
  </sheetData>
  <mergeCells count="345">
    <mergeCell ref="B118:B119"/>
    <mergeCell ref="C118:H119"/>
    <mergeCell ref="I118:Q118"/>
    <mergeCell ref="R118:Z118"/>
    <mergeCell ref="I119:Q119"/>
    <mergeCell ref="R119:Z119"/>
    <mergeCell ref="G16:L16"/>
    <mergeCell ref="AI16:AK16"/>
    <mergeCell ref="D11:E16"/>
    <mergeCell ref="I88:I89"/>
    <mergeCell ref="K88:L88"/>
    <mergeCell ref="N88:O88"/>
    <mergeCell ref="B122:B134"/>
    <mergeCell ref="C122:AK122"/>
    <mergeCell ref="C123:AK124"/>
    <mergeCell ref="E125:G125"/>
    <mergeCell ref="H125:Q125"/>
    <mergeCell ref="R125:AK125"/>
    <mergeCell ref="E126:G126"/>
    <mergeCell ref="D129:AK130"/>
    <mergeCell ref="D131:AK132"/>
    <mergeCell ref="D133:AK134"/>
    <mergeCell ref="Q88:R88"/>
    <mergeCell ref="S88:X89"/>
    <mergeCell ref="Y88:AC89"/>
    <mergeCell ref="AD88:AK89"/>
    <mergeCell ref="K89:L89"/>
    <mergeCell ref="N89:O89"/>
    <mergeCell ref="Q89:R89"/>
    <mergeCell ref="I86:I87"/>
    <mergeCell ref="K86:L86"/>
    <mergeCell ref="N86:O86"/>
    <mergeCell ref="Q86:R86"/>
    <mergeCell ref="S86:X87"/>
    <mergeCell ref="Y86:AC87"/>
    <mergeCell ref="AD86:AK87"/>
    <mergeCell ref="K87:L87"/>
    <mergeCell ref="N87:O87"/>
    <mergeCell ref="Q87:R87"/>
    <mergeCell ref="I84:I85"/>
    <mergeCell ref="K84:L84"/>
    <mergeCell ref="N84:O84"/>
    <mergeCell ref="Q84:R84"/>
    <mergeCell ref="S84:X85"/>
    <mergeCell ref="Y84:AC85"/>
    <mergeCell ref="AD84:AK85"/>
    <mergeCell ref="K85:L85"/>
    <mergeCell ref="N85:O85"/>
    <mergeCell ref="Q85:R85"/>
    <mergeCell ref="I82:I83"/>
    <mergeCell ref="K82:L82"/>
    <mergeCell ref="N82:O82"/>
    <mergeCell ref="Q82:R82"/>
    <mergeCell ref="S82:X83"/>
    <mergeCell ref="Y82:AC83"/>
    <mergeCell ref="AD82:AK83"/>
    <mergeCell ref="K83:L83"/>
    <mergeCell ref="N83:O83"/>
    <mergeCell ref="Q83:R83"/>
    <mergeCell ref="I80:I81"/>
    <mergeCell ref="K80:L80"/>
    <mergeCell ref="N80:O80"/>
    <mergeCell ref="Q80:R80"/>
    <mergeCell ref="S80:X81"/>
    <mergeCell ref="Y80:AC81"/>
    <mergeCell ref="AD80:AK81"/>
    <mergeCell ref="K81:L81"/>
    <mergeCell ref="N81:O81"/>
    <mergeCell ref="Q81:R81"/>
    <mergeCell ref="I78:I79"/>
    <mergeCell ref="K78:L78"/>
    <mergeCell ref="N78:O78"/>
    <mergeCell ref="Q78:R78"/>
    <mergeCell ref="S78:X79"/>
    <mergeCell ref="Y78:AC79"/>
    <mergeCell ref="AD78:AK79"/>
    <mergeCell ref="K79:L79"/>
    <mergeCell ref="N79:O79"/>
    <mergeCell ref="Q79:R79"/>
    <mergeCell ref="N75:O75"/>
    <mergeCell ref="Q75:R75"/>
    <mergeCell ref="I76:I77"/>
    <mergeCell ref="K76:L76"/>
    <mergeCell ref="N76:O76"/>
    <mergeCell ref="Q76:R76"/>
    <mergeCell ref="S76:X77"/>
    <mergeCell ref="Y76:AC77"/>
    <mergeCell ref="AD76:AK77"/>
    <mergeCell ref="K77:L77"/>
    <mergeCell ref="N77:O77"/>
    <mergeCell ref="Q77:R77"/>
    <mergeCell ref="B69:B89"/>
    <mergeCell ref="C69:H89"/>
    <mergeCell ref="J69:L69"/>
    <mergeCell ref="M69:R69"/>
    <mergeCell ref="S69:X69"/>
    <mergeCell ref="Y69:AC69"/>
    <mergeCell ref="AD69:AK69"/>
    <mergeCell ref="I70:I71"/>
    <mergeCell ref="K70:L70"/>
    <mergeCell ref="N70:O70"/>
    <mergeCell ref="Q70:R70"/>
    <mergeCell ref="S70:X71"/>
    <mergeCell ref="Y70:AC71"/>
    <mergeCell ref="AD70:AK71"/>
    <mergeCell ref="K71:L71"/>
    <mergeCell ref="N71:O71"/>
    <mergeCell ref="Q71:R71"/>
    <mergeCell ref="I72:I73"/>
    <mergeCell ref="K72:L72"/>
    <mergeCell ref="N72:O72"/>
    <mergeCell ref="Q72:R72"/>
    <mergeCell ref="S72:X73"/>
    <mergeCell ref="Y72:AC73"/>
    <mergeCell ref="AD72:AK73"/>
    <mergeCell ref="B154:E154"/>
    <mergeCell ref="F154:J154"/>
    <mergeCell ref="K154:AK154"/>
    <mergeCell ref="AG150:AK150"/>
    <mergeCell ref="K151:L151"/>
    <mergeCell ref="M151:AK151"/>
    <mergeCell ref="B152:E153"/>
    <mergeCell ref="F152:J153"/>
    <mergeCell ref="K152:L152"/>
    <mergeCell ref="M152:S152"/>
    <mergeCell ref="T152:U152"/>
    <mergeCell ref="V152:AK152"/>
    <mergeCell ref="L153:AK153"/>
    <mergeCell ref="B149:E151"/>
    <mergeCell ref="F149:G151"/>
    <mergeCell ref="H149:J149"/>
    <mergeCell ref="K149:AK149"/>
    <mergeCell ref="H150:J151"/>
    <mergeCell ref="K150:L150"/>
    <mergeCell ref="M150:S150"/>
    <mergeCell ref="T150:V150"/>
    <mergeCell ref="W150:AD150"/>
    <mergeCell ref="AE150:AF150"/>
    <mergeCell ref="Q144:AK144"/>
    <mergeCell ref="B145:F146"/>
    <mergeCell ref="G145:K145"/>
    <mergeCell ref="L145:AK145"/>
    <mergeCell ref="G146:K146"/>
    <mergeCell ref="L146:AK146"/>
    <mergeCell ref="B141:F144"/>
    <mergeCell ref="G141:K141"/>
    <mergeCell ref="L141:AK141"/>
    <mergeCell ref="G142:I144"/>
    <mergeCell ref="J142:K142"/>
    <mergeCell ref="L142:AK142"/>
    <mergeCell ref="J143:K143"/>
    <mergeCell ref="L143:AK143"/>
    <mergeCell ref="J144:K144"/>
    <mergeCell ref="L144:P144"/>
    <mergeCell ref="B140:F140"/>
    <mergeCell ref="G140:I140"/>
    <mergeCell ref="J140:N140"/>
    <mergeCell ref="O140:P140"/>
    <mergeCell ref="Q140:V140"/>
    <mergeCell ref="W140:AK140"/>
    <mergeCell ref="B93:B94"/>
    <mergeCell ref="C93:H93"/>
    <mergeCell ref="I93:O94"/>
    <mergeCell ref="C94:H94"/>
    <mergeCell ref="B96:B97"/>
    <mergeCell ref="C96:H97"/>
    <mergeCell ref="J96:Y96"/>
    <mergeCell ref="J97:Y97"/>
    <mergeCell ref="B101:B108"/>
    <mergeCell ref="C101:H108"/>
    <mergeCell ref="I101:I102"/>
    <mergeCell ref="J101:L102"/>
    <mergeCell ref="M101:O102"/>
    <mergeCell ref="P101:W101"/>
    <mergeCell ref="M107:O108"/>
    <mergeCell ref="P107:W107"/>
    <mergeCell ref="X107:AD108"/>
    <mergeCell ref="AE107:AK108"/>
    <mergeCell ref="B136:F137"/>
    <mergeCell ref="G136:AK137"/>
    <mergeCell ref="AE103:AK104"/>
    <mergeCell ref="K104:L104"/>
    <mergeCell ref="Q104:W104"/>
    <mergeCell ref="AF117:AK120"/>
    <mergeCell ref="I105:I106"/>
    <mergeCell ref="K105:L105"/>
    <mergeCell ref="M105:O106"/>
    <mergeCell ref="P105:W105"/>
    <mergeCell ref="X105:AD106"/>
    <mergeCell ref="AE105:AK106"/>
    <mergeCell ref="K106:L106"/>
    <mergeCell ref="Q106:W106"/>
    <mergeCell ref="I107:I108"/>
    <mergeCell ref="K107:L107"/>
    <mergeCell ref="K108:L108"/>
    <mergeCell ref="Q108:W108"/>
    <mergeCell ref="X112:AH112"/>
    <mergeCell ref="X113:AH114"/>
    <mergeCell ref="X115:AH116"/>
    <mergeCell ref="C109:AK109"/>
    <mergeCell ref="C110:AK110"/>
    <mergeCell ref="B112:B116"/>
    <mergeCell ref="B61:B64"/>
    <mergeCell ref="C61:H64"/>
    <mergeCell ref="I61:M62"/>
    <mergeCell ref="O61:AK61"/>
    <mergeCell ref="O62:AK62"/>
    <mergeCell ref="I63:M64"/>
    <mergeCell ref="N63:AK63"/>
    <mergeCell ref="N64:AK64"/>
    <mergeCell ref="K51:L51"/>
    <mergeCell ref="C54:AK54"/>
    <mergeCell ref="C55:AK55"/>
    <mergeCell ref="C56:AK56"/>
    <mergeCell ref="B58:B59"/>
    <mergeCell ref="C58:H59"/>
    <mergeCell ref="I58:O58"/>
    <mergeCell ref="P58:V58"/>
    <mergeCell ref="I59:O59"/>
    <mergeCell ref="P59:V59"/>
    <mergeCell ref="B47:B53"/>
    <mergeCell ref="C47:H53"/>
    <mergeCell ref="J47:L47"/>
    <mergeCell ref="M47:T47"/>
    <mergeCell ref="U47:AE47"/>
    <mergeCell ref="AF47:AK47"/>
    <mergeCell ref="B27:B28"/>
    <mergeCell ref="C27:H28"/>
    <mergeCell ref="I27:Q27"/>
    <mergeCell ref="R27:Z27"/>
    <mergeCell ref="AA27:AI27"/>
    <mergeCell ref="I28:Q28"/>
    <mergeCell ref="R28:Z28"/>
    <mergeCell ref="AA28:AI28"/>
    <mergeCell ref="B43:B44"/>
    <mergeCell ref="C43:H44"/>
    <mergeCell ref="J43:AC43"/>
    <mergeCell ref="J44:AC44"/>
    <mergeCell ref="B34:B37"/>
    <mergeCell ref="C34:H37"/>
    <mergeCell ref="I34:P34"/>
    <mergeCell ref="Q35:W37"/>
    <mergeCell ref="Q34:W34"/>
    <mergeCell ref="X35:AD37"/>
    <mergeCell ref="X34:AD34"/>
    <mergeCell ref="I35:P37"/>
    <mergeCell ref="C39:AK39"/>
    <mergeCell ref="C38:AK38"/>
    <mergeCell ref="C29:W29"/>
    <mergeCell ref="C30:W30"/>
    <mergeCell ref="B23:B24"/>
    <mergeCell ref="C23:Q23"/>
    <mergeCell ref="D24:H24"/>
    <mergeCell ref="I24:Q24"/>
    <mergeCell ref="C25:AK25"/>
    <mergeCell ref="D17:E17"/>
    <mergeCell ref="G17:L17"/>
    <mergeCell ref="D18:E20"/>
    <mergeCell ref="G18:L18"/>
    <mergeCell ref="AI18:AK18"/>
    <mergeCell ref="G19:L19"/>
    <mergeCell ref="AI19:AK19"/>
    <mergeCell ref="G20:L20"/>
    <mergeCell ref="B4:J4"/>
    <mergeCell ref="L4:P4"/>
    <mergeCell ref="Q4:AJ4"/>
    <mergeCell ref="B8:C20"/>
    <mergeCell ref="D8:L8"/>
    <mergeCell ref="D9:E10"/>
    <mergeCell ref="G9:L9"/>
    <mergeCell ref="AI9:AK9"/>
    <mergeCell ref="G15:L15"/>
    <mergeCell ref="G14:L14"/>
    <mergeCell ref="AI13:AK13"/>
    <mergeCell ref="AI14:AK14"/>
    <mergeCell ref="AI15:AK15"/>
    <mergeCell ref="G10:L10"/>
    <mergeCell ref="AI10:AK10"/>
    <mergeCell ref="G11:L11"/>
    <mergeCell ref="AI11:AK11"/>
    <mergeCell ref="G12:L12"/>
    <mergeCell ref="AI12:AK12"/>
    <mergeCell ref="G13:L13"/>
    <mergeCell ref="AC8:AK8"/>
    <mergeCell ref="M8:AB8"/>
    <mergeCell ref="C32:H32"/>
    <mergeCell ref="I32:W32"/>
    <mergeCell ref="AF32:AK32"/>
    <mergeCell ref="C41:AK41"/>
    <mergeCell ref="C40:AK40"/>
    <mergeCell ref="M48:T49"/>
    <mergeCell ref="I52:I53"/>
    <mergeCell ref="K52:L52"/>
    <mergeCell ref="M52:T53"/>
    <mergeCell ref="U52:AE53"/>
    <mergeCell ref="AF52:AK53"/>
    <mergeCell ref="K53:L53"/>
    <mergeCell ref="U48:AE49"/>
    <mergeCell ref="AF48:AK49"/>
    <mergeCell ref="K49:L49"/>
    <mergeCell ref="I50:I51"/>
    <mergeCell ref="K50:L50"/>
    <mergeCell ref="M50:T51"/>
    <mergeCell ref="U50:AE51"/>
    <mergeCell ref="AF50:AK51"/>
    <mergeCell ref="C45:AK45"/>
    <mergeCell ref="I48:I49"/>
    <mergeCell ref="K48:L48"/>
    <mergeCell ref="C65:AE65"/>
    <mergeCell ref="X101:AD102"/>
    <mergeCell ref="AE101:AK102"/>
    <mergeCell ref="P102:W102"/>
    <mergeCell ref="I103:I104"/>
    <mergeCell ref="K103:L103"/>
    <mergeCell ref="M103:O104"/>
    <mergeCell ref="P103:W103"/>
    <mergeCell ref="X103:AD104"/>
    <mergeCell ref="C66:AE66"/>
    <mergeCell ref="AF65:AK66"/>
    <mergeCell ref="C90:AK90"/>
    <mergeCell ref="C91:AK91"/>
    <mergeCell ref="K73:L73"/>
    <mergeCell ref="N73:O73"/>
    <mergeCell ref="Q73:R73"/>
    <mergeCell ref="I74:I75"/>
    <mergeCell ref="K74:L74"/>
    <mergeCell ref="N74:O74"/>
    <mergeCell ref="Q74:R74"/>
    <mergeCell ref="S74:X75"/>
    <mergeCell ref="Y74:AC75"/>
    <mergeCell ref="AD74:AK75"/>
    <mergeCell ref="K75:L75"/>
    <mergeCell ref="AA118:AE118"/>
    <mergeCell ref="AA119:AE119"/>
    <mergeCell ref="C112:H116"/>
    <mergeCell ref="J112:L112"/>
    <mergeCell ref="M112:W112"/>
    <mergeCell ref="I113:I114"/>
    <mergeCell ref="K113:L113"/>
    <mergeCell ref="M113:W114"/>
    <mergeCell ref="K114:L114"/>
    <mergeCell ref="I115:I116"/>
    <mergeCell ref="K115:L115"/>
    <mergeCell ref="M115:W116"/>
    <mergeCell ref="K116:L116"/>
  </mergeCells>
  <phoneticPr fontId="4"/>
  <conditionalFormatting sqref="B25:AK25">
    <cfRule type="expression" dxfId="199" priority="343">
      <formula>$F$13="■"</formula>
    </cfRule>
  </conditionalFormatting>
  <conditionalFormatting sqref="B45:AK45">
    <cfRule type="expression" dxfId="198" priority="344">
      <formula>$F$10="■"</formula>
    </cfRule>
  </conditionalFormatting>
  <conditionalFormatting sqref="C91:AK91">
    <cfRule type="expression" dxfId="197" priority="361">
      <formula>$AA$35=$AP$34</formula>
    </cfRule>
  </conditionalFormatting>
  <conditionalFormatting sqref="C123:AK134">
    <cfRule type="expression" dxfId="196" priority="1">
      <formula>COUNTIF($F$10:$F$20,"■")&gt;0</formula>
    </cfRule>
  </conditionalFormatting>
  <conditionalFormatting sqref="D125:AK125">
    <cfRule type="expression" dxfId="195" priority="5">
      <formula>$AO$125=""</formula>
    </cfRule>
  </conditionalFormatting>
  <conditionalFormatting sqref="D126:AK126">
    <cfRule type="expression" dxfId="194" priority="4">
      <formula>$AO$126=""</formula>
    </cfRule>
  </conditionalFormatting>
  <conditionalFormatting sqref="D127:AK127">
    <cfRule type="expression" dxfId="193" priority="3">
      <formula>$AO$127=""</formula>
    </cfRule>
  </conditionalFormatting>
  <conditionalFormatting sqref="D128:AK128">
    <cfRule type="expression" dxfId="192" priority="2">
      <formula>$AO$128=""</formula>
    </cfRule>
  </conditionalFormatting>
  <conditionalFormatting sqref="F9:AK9">
    <cfRule type="expression" dxfId="191" priority="17">
      <formula>$AO$9=""</formula>
    </cfRule>
  </conditionalFormatting>
  <conditionalFormatting sqref="F10:AK10">
    <cfRule type="expression" dxfId="190" priority="16">
      <formula>$AO$10=""</formula>
    </cfRule>
  </conditionalFormatting>
  <conditionalFormatting sqref="F11:AK11">
    <cfRule type="expression" dxfId="189" priority="15">
      <formula>$AO$11=""</formula>
    </cfRule>
  </conditionalFormatting>
  <conditionalFormatting sqref="F12:AK12">
    <cfRule type="expression" dxfId="188" priority="14">
      <formula>$AO$12=""</formula>
    </cfRule>
  </conditionalFormatting>
  <conditionalFormatting sqref="F13:AK13">
    <cfRule type="expression" dxfId="187" priority="13">
      <formula>$AO$13=""</formula>
    </cfRule>
  </conditionalFormatting>
  <conditionalFormatting sqref="F14:AK14">
    <cfRule type="expression" dxfId="186" priority="12">
      <formula>$AO$14=""</formula>
    </cfRule>
  </conditionalFormatting>
  <conditionalFormatting sqref="F15:AK15">
    <cfRule type="expression" dxfId="185" priority="11">
      <formula>$AO$15=""</formula>
    </cfRule>
  </conditionalFormatting>
  <conditionalFormatting sqref="F16:AK16">
    <cfRule type="expression" dxfId="184" priority="10">
      <formula>$AO$16=""</formula>
    </cfRule>
  </conditionalFormatting>
  <conditionalFormatting sqref="F17:AK17">
    <cfRule type="expression" dxfId="183" priority="9">
      <formula>$AO$17=""</formula>
    </cfRule>
  </conditionalFormatting>
  <conditionalFormatting sqref="F18:AK18">
    <cfRule type="expression" dxfId="182" priority="8">
      <formula>$AO$18=""</formula>
    </cfRule>
  </conditionalFormatting>
  <conditionalFormatting sqref="F19:AK19">
    <cfRule type="expression" dxfId="181" priority="7">
      <formula>$AO$19=""</formula>
    </cfRule>
  </conditionalFormatting>
  <conditionalFormatting sqref="F20:AK20">
    <cfRule type="expression" dxfId="180" priority="6">
      <formula>$AO$20=""</formula>
    </cfRule>
  </conditionalFormatting>
  <conditionalFormatting sqref="I34:I35">
    <cfRule type="expression" dxfId="179" priority="42">
      <formula>COUNTIF(#REF!,"■")&gt;0</formula>
    </cfRule>
    <cfRule type="expression" dxfId="178" priority="43">
      <formula>$F$10="■"</formula>
    </cfRule>
  </conditionalFormatting>
  <conditionalFormatting sqref="I35">
    <cfRule type="expression" dxfId="177" priority="351">
      <formula>OR(COUNTIF($F$11:$F$17,"■")&gt;0,COUNTIF($F$19:$F$20,"■")&gt;0)</formula>
    </cfRule>
  </conditionalFormatting>
  <conditionalFormatting sqref="I93:O94">
    <cfRule type="expression" dxfId="176" priority="68">
      <formula>AND($F$12&lt;&gt;"■",$F$18&lt;&gt;"■",COUNTIF($F$11:$F$20,"■")&gt;0)</formula>
    </cfRule>
  </conditionalFormatting>
  <conditionalFormatting sqref="I59:V59 N61:AK64">
    <cfRule type="expression" dxfId="175" priority="357">
      <formula>AND($F$15&lt;&gt;"■",OR(COUNTIF($F$10:$F$17,"■")&gt;0,$F$20="■"))</formula>
    </cfRule>
  </conditionalFormatting>
  <conditionalFormatting sqref="I96:Y97">
    <cfRule type="expression" dxfId="174" priority="25">
      <formula>COUNTIF($F$11:$F$16,"■")&gt;0</formula>
    </cfRule>
  </conditionalFormatting>
  <conditionalFormatting sqref="I119:Z119">
    <cfRule type="expression" dxfId="173" priority="26">
      <formula>AND($F$16&lt;&gt;"■",COUNTIF($F$11:$F$20,"■")&gt;0)</formula>
    </cfRule>
  </conditionalFormatting>
  <conditionalFormatting sqref="I43:AC44">
    <cfRule type="expression" dxfId="172" priority="355">
      <formula>OR($F$9="■",COUNTIF($F$11:$F$20,"■")&gt;0)</formula>
    </cfRule>
  </conditionalFormatting>
  <conditionalFormatting sqref="I70:AC89">
    <cfRule type="expression" dxfId="171" priority="28">
      <formula>AND($F$13&lt;&gt;"■",OR(COUNTIF($F$11:$F$17,"■")&gt;0,$F$20="■"))</formula>
    </cfRule>
  </conditionalFormatting>
  <conditionalFormatting sqref="I113:AH116">
    <cfRule type="expression" dxfId="170" priority="24">
      <formula>AND($F$12&lt;&gt;"■",OR(COUNTIF($F$12:$F$17,"■")&gt;0,$F$20="■"))</formula>
    </cfRule>
  </conditionalFormatting>
  <conditionalFormatting sqref="I115:AH116">
    <cfRule type="expression" dxfId="169" priority="69">
      <formula>($J$113="■")</formula>
    </cfRule>
  </conditionalFormatting>
  <conditionalFormatting sqref="I28:AI28">
    <cfRule type="expression" dxfId="168" priority="346">
      <formula>COUNTIF($F$11:$F$17,"■")&gt;0</formula>
    </cfRule>
  </conditionalFormatting>
  <conditionalFormatting sqref="I48:AK53">
    <cfRule type="expression" dxfId="167" priority="356">
      <formula>AND($F$11&lt;&gt;"■",OR(COUNTIF($F$12:$F$18,"■")&gt;0,$F$20="■"))</formula>
    </cfRule>
  </conditionalFormatting>
  <conditionalFormatting sqref="I63:AK64">
    <cfRule type="expression" dxfId="166" priority="102">
      <formula>$N$61="■"</formula>
    </cfRule>
  </conditionalFormatting>
  <conditionalFormatting sqref="I103:AK108">
    <cfRule type="expression" dxfId="165" priority="45">
      <formula>AND($F$12&lt;&gt;"■",$F$15&lt;&gt;"■",OR(COUNTIF($F$12:$F$17,"■")&gt;0,$F$20="■"))</formula>
    </cfRule>
  </conditionalFormatting>
  <conditionalFormatting sqref="L141:AK141">
    <cfRule type="cellIs" dxfId="164" priority="107" operator="equal">
      <formula>""</formula>
    </cfRule>
  </conditionalFormatting>
  <conditionalFormatting sqref="L143:AK143">
    <cfRule type="expression" dxfId="163" priority="360">
      <formula>COUNTIF($F$9:$F$20,"■")&gt;0</formula>
    </cfRule>
  </conditionalFormatting>
  <conditionalFormatting sqref="L145:AK146">
    <cfRule type="cellIs" dxfId="162" priority="105" operator="equal">
      <formula>""</formula>
    </cfRule>
  </conditionalFormatting>
  <conditionalFormatting sqref="M152">
    <cfRule type="cellIs" dxfId="161" priority="87" operator="equal">
      <formula>""</formula>
    </cfRule>
  </conditionalFormatting>
  <conditionalFormatting sqref="P104 P106 P108">
    <cfRule type="expression" dxfId="160" priority="63">
      <formula>$M103=$AO$27</formula>
    </cfRule>
    <cfRule type="expression" dxfId="159" priority="64">
      <formula>$M103=$AN$27</formula>
    </cfRule>
  </conditionalFormatting>
  <conditionalFormatting sqref="Q34:Q35">
    <cfRule type="expression" dxfId="158" priority="41">
      <formula>$F$10="■"</formula>
    </cfRule>
    <cfRule type="expression" dxfId="157" priority="40">
      <formula>COUNTIF(#REF!,"■")&gt;0</formula>
    </cfRule>
  </conditionalFormatting>
  <conditionalFormatting sqref="Q35">
    <cfRule type="expression" dxfId="156" priority="80">
      <formula>OR(COUNTIF($F$11:$F$17,"■")&gt;0,COUNTIF($F$19:$F$20,"■")&gt;0)</formula>
    </cfRule>
  </conditionalFormatting>
  <conditionalFormatting sqref="Q104:W104 Q106:W106 Q108:W108">
    <cfRule type="expression" dxfId="155" priority="65">
      <formula>$M103=$AO$27</formula>
    </cfRule>
    <cfRule type="expression" dxfId="154" priority="66">
      <formula>$M103=$AN$27</formula>
    </cfRule>
  </conditionalFormatting>
  <conditionalFormatting sqref="R27:AI28">
    <cfRule type="expression" dxfId="153" priority="338">
      <formula>OR($F$10="■",COUNTIF($F$19:$F$20,"■")&gt;0)</formula>
    </cfRule>
  </conditionalFormatting>
  <conditionalFormatting sqref="V152:AK152">
    <cfRule type="cellIs" dxfId="152" priority="86" operator="equal">
      <formula>""</formula>
    </cfRule>
  </conditionalFormatting>
  <conditionalFormatting sqref="X34:X35">
    <cfRule type="expression" dxfId="151" priority="35">
      <formula>$F$10="■"</formula>
    </cfRule>
    <cfRule type="expression" dxfId="150" priority="35">
      <formula>COUNTIF(#REF!,"■")&gt;0</formula>
    </cfRule>
  </conditionalFormatting>
  <conditionalFormatting sqref="X35">
    <cfRule type="expression" dxfId="149" priority="36">
      <formula>OR(COUNTIF($F$11:$F$17,"■")&gt;0,COUNTIF($F$19:$F$20,"■")&gt;0)</formula>
    </cfRule>
  </conditionalFormatting>
  <conditionalFormatting sqref="X34:AD37">
    <cfRule type="expression" dxfId="148" priority="37">
      <formula>($X$35=$AQ$34)</formula>
    </cfRule>
  </conditionalFormatting>
  <conditionalFormatting sqref="X35:AD37">
    <cfRule type="expression" dxfId="147" priority="33">
      <formula>($Q$35=$AQ$34)</formula>
    </cfRule>
  </conditionalFormatting>
  <conditionalFormatting sqref="Y70:AC78 Y80:AC84 Y86:AC89">
    <cfRule type="expression" dxfId="146" priority="29">
      <formula>OR($M70="■",$P71="■")</formula>
    </cfRule>
  </conditionalFormatting>
  <conditionalFormatting sqref="Y79:AC79">
    <cfRule type="expression" dxfId="145" priority="30">
      <formula>OR($M79="■",#REF!="■")</formula>
    </cfRule>
  </conditionalFormatting>
  <conditionalFormatting sqref="Y85:AC85">
    <cfRule type="expression" dxfId="144" priority="31">
      <formula>OR($M85="■",#REF!="■")</formula>
    </cfRule>
  </conditionalFormatting>
  <conditionalFormatting sqref="AF48:AK53">
    <cfRule type="expression" dxfId="143" priority="83">
      <formula>$J49="■"</formula>
    </cfRule>
  </conditionalFormatting>
  <dataValidations count="16">
    <dataValidation allowBlank="1" showInputMessage="1" sqref="M152:S152" xr:uid="{00000000-0002-0000-0300-000001000000}"/>
    <dataValidation type="textLength" operator="lessThanOrEqual" allowBlank="1" showInputMessage="1" showErrorMessage="1" error="20文字以内で記入してください" sqref="AD70:AK89" xr:uid="{00000000-0002-0000-0300-000004000000}">
      <formula1>20</formula1>
    </dataValidation>
    <dataValidation type="list" allowBlank="1" showInputMessage="1" showErrorMessage="1" sqref="J48:J53 N61:N62 J103:J108 J70:J89 J113:J116 F9:F20 D125:D128" xr:uid="{00000000-0002-0000-0300-00000B000000}">
      <formula1>$AN9:$AO9</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I28:Q28" xr:uid="{00000000-0002-0000-0300-00000C000000}">
      <formula1>AO27</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R28:Z28" xr:uid="{00000000-0002-0000-0300-00000D000000}">
      <formula1>AO28</formula1>
    </dataValidation>
    <dataValidation type="custom" allowBlank="1" showInputMessage="1" showErrorMessage="1" error="指定できるのは３～５文字かつ、半角英小文字のみです。_x000a__x000a_大文字・数字・記号は指定できません。" prompt="指定できるのは３～５文字かつ、半角英小文字のみです。_x000a__x000a_大文字・数字・記号は指定できません。" sqref="AA28:AI28" xr:uid="{00000000-0002-0000-0300-00000E000000}">
      <formula1>AO29</formula1>
    </dataValidation>
    <dataValidation type="list" allowBlank="1" showInputMessage="1" showErrorMessage="1" sqref="K153 I43:I44 AF48:AK53" xr:uid="{00000000-0002-0000-0300-00000F000000}">
      <formula1>"□,■"</formula1>
    </dataValidation>
    <dataValidation type="list" allowBlank="1" showInputMessage="1" showErrorMessage="1" sqref="M103:O108" xr:uid="{CAD57163-7D2B-466D-B813-59E93A1BA3C8}">
      <formula1>$AN$102:$AO$102</formula1>
    </dataValidation>
    <dataValidation type="list" allowBlank="1" showInputMessage="1" showErrorMessage="1" sqref="I96:I97" xr:uid="{8112A0BD-E769-4983-992F-238B2DC36D4A}">
      <formula1>$AN$10:$AO$10</formula1>
    </dataValidation>
    <dataValidation type="list" allowBlank="1" showInputMessage="1" showErrorMessage="1" sqref="I35:P37" xr:uid="{00000000-0002-0000-0300-000008000000}">
      <formula1>$AP$34:$AP$35</formula1>
    </dataValidation>
    <dataValidation type="list" allowBlank="1" showInputMessage="1" showErrorMessage="1" sqref="Q35:W37" xr:uid="{BDCEC3D2-ECA3-4D5B-9CB4-A16203095480}">
      <formula1>$AQ$34:$AQ$35</formula1>
    </dataValidation>
    <dataValidation type="list" allowBlank="1" showInputMessage="1" showErrorMessage="1" sqref="X35:AD37" xr:uid="{BC06FD4D-DBE5-4041-8F37-586D508953E5}">
      <formula1>$AR$34:$AR$35</formula1>
    </dataValidation>
    <dataValidation operator="greaterThanOrEqual" allowBlank="1" showInputMessage="1" showErrorMessage="1" error="数値のみを入力してください" sqref="Y70:AC89" xr:uid="{A260793B-C02B-4615-9CD4-1368EC96C32C}"/>
    <dataValidation type="list" allowBlank="1" showInputMessage="1" showErrorMessage="1" sqref="P70:P89" xr:uid="{3103C106-D2AD-49C4-9D5E-599E1FC1D8F4}">
      <formula1>$AR70:$AS70</formula1>
    </dataValidation>
    <dataValidation type="list" allowBlank="1" showInputMessage="1" showErrorMessage="1" sqref="M70:M89" xr:uid="{7742C22B-C8CE-492D-B0F7-7FE79D088476}">
      <formula1>$AP70:$AQ70</formula1>
    </dataValidation>
    <dataValidation type="whole" operator="greaterThanOrEqual" allowBlank="1" showInputMessage="1" showErrorMessage="1" sqref="I119:Z119" xr:uid="{8E1BA378-1C30-49F7-BF5D-E802288484C4}">
      <formula1>0</formula1>
    </dataValidation>
  </dataValidations>
  <printOptions horizontalCentered="1"/>
  <pageMargins left="0" right="0" top="0.19685039370078741" bottom="0" header="0.31496062992125984" footer="0.31496062992125984"/>
  <pageSetup paperSize="9" scale="81" fitToHeight="0" orientation="portrait" r:id="rId1"/>
  <headerFooter>
    <oddFooter>&amp;C&amp;"Meiryo UI,標準"&amp;9&amp;D_&amp;T　&amp;F　&amp;P/&amp;N</oddFooter>
  </headerFooter>
  <rowBreaks count="2" manualBreakCount="2">
    <brk id="66" max="37" man="1"/>
    <brk id="120" max="37" man="1"/>
  </rowBreaks>
  <colBreaks count="1" manualBreakCount="1">
    <brk id="5" max="13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14F7D-6A0E-4362-87F3-D429569F0A8E}">
  <sheetPr>
    <tabColor rgb="FFFFFF00"/>
  </sheetPr>
  <dimension ref="A1:BU68"/>
  <sheetViews>
    <sheetView showGridLines="0" zoomScale="115" zoomScaleNormal="115" workbookViewId="0">
      <selection activeCell="Z31" sqref="Z31:AB33"/>
    </sheetView>
  </sheetViews>
  <sheetFormatPr defaultColWidth="1.25" defaultRowHeight="7.5" customHeight="1"/>
  <cols>
    <col min="1" max="16384" width="1.25" style="241"/>
  </cols>
  <sheetData>
    <row r="1" spans="1:73" ht="7.5" customHeight="1">
      <c r="A1" s="1092" t="s">
        <v>378</v>
      </c>
      <c r="B1" s="1092"/>
      <c r="C1" s="1092"/>
      <c r="D1" s="1092"/>
      <c r="E1" s="1092"/>
      <c r="F1" s="1092"/>
      <c r="G1" s="1092"/>
      <c r="H1" s="1092"/>
      <c r="I1" s="1092"/>
      <c r="J1" s="1092"/>
      <c r="K1" s="1092"/>
      <c r="L1" s="1092"/>
      <c r="M1" s="1092"/>
      <c r="N1" s="1092"/>
      <c r="O1" s="1092"/>
      <c r="P1" s="1092"/>
      <c r="Q1" s="1092"/>
      <c r="R1" s="1092"/>
      <c r="S1" s="1092"/>
      <c r="T1" s="1092"/>
      <c r="U1" s="1092"/>
      <c r="V1" s="1092"/>
      <c r="W1" s="1092"/>
      <c r="X1" s="1092"/>
      <c r="Y1" s="1092"/>
      <c r="Z1" s="1092"/>
      <c r="AA1" s="1092"/>
      <c r="AB1" s="1092"/>
      <c r="AC1" s="1092"/>
      <c r="AD1" s="1092"/>
      <c r="AE1" s="1092"/>
      <c r="AF1" s="1092"/>
      <c r="AG1" s="1092"/>
      <c r="AH1" s="1092"/>
      <c r="AI1" s="1092"/>
      <c r="AW1" s="1093" t="s">
        <v>379</v>
      </c>
      <c r="AX1" s="1093"/>
      <c r="AY1" s="1093"/>
      <c r="AZ1" s="1093"/>
      <c r="BA1" s="1093"/>
      <c r="BB1" s="1093"/>
      <c r="BC1" s="1093"/>
      <c r="BD1" s="1093"/>
      <c r="BE1" s="1093"/>
      <c r="BF1" s="1093"/>
      <c r="BG1" s="1093"/>
      <c r="BH1" s="1093"/>
      <c r="BI1" s="1093"/>
      <c r="BJ1" s="1093"/>
      <c r="BK1" s="1093"/>
      <c r="BL1" s="1093"/>
      <c r="BM1" s="1093"/>
      <c r="BN1" s="1093"/>
      <c r="BO1" s="1093"/>
      <c r="BP1" s="1093"/>
      <c r="BQ1" s="1093"/>
      <c r="BR1" s="1093"/>
      <c r="BS1" s="1093"/>
      <c r="BT1" s="1093"/>
      <c r="BU1" s="1093"/>
    </row>
    <row r="2" spans="1:73" ht="7.5" customHeight="1">
      <c r="A2" s="1092"/>
      <c r="B2" s="1092"/>
      <c r="C2" s="1092"/>
      <c r="D2" s="1092"/>
      <c r="E2" s="1092"/>
      <c r="F2" s="1092"/>
      <c r="G2" s="1092"/>
      <c r="H2" s="1092"/>
      <c r="I2" s="1092"/>
      <c r="J2" s="1092"/>
      <c r="K2" s="1092"/>
      <c r="L2" s="1092"/>
      <c r="M2" s="1092"/>
      <c r="N2" s="1092"/>
      <c r="O2" s="1092"/>
      <c r="P2" s="1092"/>
      <c r="Q2" s="1092"/>
      <c r="R2" s="1092"/>
      <c r="S2" s="1092"/>
      <c r="T2" s="1092"/>
      <c r="U2" s="1092"/>
      <c r="V2" s="1092"/>
      <c r="W2" s="1092"/>
      <c r="X2" s="1092"/>
      <c r="Y2" s="1092"/>
      <c r="Z2" s="1092"/>
      <c r="AA2" s="1092"/>
      <c r="AB2" s="1092"/>
      <c r="AC2" s="1092"/>
      <c r="AD2" s="1092"/>
      <c r="AE2" s="1092"/>
      <c r="AF2" s="1092"/>
      <c r="AG2" s="1092"/>
      <c r="AH2" s="1092"/>
      <c r="AI2" s="1092"/>
      <c r="AW2" s="1093"/>
      <c r="AX2" s="1093"/>
      <c r="AY2" s="1093"/>
      <c r="AZ2" s="1093"/>
      <c r="BA2" s="1093"/>
      <c r="BB2" s="1093"/>
      <c r="BC2" s="1093"/>
      <c r="BD2" s="1093"/>
      <c r="BE2" s="1093"/>
      <c r="BF2" s="1093"/>
      <c r="BG2" s="1093"/>
      <c r="BH2" s="1093"/>
      <c r="BI2" s="1093"/>
      <c r="BJ2" s="1093"/>
      <c r="BK2" s="1093"/>
      <c r="BL2" s="1093"/>
      <c r="BM2" s="1093"/>
      <c r="BN2" s="1093"/>
      <c r="BO2" s="1093"/>
      <c r="BP2" s="1093"/>
      <c r="BQ2" s="1093"/>
      <c r="BR2" s="1093"/>
      <c r="BS2" s="1093"/>
      <c r="BT2" s="1093"/>
      <c r="BU2" s="1093"/>
    </row>
    <row r="3" spans="1:73" ht="7.5" customHeight="1">
      <c r="A3" s="1094" t="s">
        <v>380</v>
      </c>
      <c r="B3" s="1095"/>
      <c r="C3" s="1095"/>
      <c r="D3" s="1095"/>
      <c r="E3" s="1095"/>
      <c r="F3" s="1095"/>
      <c r="G3" s="1095"/>
      <c r="H3" s="1095"/>
      <c r="I3" s="1095"/>
      <c r="J3" s="1095"/>
      <c r="K3" s="1095"/>
      <c r="L3" s="1095"/>
      <c r="M3" s="1095"/>
      <c r="N3" s="1095"/>
      <c r="O3" s="1095"/>
      <c r="P3" s="1095"/>
      <c r="Q3" s="1095"/>
      <c r="R3" s="1095"/>
      <c r="S3" s="1095"/>
      <c r="T3" s="1095"/>
      <c r="U3" s="1095"/>
      <c r="V3" s="1095"/>
      <c r="W3" s="1095"/>
      <c r="X3" s="1095"/>
      <c r="Y3" s="1095"/>
      <c r="Z3" s="1095"/>
      <c r="AA3" s="1095"/>
      <c r="AB3" s="1095"/>
      <c r="AC3" s="1095"/>
      <c r="AD3" s="1095"/>
      <c r="AE3" s="1095"/>
      <c r="AF3" s="1095"/>
      <c r="AG3" s="1095"/>
      <c r="AH3" s="1095"/>
      <c r="AI3" s="1095"/>
      <c r="AJ3" s="1095"/>
      <c r="AK3" s="1095"/>
      <c r="AL3" s="1095"/>
      <c r="AM3" s="1095"/>
      <c r="AN3" s="1095"/>
      <c r="AO3" s="1095"/>
      <c r="AP3" s="1095"/>
      <c r="AQ3" s="1095"/>
      <c r="AR3" s="1095"/>
      <c r="AS3" s="1095"/>
      <c r="AT3" s="1095"/>
      <c r="AU3" s="1095"/>
      <c r="AV3" s="1095"/>
      <c r="AW3" s="1095"/>
      <c r="AX3" s="1095"/>
      <c r="AY3" s="1095"/>
      <c r="AZ3" s="1095"/>
      <c r="BA3" s="1095"/>
      <c r="BB3" s="1095"/>
      <c r="BC3" s="1095"/>
      <c r="BD3" s="1095"/>
      <c r="BE3" s="1095"/>
      <c r="BF3" s="1095"/>
      <c r="BG3" s="1095"/>
      <c r="BH3" s="1095"/>
      <c r="BI3" s="1095"/>
      <c r="BJ3" s="1095"/>
      <c r="BK3" s="1095"/>
      <c r="BL3" s="1095"/>
      <c r="BM3" s="1095"/>
      <c r="BN3" s="1095"/>
      <c r="BO3" s="1095"/>
      <c r="BP3" s="1095"/>
      <c r="BQ3" s="1095"/>
      <c r="BR3" s="1095"/>
      <c r="BS3" s="1095"/>
      <c r="BT3" s="1095"/>
      <c r="BU3" s="1095"/>
    </row>
    <row r="4" spans="1:73" ht="7.5" customHeight="1">
      <c r="A4" s="1095"/>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1095"/>
      <c r="BA4" s="1095"/>
      <c r="BB4" s="1095"/>
      <c r="BC4" s="1095"/>
      <c r="BD4" s="1095"/>
      <c r="BE4" s="1095"/>
      <c r="BF4" s="1095"/>
      <c r="BG4" s="1095"/>
      <c r="BH4" s="1095"/>
      <c r="BI4" s="1095"/>
      <c r="BJ4" s="1095"/>
      <c r="BK4" s="1095"/>
      <c r="BL4" s="1095"/>
      <c r="BM4" s="1095"/>
      <c r="BN4" s="1095"/>
      <c r="BO4" s="1095"/>
      <c r="BP4" s="1095"/>
      <c r="BQ4" s="1095"/>
      <c r="BR4" s="1095"/>
      <c r="BS4" s="1095"/>
      <c r="BT4" s="1095"/>
      <c r="BU4" s="1095"/>
    </row>
    <row r="5" spans="1:73" ht="7.5" customHeight="1">
      <c r="A5" s="1095"/>
      <c r="B5" s="1095"/>
      <c r="C5" s="1095"/>
      <c r="D5" s="1095"/>
      <c r="E5" s="1095"/>
      <c r="F5" s="1095"/>
      <c r="G5" s="1095"/>
      <c r="H5" s="1095"/>
      <c r="I5" s="1095"/>
      <c r="J5" s="1095"/>
      <c r="K5" s="1095"/>
      <c r="L5" s="1095"/>
      <c r="M5" s="1095"/>
      <c r="N5" s="1095"/>
      <c r="O5" s="1095"/>
      <c r="P5" s="1095"/>
      <c r="Q5" s="1095"/>
      <c r="R5" s="1095"/>
      <c r="S5" s="1095"/>
      <c r="T5" s="1095"/>
      <c r="U5" s="1095"/>
      <c r="V5" s="1095"/>
      <c r="W5" s="1095"/>
      <c r="X5" s="1095"/>
      <c r="Y5" s="1095"/>
      <c r="Z5" s="1095"/>
      <c r="AA5" s="1095"/>
      <c r="AB5" s="1095"/>
      <c r="AC5" s="1095"/>
      <c r="AD5" s="1095"/>
      <c r="AE5" s="1095"/>
      <c r="AF5" s="1095"/>
      <c r="AG5" s="1095"/>
      <c r="AH5" s="1095"/>
      <c r="AI5" s="1095"/>
      <c r="AJ5" s="1095"/>
      <c r="AK5" s="1095"/>
      <c r="AL5" s="1095"/>
      <c r="AM5" s="1095"/>
      <c r="AN5" s="1095"/>
      <c r="AO5" s="1095"/>
      <c r="AP5" s="1095"/>
      <c r="AQ5" s="1095"/>
      <c r="AR5" s="1095"/>
      <c r="AS5" s="1095"/>
      <c r="AT5" s="1095"/>
      <c r="AU5" s="1095"/>
      <c r="AV5" s="1095"/>
      <c r="AW5" s="1095"/>
      <c r="AX5" s="1095"/>
      <c r="AY5" s="1095"/>
      <c r="AZ5" s="1095"/>
      <c r="BA5" s="1095"/>
      <c r="BB5" s="1095"/>
      <c r="BC5" s="1095"/>
      <c r="BD5" s="1095"/>
      <c r="BE5" s="1095"/>
      <c r="BF5" s="1095"/>
      <c r="BG5" s="1095"/>
      <c r="BH5" s="1095"/>
      <c r="BI5" s="1095"/>
      <c r="BJ5" s="1095"/>
      <c r="BK5" s="1095"/>
      <c r="BL5" s="1095"/>
      <c r="BM5" s="1095"/>
      <c r="BN5" s="1095"/>
      <c r="BO5" s="1095"/>
      <c r="BP5" s="1095"/>
      <c r="BQ5" s="1095"/>
      <c r="BR5" s="1095"/>
      <c r="BS5" s="1095"/>
      <c r="BT5" s="1095"/>
      <c r="BU5" s="1095"/>
    </row>
    <row r="6" spans="1:73" ht="7.5" customHeight="1">
      <c r="A6" s="1095"/>
      <c r="B6" s="1095"/>
      <c r="C6" s="1095"/>
      <c r="D6" s="1095"/>
      <c r="E6" s="1095"/>
      <c r="F6" s="1095"/>
      <c r="G6" s="1095"/>
      <c r="H6" s="1095"/>
      <c r="I6" s="1095"/>
      <c r="J6" s="1095"/>
      <c r="K6" s="1095"/>
      <c r="L6" s="1095"/>
      <c r="M6" s="1095"/>
      <c r="N6" s="1095"/>
      <c r="O6" s="1095"/>
      <c r="P6" s="1095"/>
      <c r="Q6" s="1095"/>
      <c r="R6" s="1095"/>
      <c r="S6" s="1095"/>
      <c r="T6" s="1095"/>
      <c r="U6" s="1095"/>
      <c r="V6" s="1095"/>
      <c r="W6" s="1095"/>
      <c r="X6" s="1095"/>
      <c r="Y6" s="1095"/>
      <c r="Z6" s="1095"/>
      <c r="AA6" s="1095"/>
      <c r="AB6" s="1095"/>
      <c r="AC6" s="1095"/>
      <c r="AD6" s="1095"/>
      <c r="AE6" s="1095"/>
      <c r="AF6" s="1095"/>
      <c r="AG6" s="1095"/>
      <c r="AH6" s="1095"/>
      <c r="AI6" s="1095"/>
      <c r="AJ6" s="1095"/>
      <c r="AK6" s="1095"/>
      <c r="AL6" s="1095"/>
      <c r="AM6" s="1095"/>
      <c r="AN6" s="1095"/>
      <c r="AO6" s="1095"/>
      <c r="AP6" s="1095"/>
      <c r="AQ6" s="1095"/>
      <c r="AR6" s="1095"/>
      <c r="AS6" s="1095"/>
      <c r="AT6" s="1095"/>
      <c r="AU6" s="1095"/>
      <c r="AV6" s="1095"/>
      <c r="AW6" s="1095"/>
      <c r="AX6" s="1095"/>
      <c r="AY6" s="1095"/>
      <c r="AZ6" s="1095"/>
      <c r="BA6" s="1095"/>
      <c r="BB6" s="1095"/>
      <c r="BC6" s="1095"/>
      <c r="BD6" s="1095"/>
      <c r="BE6" s="1095"/>
      <c r="BF6" s="1095"/>
      <c r="BG6" s="1095"/>
      <c r="BH6" s="1095"/>
      <c r="BI6" s="1095"/>
      <c r="BJ6" s="1095"/>
      <c r="BK6" s="1095"/>
      <c r="BL6" s="1095"/>
      <c r="BM6" s="1095"/>
      <c r="BN6" s="1095"/>
      <c r="BO6" s="1095"/>
      <c r="BP6" s="1095"/>
      <c r="BQ6" s="1095"/>
      <c r="BR6" s="1095"/>
      <c r="BS6" s="1095"/>
      <c r="BT6" s="1095"/>
      <c r="BU6" s="1095"/>
    </row>
    <row r="7" spans="1:73" ht="7.5" customHeight="1">
      <c r="A7" s="1092" t="s">
        <v>381</v>
      </c>
      <c r="B7" s="1092"/>
      <c r="C7" s="1092"/>
      <c r="D7" s="1092"/>
      <c r="E7" s="1092"/>
      <c r="F7" s="1092"/>
      <c r="G7" s="1092"/>
      <c r="H7" s="1092"/>
      <c r="I7" s="1092"/>
      <c r="J7" s="1092"/>
      <c r="K7" s="1092"/>
      <c r="L7" s="1092"/>
      <c r="M7" s="1092"/>
      <c r="N7" s="1092"/>
      <c r="O7" s="1092"/>
      <c r="P7" s="1092"/>
      <c r="Q7" s="1092"/>
      <c r="R7" s="1092"/>
      <c r="S7" s="1092"/>
      <c r="T7" s="1092"/>
      <c r="U7" s="1092"/>
      <c r="V7" s="1092"/>
      <c r="W7" s="1092"/>
      <c r="X7" s="1092"/>
      <c r="Y7" s="1092"/>
      <c r="Z7" s="1092"/>
      <c r="AA7" s="1092"/>
      <c r="AB7" s="1092"/>
      <c r="AC7" s="1092"/>
      <c r="AD7" s="1092"/>
      <c r="AE7" s="1092"/>
      <c r="AF7" s="1092"/>
      <c r="AG7" s="1092"/>
      <c r="AH7" s="1092"/>
      <c r="AI7" s="1092"/>
      <c r="AJ7" s="1092"/>
    </row>
    <row r="8" spans="1:73" ht="7.5" customHeight="1" thickBot="1">
      <c r="A8" s="1092"/>
      <c r="B8" s="1092"/>
      <c r="C8" s="1092"/>
      <c r="D8" s="1092"/>
      <c r="E8" s="1092"/>
      <c r="F8" s="1092"/>
      <c r="G8" s="1092"/>
      <c r="H8" s="1092"/>
      <c r="I8" s="1092"/>
      <c r="J8" s="1092"/>
      <c r="K8" s="1092"/>
      <c r="L8" s="1092"/>
      <c r="M8" s="1092"/>
      <c r="N8" s="1092"/>
      <c r="O8" s="1092"/>
      <c r="P8" s="1092"/>
      <c r="Q8" s="1092"/>
      <c r="R8" s="1092"/>
      <c r="S8" s="1092"/>
      <c r="T8" s="1092"/>
      <c r="U8" s="1092"/>
      <c r="V8" s="1092"/>
      <c r="W8" s="1092"/>
      <c r="X8" s="1092"/>
      <c r="Y8" s="1092"/>
      <c r="Z8" s="1092"/>
      <c r="AA8" s="1092"/>
      <c r="AB8" s="1092"/>
      <c r="AC8" s="1092"/>
      <c r="AD8" s="1092"/>
      <c r="AE8" s="1092"/>
      <c r="AF8" s="1092"/>
      <c r="AG8" s="1092"/>
      <c r="AH8" s="1092"/>
      <c r="AI8" s="1092"/>
      <c r="AJ8" s="1092"/>
    </row>
    <row r="9" spans="1:73" ht="7.5" customHeight="1" thickTop="1">
      <c r="B9" s="1096" t="s">
        <v>382</v>
      </c>
      <c r="C9" s="1097"/>
      <c r="D9" s="1097"/>
      <c r="E9" s="1097"/>
      <c r="F9" s="1097"/>
      <c r="G9" s="1097"/>
      <c r="H9" s="1097"/>
      <c r="I9" s="1097"/>
      <c r="J9" s="1097"/>
      <c r="K9" s="1097"/>
      <c r="L9" s="1097"/>
      <c r="M9" s="1097"/>
      <c r="N9" s="1097"/>
      <c r="O9" s="1097"/>
      <c r="P9" s="1097"/>
      <c r="Q9" s="1097"/>
      <c r="R9" s="1097"/>
      <c r="S9" s="1097"/>
      <c r="T9" s="1097"/>
      <c r="U9" s="1097"/>
      <c r="V9" s="1097"/>
      <c r="W9" s="1097"/>
      <c r="X9" s="1097"/>
      <c r="Y9" s="1097"/>
      <c r="Z9" s="1097"/>
      <c r="AA9" s="1097"/>
      <c r="AB9" s="1097"/>
      <c r="AC9" s="1097"/>
      <c r="AD9" s="1097"/>
      <c r="AE9" s="1097"/>
      <c r="AF9" s="1097"/>
      <c r="AG9" s="1097"/>
      <c r="AH9" s="1097"/>
      <c r="AI9" s="1097"/>
      <c r="AJ9" s="1097"/>
      <c r="AK9" s="1097"/>
      <c r="AL9" s="1097"/>
      <c r="AM9" s="1097"/>
      <c r="AN9" s="1097"/>
      <c r="AO9" s="1097"/>
      <c r="AP9" s="1097"/>
      <c r="AQ9" s="1097"/>
      <c r="AR9" s="1097"/>
      <c r="AS9" s="1097"/>
      <c r="AT9" s="1097"/>
      <c r="AU9" s="1097"/>
      <c r="AV9" s="1097"/>
      <c r="AW9" s="1097"/>
      <c r="AX9" s="1097"/>
      <c r="AY9" s="1097"/>
      <c r="AZ9" s="1097"/>
      <c r="BA9" s="1097"/>
      <c r="BB9" s="1097"/>
      <c r="BC9" s="1097"/>
      <c r="BD9" s="1097"/>
      <c r="BE9" s="1097"/>
      <c r="BF9" s="1097"/>
      <c r="BG9" s="1097"/>
      <c r="BH9" s="1097"/>
      <c r="BI9" s="1097"/>
      <c r="BJ9" s="1097"/>
      <c r="BK9" s="1097"/>
      <c r="BL9" s="1097"/>
      <c r="BM9" s="1097"/>
      <c r="BN9" s="1097"/>
      <c r="BO9" s="1097"/>
      <c r="BP9" s="1097"/>
      <c r="BQ9" s="1097"/>
      <c r="BR9" s="1097"/>
      <c r="BS9" s="1097"/>
      <c r="BT9" s="1097"/>
      <c r="BU9" s="1098"/>
    </row>
    <row r="10" spans="1:73" ht="7.5" customHeight="1">
      <c r="B10" s="1078"/>
      <c r="C10" s="1099"/>
      <c r="D10" s="1099"/>
      <c r="E10" s="1099"/>
      <c r="F10" s="1099"/>
      <c r="G10" s="1099"/>
      <c r="H10" s="1099"/>
      <c r="I10" s="1099"/>
      <c r="J10" s="1099"/>
      <c r="K10" s="1099"/>
      <c r="L10" s="1099"/>
      <c r="M10" s="1099"/>
      <c r="N10" s="1099"/>
      <c r="O10" s="1099"/>
      <c r="P10" s="1099"/>
      <c r="Q10" s="1099"/>
      <c r="R10" s="1099"/>
      <c r="S10" s="1099"/>
      <c r="T10" s="1099"/>
      <c r="U10" s="1099"/>
      <c r="V10" s="1099"/>
      <c r="W10" s="1099"/>
      <c r="X10" s="1099"/>
      <c r="Y10" s="1099"/>
      <c r="Z10" s="1099"/>
      <c r="AA10" s="1099"/>
      <c r="AB10" s="1099"/>
      <c r="AC10" s="1099"/>
      <c r="AD10" s="1099"/>
      <c r="AE10" s="1099"/>
      <c r="AF10" s="1099"/>
      <c r="AG10" s="1099"/>
      <c r="AH10" s="1099"/>
      <c r="AI10" s="1099"/>
      <c r="AJ10" s="1099"/>
      <c r="AK10" s="1099"/>
      <c r="AL10" s="1099"/>
      <c r="AM10" s="1099"/>
      <c r="AN10" s="1099"/>
      <c r="AO10" s="1099"/>
      <c r="AP10" s="1099"/>
      <c r="AQ10" s="1099"/>
      <c r="AR10" s="1099"/>
      <c r="AS10" s="1099"/>
      <c r="AT10" s="1099"/>
      <c r="AU10" s="1099"/>
      <c r="AV10" s="1099"/>
      <c r="AW10" s="1099"/>
      <c r="AX10" s="1099"/>
      <c r="AY10" s="1099"/>
      <c r="AZ10" s="1099"/>
      <c r="BA10" s="1099"/>
      <c r="BB10" s="1099"/>
      <c r="BC10" s="1099"/>
      <c r="BD10" s="1099"/>
      <c r="BE10" s="1099"/>
      <c r="BF10" s="1099"/>
      <c r="BG10" s="1099"/>
      <c r="BH10" s="1099"/>
      <c r="BI10" s="1099"/>
      <c r="BJ10" s="1099"/>
      <c r="BK10" s="1099"/>
      <c r="BL10" s="1099"/>
      <c r="BM10" s="1099"/>
      <c r="BN10" s="1099"/>
      <c r="BO10" s="1099"/>
      <c r="BP10" s="1099"/>
      <c r="BQ10" s="1099"/>
      <c r="BR10" s="1099"/>
      <c r="BS10" s="1099"/>
      <c r="BT10" s="1099"/>
      <c r="BU10" s="1100"/>
    </row>
    <row r="11" spans="1:73" ht="7.5" customHeight="1">
      <c r="B11" s="1078"/>
      <c r="C11" s="1080" t="s">
        <v>383</v>
      </c>
      <c r="D11" s="1080"/>
      <c r="E11" s="1080"/>
      <c r="F11" s="1080"/>
      <c r="G11" s="1080"/>
      <c r="H11" s="1080"/>
      <c r="I11" s="1080"/>
      <c r="J11" s="1080"/>
      <c r="K11" s="1080"/>
      <c r="L11" s="1080"/>
      <c r="M11" s="1080"/>
      <c r="N11" s="1080"/>
      <c r="O11" s="1080"/>
      <c r="P11" s="1080"/>
      <c r="Q11" s="1080"/>
      <c r="R11" s="1080"/>
      <c r="S11" s="1080"/>
      <c r="T11" s="1080"/>
      <c r="U11" s="1080"/>
      <c r="V11" s="1080"/>
      <c r="W11" s="1080"/>
      <c r="X11" s="1080"/>
      <c r="Y11" s="1081"/>
      <c r="Z11" s="1081"/>
      <c r="AA11" s="1081"/>
      <c r="AB11" s="1081"/>
      <c r="AC11" s="1081"/>
      <c r="AD11" s="1081"/>
      <c r="AE11" s="1081"/>
      <c r="AF11" s="1081"/>
      <c r="AG11" s="1081"/>
      <c r="AH11" s="1081"/>
      <c r="AI11" s="1081"/>
      <c r="AJ11" s="1081"/>
      <c r="AK11" s="1081"/>
      <c r="AL11" s="1081"/>
      <c r="AM11" s="1081"/>
      <c r="AN11" s="1081"/>
      <c r="AO11" s="1081"/>
      <c r="AP11" s="1081"/>
      <c r="AQ11" s="1081"/>
      <c r="AR11" s="1081"/>
      <c r="AS11" s="1081"/>
      <c r="AT11" s="1081"/>
      <c r="AU11" s="1081"/>
      <c r="AV11" s="1081"/>
      <c r="AW11" s="1081"/>
      <c r="AX11" s="1081"/>
      <c r="AY11" s="1081"/>
      <c r="AZ11" s="1081"/>
      <c r="BA11" s="1081"/>
      <c r="BB11" s="1081"/>
      <c r="BC11" s="1081"/>
      <c r="BD11" s="1081"/>
      <c r="BE11" s="1081"/>
      <c r="BF11" s="1081"/>
      <c r="BG11" s="1081"/>
      <c r="BH11" s="1081"/>
      <c r="BI11" s="1081"/>
      <c r="BJ11" s="1081"/>
      <c r="BK11" s="1081"/>
      <c r="BL11" s="1081"/>
      <c r="BM11" s="1081"/>
      <c r="BN11" s="1081"/>
      <c r="BO11" s="1081"/>
      <c r="BP11" s="1081"/>
      <c r="BQ11" s="1081"/>
      <c r="BR11" s="1081"/>
      <c r="BS11" s="1081"/>
      <c r="BT11" s="1081"/>
      <c r="BU11" s="1082"/>
    </row>
    <row r="12" spans="1:73" ht="7.5" customHeight="1">
      <c r="B12" s="1078"/>
      <c r="C12" s="1080"/>
      <c r="D12" s="1080"/>
      <c r="E12" s="1080"/>
      <c r="F12" s="1080"/>
      <c r="G12" s="1080"/>
      <c r="H12" s="1080"/>
      <c r="I12" s="1080"/>
      <c r="J12" s="1080"/>
      <c r="K12" s="1080"/>
      <c r="L12" s="1080"/>
      <c r="M12" s="1080"/>
      <c r="N12" s="1080"/>
      <c r="O12" s="1080"/>
      <c r="P12" s="1080"/>
      <c r="Q12" s="1080"/>
      <c r="R12" s="1080"/>
      <c r="S12" s="1080"/>
      <c r="T12" s="1080"/>
      <c r="U12" s="1080"/>
      <c r="V12" s="1080"/>
      <c r="W12" s="1080"/>
      <c r="X12" s="1080"/>
      <c r="Y12" s="1081"/>
      <c r="Z12" s="1081"/>
      <c r="AA12" s="1081"/>
      <c r="AB12" s="1081"/>
      <c r="AC12" s="1081"/>
      <c r="AD12" s="1081"/>
      <c r="AE12" s="1081"/>
      <c r="AF12" s="1081"/>
      <c r="AG12" s="1081"/>
      <c r="AH12" s="1081"/>
      <c r="AI12" s="1081"/>
      <c r="AJ12" s="1081"/>
      <c r="AK12" s="1081"/>
      <c r="AL12" s="1081"/>
      <c r="AM12" s="1081"/>
      <c r="AN12" s="1081"/>
      <c r="AO12" s="1081"/>
      <c r="AP12" s="1081"/>
      <c r="AQ12" s="1081"/>
      <c r="AR12" s="1081"/>
      <c r="AS12" s="1081"/>
      <c r="AT12" s="1081"/>
      <c r="AU12" s="1081"/>
      <c r="AV12" s="1081"/>
      <c r="AW12" s="1081"/>
      <c r="AX12" s="1081"/>
      <c r="AY12" s="1081"/>
      <c r="AZ12" s="1081"/>
      <c r="BA12" s="1081"/>
      <c r="BB12" s="1081"/>
      <c r="BC12" s="1081"/>
      <c r="BD12" s="1081"/>
      <c r="BE12" s="1081"/>
      <c r="BF12" s="1081"/>
      <c r="BG12" s="1081"/>
      <c r="BH12" s="1081"/>
      <c r="BI12" s="1081"/>
      <c r="BJ12" s="1081"/>
      <c r="BK12" s="1081"/>
      <c r="BL12" s="1081"/>
      <c r="BM12" s="1081"/>
      <c r="BN12" s="1081"/>
      <c r="BO12" s="1081"/>
      <c r="BP12" s="1081"/>
      <c r="BQ12" s="1081"/>
      <c r="BR12" s="1081"/>
      <c r="BS12" s="1081"/>
      <c r="BT12" s="1081"/>
      <c r="BU12" s="1082"/>
    </row>
    <row r="13" spans="1:73" ht="7.5" customHeight="1">
      <c r="B13" s="1078"/>
      <c r="C13" s="1080"/>
      <c r="D13" s="1080"/>
      <c r="E13" s="1080"/>
      <c r="F13" s="1080"/>
      <c r="G13" s="1080"/>
      <c r="H13" s="1080"/>
      <c r="I13" s="1080"/>
      <c r="J13" s="1080"/>
      <c r="K13" s="1080"/>
      <c r="L13" s="1080"/>
      <c r="M13" s="1080"/>
      <c r="N13" s="1080"/>
      <c r="O13" s="1080"/>
      <c r="P13" s="1080"/>
      <c r="Q13" s="1080"/>
      <c r="R13" s="1080"/>
      <c r="S13" s="1080"/>
      <c r="T13" s="1080"/>
      <c r="U13" s="1080"/>
      <c r="V13" s="1080"/>
      <c r="W13" s="1080"/>
      <c r="X13" s="1080"/>
      <c r="Y13" s="1081"/>
      <c r="Z13" s="1081"/>
      <c r="AA13" s="1081"/>
      <c r="AB13" s="1081"/>
      <c r="AC13" s="1081"/>
      <c r="AD13" s="1081"/>
      <c r="AE13" s="1081"/>
      <c r="AF13" s="1081"/>
      <c r="AG13" s="1081"/>
      <c r="AH13" s="1081"/>
      <c r="AI13" s="1081"/>
      <c r="AJ13" s="1081"/>
      <c r="AK13" s="1081"/>
      <c r="AL13" s="1081"/>
      <c r="AM13" s="1081"/>
      <c r="AN13" s="1081"/>
      <c r="AO13" s="1081"/>
      <c r="AP13" s="1081"/>
      <c r="AQ13" s="1081"/>
      <c r="AR13" s="1081"/>
      <c r="AS13" s="1081"/>
      <c r="AT13" s="1081"/>
      <c r="AU13" s="1081"/>
      <c r="AV13" s="1081"/>
      <c r="AW13" s="1081"/>
      <c r="AX13" s="1081"/>
      <c r="AY13" s="1081"/>
      <c r="AZ13" s="1081"/>
      <c r="BA13" s="1081"/>
      <c r="BB13" s="1081"/>
      <c r="BC13" s="1081"/>
      <c r="BD13" s="1081"/>
      <c r="BE13" s="1081"/>
      <c r="BF13" s="1081"/>
      <c r="BG13" s="1081"/>
      <c r="BH13" s="1081"/>
      <c r="BI13" s="1081"/>
      <c r="BJ13" s="1081"/>
      <c r="BK13" s="1081"/>
      <c r="BL13" s="1081"/>
      <c r="BM13" s="1081"/>
      <c r="BN13" s="1081"/>
      <c r="BO13" s="1081"/>
      <c r="BP13" s="1081"/>
      <c r="BQ13" s="1081"/>
      <c r="BR13" s="1081"/>
      <c r="BS13" s="1081"/>
      <c r="BT13" s="1081"/>
      <c r="BU13" s="1082"/>
    </row>
    <row r="14" spans="1:73" ht="7.5" customHeight="1">
      <c r="B14" s="1078"/>
      <c r="C14" s="1080" t="s">
        <v>384</v>
      </c>
      <c r="D14" s="1080"/>
      <c r="E14" s="1080"/>
      <c r="F14" s="1080"/>
      <c r="G14" s="1080"/>
      <c r="H14" s="1080"/>
      <c r="I14" s="1080"/>
      <c r="J14" s="1080"/>
      <c r="K14" s="1080"/>
      <c r="L14" s="1080"/>
      <c r="M14" s="1080"/>
      <c r="N14" s="1080"/>
      <c r="O14" s="1080"/>
      <c r="P14" s="1080"/>
      <c r="Q14" s="1080"/>
      <c r="R14" s="1080"/>
      <c r="S14" s="1080"/>
      <c r="T14" s="1080"/>
      <c r="U14" s="1080"/>
      <c r="V14" s="1080"/>
      <c r="W14" s="1080"/>
      <c r="X14" s="1080"/>
      <c r="Y14" s="1083"/>
      <c r="Z14" s="1083"/>
      <c r="AA14" s="1083"/>
      <c r="AB14" s="1083"/>
      <c r="AC14" s="1083"/>
      <c r="AD14" s="1083"/>
      <c r="AE14" s="1083"/>
      <c r="AF14" s="1083"/>
      <c r="AG14" s="1083"/>
      <c r="AH14" s="1083"/>
      <c r="AI14" s="1083"/>
      <c r="AJ14" s="1083"/>
      <c r="AK14" s="1083"/>
      <c r="AL14" s="1083"/>
      <c r="AM14" s="1083"/>
      <c r="AN14" s="1083"/>
      <c r="AO14" s="1083"/>
      <c r="AP14" s="1083"/>
      <c r="AQ14" s="1083"/>
      <c r="AR14" s="1083"/>
      <c r="AS14" s="1083"/>
      <c r="AT14" s="1083"/>
      <c r="AU14" s="1083"/>
      <c r="AV14" s="1083"/>
      <c r="AW14" s="1083"/>
      <c r="AX14" s="1083"/>
      <c r="AY14" s="1083"/>
      <c r="AZ14" s="1083"/>
      <c r="BA14" s="1083"/>
      <c r="BB14" s="1083"/>
      <c r="BC14" s="1083"/>
      <c r="BD14" s="1083"/>
      <c r="BE14" s="1083"/>
      <c r="BF14" s="1083"/>
      <c r="BG14" s="1083"/>
      <c r="BH14" s="1083"/>
      <c r="BI14" s="1083"/>
      <c r="BJ14" s="1083"/>
      <c r="BK14" s="1083"/>
      <c r="BL14" s="1083"/>
      <c r="BM14" s="1083"/>
      <c r="BN14" s="1083"/>
      <c r="BO14" s="1083"/>
      <c r="BP14" s="1083"/>
      <c r="BQ14" s="1083"/>
      <c r="BR14" s="1083"/>
      <c r="BS14" s="1083"/>
      <c r="BT14" s="1083"/>
      <c r="BU14" s="1084"/>
    </row>
    <row r="15" spans="1:73" ht="7.5" customHeight="1">
      <c r="B15" s="1078"/>
      <c r="C15" s="1080"/>
      <c r="D15" s="1080"/>
      <c r="E15" s="1080"/>
      <c r="F15" s="1080"/>
      <c r="G15" s="1080"/>
      <c r="H15" s="1080"/>
      <c r="I15" s="1080"/>
      <c r="J15" s="1080"/>
      <c r="K15" s="1080"/>
      <c r="L15" s="1080"/>
      <c r="M15" s="1080"/>
      <c r="N15" s="1080"/>
      <c r="O15" s="1080"/>
      <c r="P15" s="1080"/>
      <c r="Q15" s="1080"/>
      <c r="R15" s="1080"/>
      <c r="S15" s="1080"/>
      <c r="T15" s="1080"/>
      <c r="U15" s="1080"/>
      <c r="V15" s="1080"/>
      <c r="W15" s="1080"/>
      <c r="X15" s="1080"/>
      <c r="Y15" s="1083"/>
      <c r="Z15" s="1083"/>
      <c r="AA15" s="1083"/>
      <c r="AB15" s="1083"/>
      <c r="AC15" s="1083"/>
      <c r="AD15" s="1083"/>
      <c r="AE15" s="1083"/>
      <c r="AF15" s="1083"/>
      <c r="AG15" s="1083"/>
      <c r="AH15" s="1083"/>
      <c r="AI15" s="1083"/>
      <c r="AJ15" s="1083"/>
      <c r="AK15" s="1083"/>
      <c r="AL15" s="1083"/>
      <c r="AM15" s="1083"/>
      <c r="AN15" s="1083"/>
      <c r="AO15" s="1083"/>
      <c r="AP15" s="1083"/>
      <c r="AQ15" s="1083"/>
      <c r="AR15" s="1083"/>
      <c r="AS15" s="1083"/>
      <c r="AT15" s="1083"/>
      <c r="AU15" s="1083"/>
      <c r="AV15" s="1083"/>
      <c r="AW15" s="1083"/>
      <c r="AX15" s="1083"/>
      <c r="AY15" s="1083"/>
      <c r="AZ15" s="1083"/>
      <c r="BA15" s="1083"/>
      <c r="BB15" s="1083"/>
      <c r="BC15" s="1083"/>
      <c r="BD15" s="1083"/>
      <c r="BE15" s="1083"/>
      <c r="BF15" s="1083"/>
      <c r="BG15" s="1083"/>
      <c r="BH15" s="1083"/>
      <c r="BI15" s="1083"/>
      <c r="BJ15" s="1083"/>
      <c r="BK15" s="1083"/>
      <c r="BL15" s="1083"/>
      <c r="BM15" s="1083"/>
      <c r="BN15" s="1083"/>
      <c r="BO15" s="1083"/>
      <c r="BP15" s="1083"/>
      <c r="BQ15" s="1083"/>
      <c r="BR15" s="1083"/>
      <c r="BS15" s="1083"/>
      <c r="BT15" s="1083"/>
      <c r="BU15" s="1084"/>
    </row>
    <row r="16" spans="1:73" ht="7.5" customHeight="1">
      <c r="B16" s="1078"/>
      <c r="C16" s="1080"/>
      <c r="D16" s="1080"/>
      <c r="E16" s="1080"/>
      <c r="F16" s="1080"/>
      <c r="G16" s="1080"/>
      <c r="H16" s="1080"/>
      <c r="I16" s="1080"/>
      <c r="J16" s="1080"/>
      <c r="K16" s="1080"/>
      <c r="L16" s="1080"/>
      <c r="M16" s="1080"/>
      <c r="N16" s="1080"/>
      <c r="O16" s="1080"/>
      <c r="P16" s="1080"/>
      <c r="Q16" s="1080"/>
      <c r="R16" s="1080"/>
      <c r="S16" s="1080"/>
      <c r="T16" s="1080"/>
      <c r="U16" s="1080"/>
      <c r="V16" s="1080"/>
      <c r="W16" s="1080"/>
      <c r="X16" s="1080"/>
      <c r="Y16" s="1083"/>
      <c r="Z16" s="1083"/>
      <c r="AA16" s="1083"/>
      <c r="AB16" s="1083"/>
      <c r="AC16" s="1083"/>
      <c r="AD16" s="1083"/>
      <c r="AE16" s="1083"/>
      <c r="AF16" s="1083"/>
      <c r="AG16" s="1083"/>
      <c r="AH16" s="1083"/>
      <c r="AI16" s="1083"/>
      <c r="AJ16" s="1083"/>
      <c r="AK16" s="1083"/>
      <c r="AL16" s="1083"/>
      <c r="AM16" s="1083"/>
      <c r="AN16" s="1083"/>
      <c r="AO16" s="1083"/>
      <c r="AP16" s="1083"/>
      <c r="AQ16" s="1083"/>
      <c r="AR16" s="1083"/>
      <c r="AS16" s="1083"/>
      <c r="AT16" s="1083"/>
      <c r="AU16" s="1083"/>
      <c r="AV16" s="1083"/>
      <c r="AW16" s="1083"/>
      <c r="AX16" s="1083"/>
      <c r="AY16" s="1083"/>
      <c r="AZ16" s="1083"/>
      <c r="BA16" s="1083"/>
      <c r="BB16" s="1083"/>
      <c r="BC16" s="1083"/>
      <c r="BD16" s="1083"/>
      <c r="BE16" s="1083"/>
      <c r="BF16" s="1083"/>
      <c r="BG16" s="1083"/>
      <c r="BH16" s="1083"/>
      <c r="BI16" s="1083"/>
      <c r="BJ16" s="1083"/>
      <c r="BK16" s="1083"/>
      <c r="BL16" s="1083"/>
      <c r="BM16" s="1083"/>
      <c r="BN16" s="1083"/>
      <c r="BO16" s="1083"/>
      <c r="BP16" s="1083"/>
      <c r="BQ16" s="1083"/>
      <c r="BR16" s="1083"/>
      <c r="BS16" s="1083"/>
      <c r="BT16" s="1083"/>
      <c r="BU16" s="1084"/>
    </row>
    <row r="17" spans="2:73" ht="7.5" customHeight="1">
      <c r="B17" s="1078"/>
      <c r="C17" s="1080" t="s">
        <v>385</v>
      </c>
      <c r="D17" s="1080"/>
      <c r="E17" s="1080"/>
      <c r="F17" s="1080"/>
      <c r="G17" s="1080"/>
      <c r="H17" s="1080"/>
      <c r="I17" s="1080"/>
      <c r="J17" s="1080"/>
      <c r="K17" s="1080"/>
      <c r="L17" s="1080"/>
      <c r="M17" s="1080"/>
      <c r="N17" s="1080"/>
      <c r="O17" s="1080"/>
      <c r="P17" s="1080"/>
      <c r="Q17" s="1080"/>
      <c r="R17" s="1080"/>
      <c r="S17" s="1080"/>
      <c r="T17" s="1080"/>
      <c r="U17" s="1080"/>
      <c r="V17" s="1080"/>
      <c r="W17" s="1080"/>
      <c r="X17" s="1080"/>
      <c r="Y17" s="1085" t="str">
        <f>IF(【必須】基本情報!I24="","",【必須】基本情報!I24)</f>
        <v/>
      </c>
      <c r="Z17" s="1085"/>
      <c r="AA17" s="1085"/>
      <c r="AB17" s="1085"/>
      <c r="AC17" s="1085"/>
      <c r="AD17" s="1085"/>
      <c r="AE17" s="1085"/>
      <c r="AF17" s="1085"/>
      <c r="AG17" s="1085"/>
      <c r="AH17" s="1085"/>
      <c r="AI17" s="1085"/>
      <c r="AJ17" s="1085"/>
      <c r="AK17" s="1085"/>
      <c r="AL17" s="1085"/>
      <c r="AM17" s="1085"/>
      <c r="AN17" s="1085"/>
      <c r="AO17" s="1085"/>
      <c r="AP17" s="1085"/>
      <c r="AQ17" s="1085"/>
      <c r="AR17" s="1085"/>
      <c r="AS17" s="1085"/>
      <c r="AT17" s="1085"/>
      <c r="AU17" s="1085"/>
      <c r="AV17" s="1085"/>
      <c r="AW17" s="1085"/>
      <c r="AX17" s="1085"/>
      <c r="AY17" s="1085"/>
      <c r="AZ17" s="1085"/>
      <c r="BA17" s="1085"/>
      <c r="BB17" s="1085"/>
      <c r="BC17" s="1085"/>
      <c r="BD17" s="1085"/>
      <c r="BE17" s="1085"/>
      <c r="BF17" s="1085"/>
      <c r="BG17" s="1085"/>
      <c r="BH17" s="1085"/>
      <c r="BI17" s="1085"/>
      <c r="BJ17" s="1085"/>
      <c r="BK17" s="1085"/>
      <c r="BL17" s="1085"/>
      <c r="BM17" s="1085"/>
      <c r="BN17" s="1085"/>
      <c r="BO17" s="1085"/>
      <c r="BP17" s="1085"/>
      <c r="BQ17" s="1085"/>
      <c r="BR17" s="1085"/>
      <c r="BS17" s="1085"/>
      <c r="BT17" s="1085"/>
      <c r="BU17" s="1086"/>
    </row>
    <row r="18" spans="2:73" ht="7.5" customHeight="1">
      <c r="B18" s="1078"/>
      <c r="C18" s="1080"/>
      <c r="D18" s="1080"/>
      <c r="E18" s="1080"/>
      <c r="F18" s="1080"/>
      <c r="G18" s="1080"/>
      <c r="H18" s="1080"/>
      <c r="I18" s="1080"/>
      <c r="J18" s="1080"/>
      <c r="K18" s="1080"/>
      <c r="L18" s="1080"/>
      <c r="M18" s="1080"/>
      <c r="N18" s="1080"/>
      <c r="O18" s="1080"/>
      <c r="P18" s="1080"/>
      <c r="Q18" s="1080"/>
      <c r="R18" s="1080"/>
      <c r="S18" s="1080"/>
      <c r="T18" s="1080"/>
      <c r="U18" s="1080"/>
      <c r="V18" s="1080"/>
      <c r="W18" s="1080"/>
      <c r="X18" s="1080"/>
      <c r="Y18" s="1085"/>
      <c r="Z18" s="1085"/>
      <c r="AA18" s="1085"/>
      <c r="AB18" s="1085"/>
      <c r="AC18" s="1085"/>
      <c r="AD18" s="1085"/>
      <c r="AE18" s="1085"/>
      <c r="AF18" s="1085"/>
      <c r="AG18" s="1085"/>
      <c r="AH18" s="1085"/>
      <c r="AI18" s="1085"/>
      <c r="AJ18" s="1085"/>
      <c r="AK18" s="1085"/>
      <c r="AL18" s="1085"/>
      <c r="AM18" s="1085"/>
      <c r="AN18" s="1085"/>
      <c r="AO18" s="1085"/>
      <c r="AP18" s="1085"/>
      <c r="AQ18" s="1085"/>
      <c r="AR18" s="1085"/>
      <c r="AS18" s="1085"/>
      <c r="AT18" s="1085"/>
      <c r="AU18" s="1085"/>
      <c r="AV18" s="1085"/>
      <c r="AW18" s="1085"/>
      <c r="AX18" s="1085"/>
      <c r="AY18" s="1085"/>
      <c r="AZ18" s="1085"/>
      <c r="BA18" s="1085"/>
      <c r="BB18" s="1085"/>
      <c r="BC18" s="1085"/>
      <c r="BD18" s="1085"/>
      <c r="BE18" s="1085"/>
      <c r="BF18" s="1085"/>
      <c r="BG18" s="1085"/>
      <c r="BH18" s="1085"/>
      <c r="BI18" s="1085"/>
      <c r="BJ18" s="1085"/>
      <c r="BK18" s="1085"/>
      <c r="BL18" s="1085"/>
      <c r="BM18" s="1085"/>
      <c r="BN18" s="1085"/>
      <c r="BO18" s="1085"/>
      <c r="BP18" s="1085"/>
      <c r="BQ18" s="1085"/>
      <c r="BR18" s="1085"/>
      <c r="BS18" s="1085"/>
      <c r="BT18" s="1085"/>
      <c r="BU18" s="1086"/>
    </row>
    <row r="19" spans="2:73" ht="7.5" customHeight="1">
      <c r="B19" s="1078"/>
      <c r="C19" s="1080"/>
      <c r="D19" s="1080"/>
      <c r="E19" s="1080"/>
      <c r="F19" s="1080"/>
      <c r="G19" s="1080"/>
      <c r="H19" s="1080"/>
      <c r="I19" s="1080"/>
      <c r="J19" s="1080"/>
      <c r="K19" s="1080"/>
      <c r="L19" s="1080"/>
      <c r="M19" s="1080"/>
      <c r="N19" s="1080"/>
      <c r="O19" s="1080"/>
      <c r="P19" s="1080"/>
      <c r="Q19" s="1080"/>
      <c r="R19" s="1080"/>
      <c r="S19" s="1080"/>
      <c r="T19" s="1080"/>
      <c r="U19" s="1080"/>
      <c r="V19" s="1080"/>
      <c r="W19" s="1080"/>
      <c r="X19" s="1080"/>
      <c r="Y19" s="1085"/>
      <c r="Z19" s="1085"/>
      <c r="AA19" s="1085"/>
      <c r="AB19" s="1085"/>
      <c r="AC19" s="1085"/>
      <c r="AD19" s="1085"/>
      <c r="AE19" s="1085"/>
      <c r="AF19" s="1085"/>
      <c r="AG19" s="1085"/>
      <c r="AH19" s="1085"/>
      <c r="AI19" s="1085"/>
      <c r="AJ19" s="1085"/>
      <c r="AK19" s="1085"/>
      <c r="AL19" s="1085"/>
      <c r="AM19" s="1085"/>
      <c r="AN19" s="1085"/>
      <c r="AO19" s="1085"/>
      <c r="AP19" s="1085"/>
      <c r="AQ19" s="1085"/>
      <c r="AR19" s="1085"/>
      <c r="AS19" s="1085"/>
      <c r="AT19" s="1085"/>
      <c r="AU19" s="1085"/>
      <c r="AV19" s="1085"/>
      <c r="AW19" s="1085"/>
      <c r="AX19" s="1085"/>
      <c r="AY19" s="1085"/>
      <c r="AZ19" s="1085"/>
      <c r="BA19" s="1085"/>
      <c r="BB19" s="1085"/>
      <c r="BC19" s="1085"/>
      <c r="BD19" s="1085"/>
      <c r="BE19" s="1085"/>
      <c r="BF19" s="1085"/>
      <c r="BG19" s="1085"/>
      <c r="BH19" s="1085"/>
      <c r="BI19" s="1085"/>
      <c r="BJ19" s="1085"/>
      <c r="BK19" s="1085"/>
      <c r="BL19" s="1085"/>
      <c r="BM19" s="1085"/>
      <c r="BN19" s="1085"/>
      <c r="BO19" s="1085"/>
      <c r="BP19" s="1085"/>
      <c r="BQ19" s="1085"/>
      <c r="BR19" s="1085"/>
      <c r="BS19" s="1085"/>
      <c r="BT19" s="1085"/>
      <c r="BU19" s="1086"/>
    </row>
    <row r="20" spans="2:73" ht="7.5" customHeight="1">
      <c r="B20" s="1078"/>
      <c r="C20" s="1080" t="s">
        <v>386</v>
      </c>
      <c r="D20" s="1080"/>
      <c r="E20" s="1080"/>
      <c r="F20" s="1080"/>
      <c r="G20" s="1080"/>
      <c r="H20" s="1080"/>
      <c r="I20" s="1080"/>
      <c r="J20" s="1080"/>
      <c r="K20" s="1080"/>
      <c r="L20" s="1080"/>
      <c r="M20" s="1080"/>
      <c r="N20" s="1080"/>
      <c r="O20" s="1080"/>
      <c r="P20" s="1080"/>
      <c r="Q20" s="1080"/>
      <c r="R20" s="1080"/>
      <c r="S20" s="1080"/>
      <c r="T20" s="1080"/>
      <c r="U20" s="1080"/>
      <c r="V20" s="1080"/>
      <c r="W20" s="1080"/>
      <c r="X20" s="1080"/>
      <c r="Y20" s="1087" t="str">
        <f>IF(AND(Z31="□",AK31="□",AV31="□",BG31="□",Z39="□",AK39="□",AV39="□",BG39="□"),"",'【選択必須】サービス個別(Wide接続) ①～⑭'!I24)</f>
        <v/>
      </c>
      <c r="Z20" s="1087"/>
      <c r="AA20" s="1087"/>
      <c r="AB20" s="1087"/>
      <c r="AC20" s="1087"/>
      <c r="AD20" s="1087"/>
      <c r="AE20" s="1087"/>
      <c r="AF20" s="1087"/>
      <c r="AG20" s="1087"/>
      <c r="AH20" s="1087"/>
      <c r="AI20" s="1087"/>
      <c r="AJ20" s="1087"/>
      <c r="AK20" s="1087"/>
      <c r="AL20" s="1087"/>
      <c r="AM20" s="1087"/>
      <c r="AN20" s="1087"/>
      <c r="AO20" s="1087"/>
      <c r="AP20" s="1087"/>
      <c r="AQ20" s="1087"/>
      <c r="AR20" s="1087"/>
      <c r="AS20" s="1087"/>
      <c r="AT20" s="1087"/>
      <c r="AU20" s="1087"/>
      <c r="AV20" s="1087"/>
      <c r="AW20" s="1087"/>
      <c r="AX20" s="1087"/>
      <c r="AY20" s="1087"/>
      <c r="AZ20" s="1087"/>
      <c r="BA20" s="1087"/>
      <c r="BB20" s="1087"/>
      <c r="BC20" s="1087"/>
      <c r="BD20" s="1087"/>
      <c r="BE20" s="1087"/>
      <c r="BF20" s="1087"/>
      <c r="BG20" s="1087"/>
      <c r="BH20" s="1087"/>
      <c r="BI20" s="1087"/>
      <c r="BJ20" s="1087"/>
      <c r="BK20" s="1087"/>
      <c r="BL20" s="1087"/>
      <c r="BM20" s="1087"/>
      <c r="BN20" s="1087"/>
      <c r="BO20" s="1087"/>
      <c r="BP20" s="1087"/>
      <c r="BQ20" s="1087"/>
      <c r="BR20" s="1087"/>
      <c r="BS20" s="1087"/>
      <c r="BT20" s="1087"/>
      <c r="BU20" s="1088"/>
    </row>
    <row r="21" spans="2:73" ht="7.5" customHeight="1">
      <c r="B21" s="1078"/>
      <c r="C21" s="1080"/>
      <c r="D21" s="1080"/>
      <c r="E21" s="1080"/>
      <c r="F21" s="1080"/>
      <c r="G21" s="1080"/>
      <c r="H21" s="1080"/>
      <c r="I21" s="1080"/>
      <c r="J21" s="1080"/>
      <c r="K21" s="1080"/>
      <c r="L21" s="1080"/>
      <c r="M21" s="1080"/>
      <c r="N21" s="1080"/>
      <c r="O21" s="1080"/>
      <c r="P21" s="1080"/>
      <c r="Q21" s="1080"/>
      <c r="R21" s="1080"/>
      <c r="S21" s="1080"/>
      <c r="T21" s="1080"/>
      <c r="U21" s="1080"/>
      <c r="V21" s="1080"/>
      <c r="W21" s="1080"/>
      <c r="X21" s="1080"/>
      <c r="Y21" s="1087"/>
      <c r="Z21" s="1087"/>
      <c r="AA21" s="1087"/>
      <c r="AB21" s="1087"/>
      <c r="AC21" s="1087"/>
      <c r="AD21" s="1087"/>
      <c r="AE21" s="1087"/>
      <c r="AF21" s="1087"/>
      <c r="AG21" s="1087"/>
      <c r="AH21" s="1087"/>
      <c r="AI21" s="1087"/>
      <c r="AJ21" s="1087"/>
      <c r="AK21" s="1087"/>
      <c r="AL21" s="1087"/>
      <c r="AM21" s="1087"/>
      <c r="AN21" s="1087"/>
      <c r="AO21" s="1087"/>
      <c r="AP21" s="1087"/>
      <c r="AQ21" s="1087"/>
      <c r="AR21" s="1087"/>
      <c r="AS21" s="1087"/>
      <c r="AT21" s="1087"/>
      <c r="AU21" s="1087"/>
      <c r="AV21" s="1087"/>
      <c r="AW21" s="1087"/>
      <c r="AX21" s="1087"/>
      <c r="AY21" s="1087"/>
      <c r="AZ21" s="1087"/>
      <c r="BA21" s="1087"/>
      <c r="BB21" s="1087"/>
      <c r="BC21" s="1087"/>
      <c r="BD21" s="1087"/>
      <c r="BE21" s="1087"/>
      <c r="BF21" s="1087"/>
      <c r="BG21" s="1087"/>
      <c r="BH21" s="1087"/>
      <c r="BI21" s="1087"/>
      <c r="BJ21" s="1087"/>
      <c r="BK21" s="1087"/>
      <c r="BL21" s="1087"/>
      <c r="BM21" s="1087"/>
      <c r="BN21" s="1087"/>
      <c r="BO21" s="1087"/>
      <c r="BP21" s="1087"/>
      <c r="BQ21" s="1087"/>
      <c r="BR21" s="1087"/>
      <c r="BS21" s="1087"/>
      <c r="BT21" s="1087"/>
      <c r="BU21" s="1088"/>
    </row>
    <row r="22" spans="2:73" ht="7.5" customHeight="1">
      <c r="B22" s="1078"/>
      <c r="C22" s="1080"/>
      <c r="D22" s="1080"/>
      <c r="E22" s="1080"/>
      <c r="F22" s="1080"/>
      <c r="G22" s="1080"/>
      <c r="H22" s="1080"/>
      <c r="I22" s="1080"/>
      <c r="J22" s="1080"/>
      <c r="K22" s="1080"/>
      <c r="L22" s="1080"/>
      <c r="M22" s="1080"/>
      <c r="N22" s="1080"/>
      <c r="O22" s="1080"/>
      <c r="P22" s="1080"/>
      <c r="Q22" s="1080"/>
      <c r="R22" s="1080"/>
      <c r="S22" s="1080"/>
      <c r="T22" s="1080"/>
      <c r="U22" s="1080"/>
      <c r="V22" s="1080"/>
      <c r="W22" s="1080"/>
      <c r="X22" s="1080"/>
      <c r="Y22" s="1087"/>
      <c r="Z22" s="1087"/>
      <c r="AA22" s="1087"/>
      <c r="AB22" s="1087"/>
      <c r="AC22" s="1087"/>
      <c r="AD22" s="1087"/>
      <c r="AE22" s="1087"/>
      <c r="AF22" s="1087"/>
      <c r="AG22" s="1087"/>
      <c r="AH22" s="1087"/>
      <c r="AI22" s="1087"/>
      <c r="AJ22" s="1087"/>
      <c r="AK22" s="1087"/>
      <c r="AL22" s="1087"/>
      <c r="AM22" s="1087"/>
      <c r="AN22" s="1087"/>
      <c r="AO22" s="1087"/>
      <c r="AP22" s="1087"/>
      <c r="AQ22" s="1087"/>
      <c r="AR22" s="1087"/>
      <c r="AS22" s="1087"/>
      <c r="AT22" s="1087"/>
      <c r="AU22" s="1087"/>
      <c r="AV22" s="1087"/>
      <c r="AW22" s="1087"/>
      <c r="AX22" s="1087"/>
      <c r="AY22" s="1087"/>
      <c r="AZ22" s="1087"/>
      <c r="BA22" s="1087"/>
      <c r="BB22" s="1087"/>
      <c r="BC22" s="1087"/>
      <c r="BD22" s="1087"/>
      <c r="BE22" s="1087"/>
      <c r="BF22" s="1087"/>
      <c r="BG22" s="1087"/>
      <c r="BH22" s="1087"/>
      <c r="BI22" s="1087"/>
      <c r="BJ22" s="1087"/>
      <c r="BK22" s="1087"/>
      <c r="BL22" s="1087"/>
      <c r="BM22" s="1087"/>
      <c r="BN22" s="1087"/>
      <c r="BO22" s="1087"/>
      <c r="BP22" s="1087"/>
      <c r="BQ22" s="1087"/>
      <c r="BR22" s="1087"/>
      <c r="BS22" s="1087"/>
      <c r="BT22" s="1087"/>
      <c r="BU22" s="1088"/>
    </row>
    <row r="23" spans="2:73" ht="7.5" customHeight="1">
      <c r="B23" s="1078"/>
      <c r="C23" s="1080" t="str">
        <f>IF(OR(BG31="■",BG39="■"),"　本申込による最終月額請求","　本申込による初回月額請求")</f>
        <v>　本申込による初回月額請求</v>
      </c>
      <c r="D23" s="1080"/>
      <c r="E23" s="1080"/>
      <c r="F23" s="1080"/>
      <c r="G23" s="1080"/>
      <c r="H23" s="1080"/>
      <c r="I23" s="1080"/>
      <c r="J23" s="1080"/>
      <c r="K23" s="1080"/>
      <c r="L23" s="1080"/>
      <c r="M23" s="1080"/>
      <c r="N23" s="1080"/>
      <c r="O23" s="1080"/>
      <c r="P23" s="1080"/>
      <c r="Q23" s="1080"/>
      <c r="R23" s="1080"/>
      <c r="S23" s="1080"/>
      <c r="T23" s="1080"/>
      <c r="U23" s="1080"/>
      <c r="V23" s="1080"/>
      <c r="W23" s="1080"/>
      <c r="X23" s="1080"/>
      <c r="Y23" s="1085" t="str">
        <f>IF(Y20="","",IF(Z31="■","（初月無料）"&amp;YEAR(Y20)&amp;"年"&amp;MONTH(Y20)+1&amp;"月",IF(OR(AK31="■",AV31="■",BG31="■",OR(Z31="□",Z39="■"),AK39="■",AV39="■",BG39="■"),YEAR(Y20)&amp;"年"&amp;MONTH(Y20)&amp;"月","")))</f>
        <v/>
      </c>
      <c r="Z23" s="1085"/>
      <c r="AA23" s="1085"/>
      <c r="AB23" s="1085"/>
      <c r="AC23" s="1085"/>
      <c r="AD23" s="1085"/>
      <c r="AE23" s="1085"/>
      <c r="AF23" s="1085"/>
      <c r="AG23" s="1085"/>
      <c r="AH23" s="1085"/>
      <c r="AI23" s="1085"/>
      <c r="AJ23" s="1085"/>
      <c r="AK23" s="1085"/>
      <c r="AL23" s="1085"/>
      <c r="AM23" s="1085"/>
      <c r="AN23" s="1085"/>
      <c r="AO23" s="1085"/>
      <c r="AP23" s="1085"/>
      <c r="AQ23" s="1085"/>
      <c r="AR23" s="1085"/>
      <c r="AS23" s="1085"/>
      <c r="AT23" s="1085"/>
      <c r="AU23" s="1085"/>
      <c r="AV23" s="1085"/>
      <c r="AW23" s="1085"/>
      <c r="AX23" s="1085"/>
      <c r="AY23" s="1085"/>
      <c r="AZ23" s="1085"/>
      <c r="BA23" s="1085"/>
      <c r="BB23" s="1085"/>
      <c r="BC23" s="1085"/>
      <c r="BD23" s="1085"/>
      <c r="BE23" s="1085"/>
      <c r="BF23" s="1085"/>
      <c r="BG23" s="1085"/>
      <c r="BH23" s="1085"/>
      <c r="BI23" s="1085"/>
      <c r="BJ23" s="1085"/>
      <c r="BK23" s="1085"/>
      <c r="BL23" s="1085"/>
      <c r="BM23" s="1085"/>
      <c r="BN23" s="1085"/>
      <c r="BO23" s="1085"/>
      <c r="BP23" s="1085"/>
      <c r="BQ23" s="1085"/>
      <c r="BR23" s="1085"/>
      <c r="BS23" s="1085"/>
      <c r="BT23" s="1085"/>
      <c r="BU23" s="1086"/>
    </row>
    <row r="24" spans="2:73" ht="7.5" customHeight="1">
      <c r="B24" s="1078"/>
      <c r="C24" s="1080"/>
      <c r="D24" s="1080"/>
      <c r="E24" s="1080"/>
      <c r="F24" s="1080"/>
      <c r="G24" s="1080"/>
      <c r="H24" s="1080"/>
      <c r="I24" s="1080"/>
      <c r="J24" s="1080"/>
      <c r="K24" s="1080"/>
      <c r="L24" s="1080"/>
      <c r="M24" s="1080"/>
      <c r="N24" s="1080"/>
      <c r="O24" s="1080"/>
      <c r="P24" s="1080"/>
      <c r="Q24" s="1080"/>
      <c r="R24" s="1080"/>
      <c r="S24" s="1080"/>
      <c r="T24" s="1080"/>
      <c r="U24" s="1080"/>
      <c r="V24" s="1080"/>
      <c r="W24" s="1080"/>
      <c r="X24" s="1080"/>
      <c r="Y24" s="1085"/>
      <c r="Z24" s="1085"/>
      <c r="AA24" s="1085"/>
      <c r="AB24" s="1085"/>
      <c r="AC24" s="1085"/>
      <c r="AD24" s="1085"/>
      <c r="AE24" s="1085"/>
      <c r="AF24" s="1085"/>
      <c r="AG24" s="1085"/>
      <c r="AH24" s="1085"/>
      <c r="AI24" s="1085"/>
      <c r="AJ24" s="1085"/>
      <c r="AK24" s="1085"/>
      <c r="AL24" s="1085"/>
      <c r="AM24" s="1085"/>
      <c r="AN24" s="1085"/>
      <c r="AO24" s="1085"/>
      <c r="AP24" s="1085"/>
      <c r="AQ24" s="1085"/>
      <c r="AR24" s="1085"/>
      <c r="AS24" s="1085"/>
      <c r="AT24" s="1085"/>
      <c r="AU24" s="1085"/>
      <c r="AV24" s="1085"/>
      <c r="AW24" s="1085"/>
      <c r="AX24" s="1085"/>
      <c r="AY24" s="1085"/>
      <c r="AZ24" s="1085"/>
      <c r="BA24" s="1085"/>
      <c r="BB24" s="1085"/>
      <c r="BC24" s="1085"/>
      <c r="BD24" s="1085"/>
      <c r="BE24" s="1085"/>
      <c r="BF24" s="1085"/>
      <c r="BG24" s="1085"/>
      <c r="BH24" s="1085"/>
      <c r="BI24" s="1085"/>
      <c r="BJ24" s="1085"/>
      <c r="BK24" s="1085"/>
      <c r="BL24" s="1085"/>
      <c r="BM24" s="1085"/>
      <c r="BN24" s="1085"/>
      <c r="BO24" s="1085"/>
      <c r="BP24" s="1085"/>
      <c r="BQ24" s="1085"/>
      <c r="BR24" s="1085"/>
      <c r="BS24" s="1085"/>
      <c r="BT24" s="1085"/>
      <c r="BU24" s="1086"/>
    </row>
    <row r="25" spans="2:73" ht="7.5" customHeight="1" thickBot="1">
      <c r="B25" s="107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90"/>
      <c r="Z25" s="1090"/>
      <c r="AA25" s="1090"/>
      <c r="AB25" s="1090"/>
      <c r="AC25" s="1090"/>
      <c r="AD25" s="1090"/>
      <c r="AE25" s="1090"/>
      <c r="AF25" s="1090"/>
      <c r="AG25" s="1090"/>
      <c r="AH25" s="1090"/>
      <c r="AI25" s="1090"/>
      <c r="AJ25" s="1090"/>
      <c r="AK25" s="1090"/>
      <c r="AL25" s="1090"/>
      <c r="AM25" s="1090"/>
      <c r="AN25" s="1090"/>
      <c r="AO25" s="1090"/>
      <c r="AP25" s="1090"/>
      <c r="AQ25" s="1090"/>
      <c r="AR25" s="1090"/>
      <c r="AS25" s="1090"/>
      <c r="AT25" s="1090"/>
      <c r="AU25" s="1090"/>
      <c r="AV25" s="1090"/>
      <c r="AW25" s="1090"/>
      <c r="AX25" s="1090"/>
      <c r="AY25" s="1090"/>
      <c r="AZ25" s="1090"/>
      <c r="BA25" s="1090"/>
      <c r="BB25" s="1090"/>
      <c r="BC25" s="1090"/>
      <c r="BD25" s="1090"/>
      <c r="BE25" s="1090"/>
      <c r="BF25" s="1090"/>
      <c r="BG25" s="1090"/>
      <c r="BH25" s="1090"/>
      <c r="BI25" s="1090"/>
      <c r="BJ25" s="1090"/>
      <c r="BK25" s="1090"/>
      <c r="BL25" s="1090"/>
      <c r="BM25" s="1090"/>
      <c r="BN25" s="1090"/>
      <c r="BO25" s="1090"/>
      <c r="BP25" s="1090"/>
      <c r="BQ25" s="1090"/>
      <c r="BR25" s="1090"/>
      <c r="BS25" s="1090"/>
      <c r="BT25" s="1090"/>
      <c r="BU25" s="1091"/>
    </row>
    <row r="26" spans="2:73" ht="7.5" customHeight="1" thickTop="1" thickBot="1">
      <c r="B26" s="266"/>
      <c r="C26" s="266"/>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c r="BG26" s="266"/>
      <c r="BH26" s="266"/>
      <c r="BI26" s="266"/>
      <c r="BJ26" s="266"/>
      <c r="BK26" s="266"/>
      <c r="BL26" s="266"/>
      <c r="BM26" s="266"/>
      <c r="BN26" s="266"/>
      <c r="BO26" s="266"/>
      <c r="BP26" s="266"/>
      <c r="BQ26" s="266"/>
      <c r="BR26" s="266"/>
      <c r="BS26" s="266"/>
      <c r="BT26" s="266"/>
      <c r="BU26" s="266"/>
    </row>
    <row r="27" spans="2:73" ht="7.5" customHeight="1" thickTop="1">
      <c r="B27" s="1096" t="s">
        <v>387</v>
      </c>
      <c r="C27" s="1097"/>
      <c r="D27" s="1097"/>
      <c r="E27" s="1097"/>
      <c r="F27" s="1097"/>
      <c r="G27" s="1097"/>
      <c r="H27" s="1097"/>
      <c r="I27" s="1097"/>
      <c r="J27" s="1097"/>
      <c r="K27" s="1097"/>
      <c r="L27" s="1097"/>
      <c r="M27" s="1097"/>
      <c r="N27" s="1097"/>
      <c r="O27" s="1097"/>
      <c r="P27" s="1097"/>
      <c r="Q27" s="1097"/>
      <c r="R27" s="1097"/>
      <c r="S27" s="1097"/>
      <c r="T27" s="1097"/>
      <c r="U27" s="1097"/>
      <c r="V27" s="1097"/>
      <c r="W27" s="1097"/>
      <c r="X27" s="1097"/>
      <c r="Y27" s="1097"/>
      <c r="Z27" s="1097"/>
      <c r="AA27" s="1097"/>
      <c r="AB27" s="1097"/>
      <c r="AC27" s="1097"/>
      <c r="AD27" s="1097"/>
      <c r="AE27" s="1097"/>
      <c r="AF27" s="1097"/>
      <c r="AG27" s="1097"/>
      <c r="AH27" s="1097"/>
      <c r="AI27" s="1097"/>
      <c r="AJ27" s="1097"/>
      <c r="AK27" s="1097"/>
      <c r="AL27" s="1097"/>
      <c r="AM27" s="1097"/>
      <c r="AN27" s="1097"/>
      <c r="AO27" s="1097"/>
      <c r="AP27" s="1097"/>
      <c r="AQ27" s="1097"/>
      <c r="AR27" s="1097"/>
      <c r="AS27" s="1097"/>
      <c r="AT27" s="1097"/>
      <c r="AU27" s="1097"/>
      <c r="AV27" s="1097"/>
      <c r="AW27" s="1097"/>
      <c r="AX27" s="1097"/>
      <c r="AY27" s="1097"/>
      <c r="AZ27" s="1097"/>
      <c r="BA27" s="1097"/>
      <c r="BB27" s="1097"/>
      <c r="BC27" s="1097"/>
      <c r="BD27" s="1097"/>
      <c r="BE27" s="1097"/>
      <c r="BF27" s="1097"/>
      <c r="BG27" s="1097"/>
      <c r="BH27" s="1097"/>
      <c r="BI27" s="1097"/>
      <c r="BJ27" s="1097"/>
      <c r="BK27" s="1097"/>
      <c r="BL27" s="1097"/>
      <c r="BM27" s="1097"/>
      <c r="BN27" s="1097"/>
      <c r="BO27" s="1097"/>
      <c r="BP27" s="1097"/>
      <c r="BQ27" s="1097"/>
      <c r="BR27" s="1097"/>
      <c r="BS27" s="1097"/>
      <c r="BT27" s="1097"/>
      <c r="BU27" s="1098"/>
    </row>
    <row r="28" spans="2:73" ht="7.5" customHeight="1">
      <c r="B28" s="1078"/>
      <c r="C28" s="1099"/>
      <c r="D28" s="1099"/>
      <c r="E28" s="1099"/>
      <c r="F28" s="1099"/>
      <c r="G28" s="1099"/>
      <c r="H28" s="1099"/>
      <c r="I28" s="1099"/>
      <c r="J28" s="1099"/>
      <c r="K28" s="1099"/>
      <c r="L28" s="1099"/>
      <c r="M28" s="1099"/>
      <c r="N28" s="1099"/>
      <c r="O28" s="1099"/>
      <c r="P28" s="1099"/>
      <c r="Q28" s="1099"/>
      <c r="R28" s="1099"/>
      <c r="S28" s="1099"/>
      <c r="T28" s="1099"/>
      <c r="U28" s="1099"/>
      <c r="V28" s="1099"/>
      <c r="W28" s="1099"/>
      <c r="X28" s="1099"/>
      <c r="Y28" s="1099"/>
      <c r="Z28" s="1099"/>
      <c r="AA28" s="1099"/>
      <c r="AB28" s="1099"/>
      <c r="AC28" s="1099"/>
      <c r="AD28" s="1099"/>
      <c r="AE28" s="1099"/>
      <c r="AF28" s="1099"/>
      <c r="AG28" s="1099"/>
      <c r="AH28" s="1099"/>
      <c r="AI28" s="1099"/>
      <c r="AJ28" s="1099"/>
      <c r="AK28" s="1099"/>
      <c r="AL28" s="1099"/>
      <c r="AM28" s="1099"/>
      <c r="AN28" s="1099"/>
      <c r="AO28" s="1099"/>
      <c r="AP28" s="1099"/>
      <c r="AQ28" s="1099"/>
      <c r="AR28" s="1099"/>
      <c r="AS28" s="1099"/>
      <c r="AT28" s="1099"/>
      <c r="AU28" s="1099"/>
      <c r="AV28" s="1099"/>
      <c r="AW28" s="1099"/>
      <c r="AX28" s="1099"/>
      <c r="AY28" s="1099"/>
      <c r="AZ28" s="1099"/>
      <c r="BA28" s="1099"/>
      <c r="BB28" s="1099"/>
      <c r="BC28" s="1099"/>
      <c r="BD28" s="1099"/>
      <c r="BE28" s="1099"/>
      <c r="BF28" s="1099"/>
      <c r="BG28" s="1099"/>
      <c r="BH28" s="1099"/>
      <c r="BI28" s="1099"/>
      <c r="BJ28" s="1099"/>
      <c r="BK28" s="1099"/>
      <c r="BL28" s="1099"/>
      <c r="BM28" s="1099"/>
      <c r="BN28" s="1099"/>
      <c r="BO28" s="1099"/>
      <c r="BP28" s="1099"/>
      <c r="BQ28" s="1099"/>
      <c r="BR28" s="1099"/>
      <c r="BS28" s="1099"/>
      <c r="BT28" s="1099"/>
      <c r="BU28" s="1100"/>
    </row>
    <row r="29" spans="2:73" ht="7.5" customHeight="1">
      <c r="B29" s="265"/>
      <c r="C29" s="1104" t="s">
        <v>388</v>
      </c>
      <c r="D29" s="1105"/>
      <c r="E29" s="1105"/>
      <c r="F29" s="1105"/>
      <c r="G29" s="1105"/>
      <c r="H29" s="1105"/>
      <c r="I29" s="1105"/>
      <c r="J29" s="1105"/>
      <c r="K29" s="1105"/>
      <c r="L29" s="1105"/>
      <c r="M29" s="1105"/>
      <c r="N29" s="1105"/>
      <c r="O29" s="1105"/>
      <c r="P29" s="1105"/>
      <c r="Q29" s="1105"/>
      <c r="R29" s="1105"/>
      <c r="S29" s="1105"/>
      <c r="T29" s="1105"/>
      <c r="U29" s="1105"/>
      <c r="V29" s="1105"/>
      <c r="W29" s="1105"/>
      <c r="X29" s="1105"/>
      <c r="Y29" s="1105"/>
      <c r="Z29" s="1105"/>
      <c r="AA29" s="1105"/>
      <c r="AB29" s="1105"/>
      <c r="AC29" s="1105"/>
      <c r="AD29" s="1105"/>
      <c r="AE29" s="1105"/>
      <c r="AF29" s="1105"/>
      <c r="AG29" s="1105"/>
      <c r="AH29" s="1105"/>
      <c r="AI29" s="1105"/>
      <c r="AJ29" s="1105"/>
      <c r="AK29" s="1105"/>
      <c r="AL29" s="1105"/>
      <c r="AM29" s="1105"/>
      <c r="AN29" s="1105"/>
      <c r="AO29" s="1105"/>
      <c r="AP29" s="1105"/>
      <c r="AQ29" s="1105"/>
      <c r="AR29" s="1105"/>
      <c r="AS29" s="1105"/>
      <c r="AT29" s="1105"/>
      <c r="AU29" s="1105"/>
      <c r="AV29" s="1105"/>
      <c r="AW29" s="1105"/>
      <c r="AX29" s="1105"/>
      <c r="AY29" s="1105"/>
      <c r="AZ29" s="1105"/>
      <c r="BA29" s="1105"/>
      <c r="BB29" s="1105"/>
      <c r="BC29" s="1105"/>
      <c r="BD29" s="1105"/>
      <c r="BE29" s="1105"/>
      <c r="BF29" s="1105"/>
      <c r="BG29" s="1105"/>
      <c r="BH29" s="1105"/>
      <c r="BI29" s="1105"/>
      <c r="BJ29" s="1105"/>
      <c r="BK29" s="1105"/>
      <c r="BL29" s="1105"/>
      <c r="BM29" s="1105"/>
      <c r="BN29" s="1105"/>
      <c r="BO29" s="1105"/>
      <c r="BP29" s="1105"/>
      <c r="BQ29" s="1105"/>
      <c r="BR29" s="1105"/>
      <c r="BS29" s="1105"/>
      <c r="BT29" s="1105"/>
      <c r="BU29" s="1106"/>
    </row>
    <row r="30" spans="2:73" ht="7.5" customHeight="1">
      <c r="B30" s="265"/>
      <c r="C30" s="1107"/>
      <c r="D30" s="1099"/>
      <c r="E30" s="1099"/>
      <c r="F30" s="1099"/>
      <c r="G30" s="1099"/>
      <c r="H30" s="1099"/>
      <c r="I30" s="1099"/>
      <c r="J30" s="1099"/>
      <c r="K30" s="1099"/>
      <c r="L30" s="1099"/>
      <c r="M30" s="1099"/>
      <c r="N30" s="1099"/>
      <c r="O30" s="1099"/>
      <c r="P30" s="1099"/>
      <c r="Q30" s="1099"/>
      <c r="R30" s="1099"/>
      <c r="S30" s="1099"/>
      <c r="T30" s="1099"/>
      <c r="U30" s="1099"/>
      <c r="V30" s="1099"/>
      <c r="W30" s="1099"/>
      <c r="X30" s="1099"/>
      <c r="Y30" s="1099"/>
      <c r="Z30" s="1099"/>
      <c r="AA30" s="1099"/>
      <c r="AB30" s="1099"/>
      <c r="AC30" s="1099"/>
      <c r="AD30" s="1099"/>
      <c r="AE30" s="1099"/>
      <c r="AF30" s="1099"/>
      <c r="AG30" s="1099"/>
      <c r="AH30" s="1099"/>
      <c r="AI30" s="1099"/>
      <c r="AJ30" s="1099"/>
      <c r="AK30" s="1099"/>
      <c r="AL30" s="1099"/>
      <c r="AM30" s="1099"/>
      <c r="AN30" s="1099"/>
      <c r="AO30" s="1099"/>
      <c r="AP30" s="1099"/>
      <c r="AQ30" s="1099"/>
      <c r="AR30" s="1099"/>
      <c r="AS30" s="1099"/>
      <c r="AT30" s="1099"/>
      <c r="AU30" s="1099"/>
      <c r="AV30" s="1099"/>
      <c r="AW30" s="1099"/>
      <c r="AX30" s="1099"/>
      <c r="AY30" s="1099"/>
      <c r="AZ30" s="1099"/>
      <c r="BA30" s="1099"/>
      <c r="BB30" s="1099"/>
      <c r="BC30" s="1099"/>
      <c r="BD30" s="1099"/>
      <c r="BE30" s="1099"/>
      <c r="BF30" s="1099"/>
      <c r="BG30" s="1099"/>
      <c r="BH30" s="1099"/>
      <c r="BI30" s="1099"/>
      <c r="BJ30" s="1099"/>
      <c r="BK30" s="1099"/>
      <c r="BL30" s="1099"/>
      <c r="BM30" s="1099"/>
      <c r="BN30" s="1099"/>
      <c r="BO30" s="1099"/>
      <c r="BP30" s="1099"/>
      <c r="BQ30" s="1099"/>
      <c r="BR30" s="1099"/>
      <c r="BS30" s="1099"/>
      <c r="BT30" s="1099"/>
      <c r="BU30" s="1108"/>
    </row>
    <row r="31" spans="2:73" ht="7.5" customHeight="1">
      <c r="B31" s="265"/>
      <c r="C31" s="1109"/>
      <c r="D31" s="1110" t="s">
        <v>389</v>
      </c>
      <c r="E31" s="1111"/>
      <c r="F31" s="1111"/>
      <c r="G31" s="1111"/>
      <c r="H31" s="1111"/>
      <c r="I31" s="1111"/>
      <c r="J31" s="1111"/>
      <c r="K31" s="1111"/>
      <c r="L31" s="1111"/>
      <c r="M31" s="1111"/>
      <c r="N31" s="1111"/>
      <c r="O31" s="1111"/>
      <c r="P31" s="1111"/>
      <c r="Q31" s="1111"/>
      <c r="R31" s="1111"/>
      <c r="S31" s="1111"/>
      <c r="T31" s="1111"/>
      <c r="U31" s="1111"/>
      <c r="V31" s="1111"/>
      <c r="W31" s="1111"/>
      <c r="X31" s="1112"/>
      <c r="Y31" s="1119"/>
      <c r="Z31" s="1122" t="str">
        <f>IF('【選択必須】サービス個別(Wide接続) ①～⑭'!F9="■","■","□")</f>
        <v>□</v>
      </c>
      <c r="AA31" s="1122"/>
      <c r="AB31" s="1122"/>
      <c r="AC31" s="1101" t="s">
        <v>170</v>
      </c>
      <c r="AD31" s="1101"/>
      <c r="AE31" s="1101"/>
      <c r="AF31" s="1101"/>
      <c r="AG31" s="1101"/>
      <c r="AH31" s="1101"/>
      <c r="AI31" s="1101"/>
      <c r="AJ31" s="1122"/>
      <c r="AK31" s="1122" t="str">
        <f>IF(AND('【選択必須】サービス個別(Wide接続) ①～⑭'!F16="■",'【選択必須】サービス個別(Wide接続) ①～⑭'!I119&lt;'【選択必須】サービス個別(Wide接続) ①～⑭'!R119),"■","□")</f>
        <v>□</v>
      </c>
      <c r="AL31" s="1122"/>
      <c r="AM31" s="1122"/>
      <c r="AN31" s="1124" t="s">
        <v>390</v>
      </c>
      <c r="AO31" s="1124"/>
      <c r="AP31" s="1124"/>
      <c r="AQ31" s="1124"/>
      <c r="AR31" s="1124"/>
      <c r="AS31" s="1124"/>
      <c r="AT31" s="1124"/>
      <c r="AU31" s="1122"/>
      <c r="AV31" s="1122" t="str">
        <f>IF(AND('【選択必須】サービス個別(Wide接続) ①～⑭'!F16="■",'【選択必須】サービス個別(Wide接続) ①～⑭'!I119&gt;'【選択必須】サービス個別(Wide接続) ①～⑭'!R119),"■","□")</f>
        <v>□</v>
      </c>
      <c r="AW31" s="1122"/>
      <c r="AX31" s="1122"/>
      <c r="AY31" s="1124" t="s">
        <v>391</v>
      </c>
      <c r="AZ31" s="1124"/>
      <c r="BA31" s="1124"/>
      <c r="BB31" s="1124"/>
      <c r="BC31" s="1124"/>
      <c r="BD31" s="1124"/>
      <c r="BE31" s="1124"/>
      <c r="BF31" s="1122"/>
      <c r="BG31" s="1122" t="str">
        <f>'【選択必須】サービス個別(Wide接続) ①～⑭'!F17</f>
        <v>□</v>
      </c>
      <c r="BH31" s="1122"/>
      <c r="BI31" s="1122"/>
      <c r="BJ31" s="1101" t="s">
        <v>198</v>
      </c>
      <c r="BK31" s="1101"/>
      <c r="BL31" s="1101"/>
      <c r="BM31" s="1101"/>
      <c r="BN31" s="1101"/>
      <c r="BO31" s="1101"/>
      <c r="BP31" s="1101"/>
      <c r="BQ31" s="242"/>
      <c r="BR31" s="242"/>
      <c r="BS31" s="242"/>
      <c r="BT31" s="242"/>
      <c r="BU31" s="243"/>
    </row>
    <row r="32" spans="2:73" ht="7.5" customHeight="1">
      <c r="B32" s="265"/>
      <c r="C32" s="1109"/>
      <c r="D32" s="1113"/>
      <c r="E32" s="1114"/>
      <c r="F32" s="1114"/>
      <c r="G32" s="1114"/>
      <c r="H32" s="1114"/>
      <c r="I32" s="1114"/>
      <c r="J32" s="1114"/>
      <c r="K32" s="1114"/>
      <c r="L32" s="1114"/>
      <c r="M32" s="1114"/>
      <c r="N32" s="1114"/>
      <c r="O32" s="1114"/>
      <c r="P32" s="1114"/>
      <c r="Q32" s="1114"/>
      <c r="R32" s="1114"/>
      <c r="S32" s="1114"/>
      <c r="T32" s="1114"/>
      <c r="U32" s="1114"/>
      <c r="V32" s="1114"/>
      <c r="W32" s="1114"/>
      <c r="X32" s="1115"/>
      <c r="Y32" s="1120"/>
      <c r="Z32" s="1095"/>
      <c r="AA32" s="1095"/>
      <c r="AB32" s="1095"/>
      <c r="AC32" s="1102"/>
      <c r="AD32" s="1102"/>
      <c r="AE32" s="1102"/>
      <c r="AF32" s="1102"/>
      <c r="AG32" s="1102"/>
      <c r="AH32" s="1102"/>
      <c r="AI32" s="1102"/>
      <c r="AJ32" s="1095"/>
      <c r="AK32" s="1095"/>
      <c r="AL32" s="1095"/>
      <c r="AM32" s="1095"/>
      <c r="AN32" s="1125"/>
      <c r="AO32" s="1125"/>
      <c r="AP32" s="1125"/>
      <c r="AQ32" s="1125"/>
      <c r="AR32" s="1125"/>
      <c r="AS32" s="1125"/>
      <c r="AT32" s="1125"/>
      <c r="AU32" s="1095"/>
      <c r="AV32" s="1095"/>
      <c r="AW32" s="1095"/>
      <c r="AX32" s="1095"/>
      <c r="AY32" s="1125"/>
      <c r="AZ32" s="1125"/>
      <c r="BA32" s="1125"/>
      <c r="BB32" s="1125"/>
      <c r="BC32" s="1125"/>
      <c r="BD32" s="1125"/>
      <c r="BE32" s="1125"/>
      <c r="BF32" s="1095"/>
      <c r="BG32" s="1095"/>
      <c r="BH32" s="1095"/>
      <c r="BI32" s="1095"/>
      <c r="BJ32" s="1102"/>
      <c r="BK32" s="1102"/>
      <c r="BL32" s="1102"/>
      <c r="BM32" s="1102"/>
      <c r="BN32" s="1102"/>
      <c r="BO32" s="1102"/>
      <c r="BP32" s="1102"/>
      <c r="BU32" s="244"/>
    </row>
    <row r="33" spans="2:73" ht="7.5" customHeight="1">
      <c r="B33" s="265"/>
      <c r="C33" s="1109"/>
      <c r="D33" s="1116"/>
      <c r="E33" s="1117"/>
      <c r="F33" s="1117"/>
      <c r="G33" s="1117"/>
      <c r="H33" s="1117"/>
      <c r="I33" s="1117"/>
      <c r="J33" s="1117"/>
      <c r="K33" s="1117"/>
      <c r="L33" s="1117"/>
      <c r="M33" s="1117"/>
      <c r="N33" s="1117"/>
      <c r="O33" s="1117"/>
      <c r="P33" s="1117"/>
      <c r="Q33" s="1117"/>
      <c r="R33" s="1117"/>
      <c r="S33" s="1117"/>
      <c r="T33" s="1117"/>
      <c r="U33" s="1117"/>
      <c r="V33" s="1117"/>
      <c r="W33" s="1117"/>
      <c r="X33" s="1118"/>
      <c r="Y33" s="1121"/>
      <c r="Z33" s="1123"/>
      <c r="AA33" s="1123"/>
      <c r="AB33" s="1123"/>
      <c r="AC33" s="1103"/>
      <c r="AD33" s="1103"/>
      <c r="AE33" s="1103"/>
      <c r="AF33" s="1103"/>
      <c r="AG33" s="1103"/>
      <c r="AH33" s="1103"/>
      <c r="AI33" s="1103"/>
      <c r="AJ33" s="1123"/>
      <c r="AK33" s="1123"/>
      <c r="AL33" s="1123"/>
      <c r="AM33" s="1123"/>
      <c r="AN33" s="1126"/>
      <c r="AO33" s="1126"/>
      <c r="AP33" s="1126"/>
      <c r="AQ33" s="1126"/>
      <c r="AR33" s="1126"/>
      <c r="AS33" s="1126"/>
      <c r="AT33" s="1126"/>
      <c r="AU33" s="1123"/>
      <c r="AV33" s="1123"/>
      <c r="AW33" s="1123"/>
      <c r="AX33" s="1123"/>
      <c r="AY33" s="1126"/>
      <c r="AZ33" s="1126"/>
      <c r="BA33" s="1126"/>
      <c r="BB33" s="1126"/>
      <c r="BC33" s="1126"/>
      <c r="BD33" s="1126"/>
      <c r="BE33" s="1126"/>
      <c r="BF33" s="1123"/>
      <c r="BG33" s="1123"/>
      <c r="BH33" s="1123"/>
      <c r="BI33" s="1123"/>
      <c r="BJ33" s="1103"/>
      <c r="BK33" s="1103"/>
      <c r="BL33" s="1103"/>
      <c r="BM33" s="1103"/>
      <c r="BN33" s="1103"/>
      <c r="BO33" s="1103"/>
      <c r="BP33" s="1103"/>
      <c r="BQ33" s="245"/>
      <c r="BR33" s="245"/>
      <c r="BS33" s="245"/>
      <c r="BT33" s="245"/>
      <c r="BU33" s="246"/>
    </row>
    <row r="34" spans="2:73" ht="7.5" customHeight="1">
      <c r="B34" s="265"/>
      <c r="C34" s="1109"/>
      <c r="D34" s="1146" t="s">
        <v>392</v>
      </c>
      <c r="E34" s="1147"/>
      <c r="F34" s="1147"/>
      <c r="G34" s="1147"/>
      <c r="H34" s="1147"/>
      <c r="I34" s="1147"/>
      <c r="J34" s="1147"/>
      <c r="K34" s="1147"/>
      <c r="L34" s="1147"/>
      <c r="M34" s="1147"/>
      <c r="N34" s="1147"/>
      <c r="O34" s="1147"/>
      <c r="P34" s="1147"/>
      <c r="Q34" s="1147"/>
      <c r="R34" s="1147"/>
      <c r="S34" s="1147"/>
      <c r="T34" s="1147"/>
      <c r="U34" s="1147"/>
      <c r="V34" s="1147"/>
      <c r="W34" s="1147"/>
      <c r="X34" s="1148"/>
      <c r="Y34" s="1119"/>
      <c r="Z34" s="1122" t="str">
        <f>IF(Z31="■","（新規）",IF(OR(AK31="■",AV31="■"),"（変更前）",""))</f>
        <v/>
      </c>
      <c r="AA34" s="1122"/>
      <c r="AB34" s="1122"/>
      <c r="AC34" s="1122"/>
      <c r="AD34" s="1122"/>
      <c r="AE34" s="1122"/>
      <c r="AF34" s="1122"/>
      <c r="AG34" s="1122"/>
      <c r="AH34" s="1122"/>
      <c r="AI34" s="1122"/>
      <c r="AJ34" s="1122" t="str">
        <f>IF(OR(Z31="■",AK31="■",AV31="■"),'【選択必須】サービス個別(Wide接続) ①～⑭'!I119,"")</f>
        <v/>
      </c>
      <c r="AK34" s="1122"/>
      <c r="AL34" s="1122"/>
      <c r="AM34" s="1122"/>
      <c r="AN34" s="1122"/>
      <c r="AO34" s="1122"/>
      <c r="AP34" s="1122"/>
      <c r="AQ34" s="1122"/>
      <c r="AR34" s="1122"/>
      <c r="AS34" s="1122"/>
      <c r="AT34" s="1122" t="str">
        <f>IF(AX34="","","＞")</f>
        <v/>
      </c>
      <c r="AU34" s="1122"/>
      <c r="AV34" s="1122"/>
      <c r="AW34" s="1122"/>
      <c r="AX34" s="1122" t="str">
        <f>IF(OR(AK31="■",AV31="■"),"（変更後）","")</f>
        <v/>
      </c>
      <c r="AY34" s="1122"/>
      <c r="AZ34" s="1122"/>
      <c r="BA34" s="1122"/>
      <c r="BB34" s="1122"/>
      <c r="BC34" s="1122"/>
      <c r="BD34" s="1122"/>
      <c r="BE34" s="1122"/>
      <c r="BF34" s="1122"/>
      <c r="BG34" s="1122"/>
      <c r="BH34" s="1122" t="str">
        <f>IF(OR(AK31="■",AV31="■"),'【選択必須】サービス個別(Wide接続) ①～⑭'!R119,"")</f>
        <v/>
      </c>
      <c r="BI34" s="1122"/>
      <c r="BJ34" s="1122"/>
      <c r="BK34" s="1122"/>
      <c r="BL34" s="1122"/>
      <c r="BM34" s="1122"/>
      <c r="BN34" s="1122"/>
      <c r="BO34" s="1122"/>
      <c r="BP34" s="1122"/>
      <c r="BQ34" s="1122"/>
      <c r="BR34" s="1122"/>
      <c r="BS34" s="242"/>
      <c r="BT34" s="242"/>
      <c r="BU34" s="243"/>
    </row>
    <row r="35" spans="2:73" ht="7.5" customHeight="1">
      <c r="B35" s="265"/>
      <c r="C35" s="1109"/>
      <c r="D35" s="1113"/>
      <c r="E35" s="1114"/>
      <c r="F35" s="1114"/>
      <c r="G35" s="1114"/>
      <c r="H35" s="1114"/>
      <c r="I35" s="1114"/>
      <c r="J35" s="1114"/>
      <c r="K35" s="1114"/>
      <c r="L35" s="1114"/>
      <c r="M35" s="1114"/>
      <c r="N35" s="1114"/>
      <c r="O35" s="1114"/>
      <c r="P35" s="1114"/>
      <c r="Q35" s="1114"/>
      <c r="R35" s="1114"/>
      <c r="S35" s="1114"/>
      <c r="T35" s="1114"/>
      <c r="U35" s="1114"/>
      <c r="V35" s="1114"/>
      <c r="W35" s="1114"/>
      <c r="X35" s="1115"/>
      <c r="Y35" s="1120"/>
      <c r="Z35" s="1095"/>
      <c r="AA35" s="1095"/>
      <c r="AB35" s="1095"/>
      <c r="AC35" s="1095"/>
      <c r="AD35" s="1095"/>
      <c r="AE35" s="1095"/>
      <c r="AF35" s="1095"/>
      <c r="AG35" s="1095"/>
      <c r="AH35" s="1095"/>
      <c r="AI35" s="1095"/>
      <c r="AJ35" s="1095"/>
      <c r="AK35" s="1095"/>
      <c r="AL35" s="1095"/>
      <c r="AM35" s="1095"/>
      <c r="AN35" s="1095"/>
      <c r="AO35" s="1095"/>
      <c r="AP35" s="1095"/>
      <c r="AQ35" s="1095"/>
      <c r="AR35" s="1095"/>
      <c r="AS35" s="1095"/>
      <c r="AT35" s="1095"/>
      <c r="AU35" s="1095"/>
      <c r="AV35" s="1095"/>
      <c r="AW35" s="1095"/>
      <c r="AX35" s="1095"/>
      <c r="AY35" s="1095"/>
      <c r="AZ35" s="1095"/>
      <c r="BA35" s="1095"/>
      <c r="BB35" s="1095"/>
      <c r="BC35" s="1095"/>
      <c r="BD35" s="1095"/>
      <c r="BE35" s="1095"/>
      <c r="BF35" s="1095"/>
      <c r="BG35" s="1095"/>
      <c r="BH35" s="1095"/>
      <c r="BI35" s="1095"/>
      <c r="BJ35" s="1095"/>
      <c r="BK35" s="1095"/>
      <c r="BL35" s="1095"/>
      <c r="BM35" s="1095"/>
      <c r="BN35" s="1095"/>
      <c r="BO35" s="1095"/>
      <c r="BP35" s="1095"/>
      <c r="BQ35" s="1095"/>
      <c r="BR35" s="1095"/>
      <c r="BU35" s="244"/>
    </row>
    <row r="36" spans="2:73" ht="7.5" customHeight="1">
      <c r="B36" s="265"/>
      <c r="C36" s="1109"/>
      <c r="D36" s="1113"/>
      <c r="E36" s="1114"/>
      <c r="F36" s="1114"/>
      <c r="G36" s="1114"/>
      <c r="H36" s="1114"/>
      <c r="I36" s="1114"/>
      <c r="J36" s="1114"/>
      <c r="K36" s="1114"/>
      <c r="L36" s="1114"/>
      <c r="M36" s="1114"/>
      <c r="N36" s="1114"/>
      <c r="O36" s="1114"/>
      <c r="P36" s="1114"/>
      <c r="Q36" s="1114"/>
      <c r="R36" s="1114"/>
      <c r="S36" s="1114"/>
      <c r="T36" s="1114"/>
      <c r="U36" s="1114"/>
      <c r="V36" s="1114"/>
      <c r="W36" s="1114"/>
      <c r="X36" s="1115"/>
      <c r="Y36" s="1120"/>
      <c r="Z36" s="1095"/>
      <c r="AA36" s="1095"/>
      <c r="AB36" s="1095"/>
      <c r="AC36" s="1095"/>
      <c r="AD36" s="1095"/>
      <c r="AE36" s="1095"/>
      <c r="AF36" s="1095"/>
      <c r="AG36" s="1095"/>
      <c r="AH36" s="1095"/>
      <c r="AI36" s="1095"/>
      <c r="AJ36" s="1095"/>
      <c r="AK36" s="1095"/>
      <c r="AL36" s="1095"/>
      <c r="AM36" s="1095"/>
      <c r="AN36" s="1095"/>
      <c r="AO36" s="1095"/>
      <c r="AP36" s="1095"/>
      <c r="AQ36" s="1095"/>
      <c r="AR36" s="1095"/>
      <c r="AS36" s="1095"/>
      <c r="AT36" s="1095"/>
      <c r="AU36" s="1095"/>
      <c r="AV36" s="1095"/>
      <c r="AW36" s="1095"/>
      <c r="AX36" s="1095"/>
      <c r="AY36" s="1095"/>
      <c r="AZ36" s="1095"/>
      <c r="BA36" s="1095"/>
      <c r="BB36" s="1095"/>
      <c r="BC36" s="1095"/>
      <c r="BD36" s="1095"/>
      <c r="BE36" s="1095"/>
      <c r="BF36" s="1095"/>
      <c r="BG36" s="1095"/>
      <c r="BH36" s="1095"/>
      <c r="BI36" s="1095"/>
      <c r="BJ36" s="1095"/>
      <c r="BK36" s="1095"/>
      <c r="BL36" s="1095"/>
      <c r="BM36" s="1095"/>
      <c r="BN36" s="1095"/>
      <c r="BO36" s="1095"/>
      <c r="BP36" s="1095"/>
      <c r="BQ36" s="1095"/>
      <c r="BR36" s="1095"/>
      <c r="BU36" s="244"/>
    </row>
    <row r="37" spans="2:73" ht="7.5" customHeight="1">
      <c r="B37" s="265"/>
      <c r="C37" s="1127" t="s">
        <v>393</v>
      </c>
      <c r="D37" s="1128"/>
      <c r="E37" s="1128"/>
      <c r="F37" s="1128"/>
      <c r="G37" s="1128"/>
      <c r="H37" s="1128"/>
      <c r="I37" s="1128"/>
      <c r="J37" s="1128"/>
      <c r="K37" s="1128"/>
      <c r="L37" s="1128"/>
      <c r="M37" s="1128"/>
      <c r="N37" s="1128"/>
      <c r="O37" s="1128"/>
      <c r="P37" s="1128"/>
      <c r="Q37" s="1128"/>
      <c r="R37" s="1128"/>
      <c r="S37" s="1128"/>
      <c r="T37" s="1128"/>
      <c r="U37" s="1128"/>
      <c r="V37" s="1128"/>
      <c r="W37" s="1128"/>
      <c r="X37" s="1128"/>
      <c r="Y37" s="1128"/>
      <c r="Z37" s="1128"/>
      <c r="AA37" s="1128"/>
      <c r="AB37" s="1128"/>
      <c r="AC37" s="1128"/>
      <c r="AD37" s="1128"/>
      <c r="AE37" s="1128"/>
      <c r="AF37" s="1128"/>
      <c r="AG37" s="1128"/>
      <c r="AH37" s="1128"/>
      <c r="AI37" s="1128"/>
      <c r="AJ37" s="1128"/>
      <c r="AK37" s="1128"/>
      <c r="AL37" s="1128"/>
      <c r="AM37" s="1128"/>
      <c r="AN37" s="1128"/>
      <c r="AO37" s="1128"/>
      <c r="AP37" s="1128"/>
      <c r="AQ37" s="1128"/>
      <c r="AR37" s="1128"/>
      <c r="AS37" s="1128"/>
      <c r="AT37" s="1128"/>
      <c r="AU37" s="1128"/>
      <c r="AV37" s="1128"/>
      <c r="AW37" s="1128"/>
      <c r="AX37" s="1128"/>
      <c r="AY37" s="1128"/>
      <c r="AZ37" s="1128"/>
      <c r="BA37" s="1128"/>
      <c r="BB37" s="1128"/>
      <c r="BC37" s="1128"/>
      <c r="BD37" s="1128"/>
      <c r="BE37" s="1128"/>
      <c r="BF37" s="1128"/>
      <c r="BG37" s="1128"/>
      <c r="BH37" s="1128"/>
      <c r="BI37" s="1128"/>
      <c r="BJ37" s="1128"/>
      <c r="BK37" s="1128"/>
      <c r="BL37" s="1128"/>
      <c r="BM37" s="1128"/>
      <c r="BN37" s="1128"/>
      <c r="BO37" s="1128"/>
      <c r="BP37" s="1128"/>
      <c r="BQ37" s="1128"/>
      <c r="BR37" s="1128"/>
      <c r="BS37" s="1128"/>
      <c r="BT37" s="1128"/>
      <c r="BU37" s="1129"/>
    </row>
    <row r="38" spans="2:73" ht="7.5" customHeight="1">
      <c r="B38" s="265"/>
      <c r="C38" s="1130"/>
      <c r="D38" s="1131"/>
      <c r="E38" s="1131"/>
      <c r="F38" s="1131"/>
      <c r="G38" s="1131"/>
      <c r="H38" s="1131"/>
      <c r="I38" s="1131"/>
      <c r="J38" s="1131"/>
      <c r="K38" s="1131"/>
      <c r="L38" s="1131"/>
      <c r="M38" s="1131"/>
      <c r="N38" s="1131"/>
      <c r="O38" s="1131"/>
      <c r="P38" s="1131"/>
      <c r="Q38" s="1131"/>
      <c r="R38" s="1131"/>
      <c r="S38" s="1131"/>
      <c r="T38" s="1131"/>
      <c r="U38" s="1131"/>
      <c r="V38" s="1131"/>
      <c r="W38" s="1131"/>
      <c r="X38" s="1131"/>
      <c r="Y38" s="1131"/>
      <c r="Z38" s="1131"/>
      <c r="AA38" s="1131"/>
      <c r="AB38" s="1131"/>
      <c r="AC38" s="1131"/>
      <c r="AD38" s="1131"/>
      <c r="AE38" s="1131"/>
      <c r="AF38" s="1131"/>
      <c r="AG38" s="1131"/>
      <c r="AH38" s="1131"/>
      <c r="AI38" s="1131"/>
      <c r="AJ38" s="1131"/>
      <c r="AK38" s="1131"/>
      <c r="AL38" s="1131"/>
      <c r="AM38" s="1131"/>
      <c r="AN38" s="1131"/>
      <c r="AO38" s="1131"/>
      <c r="AP38" s="1131"/>
      <c r="AQ38" s="1131"/>
      <c r="AR38" s="1131"/>
      <c r="AS38" s="1131"/>
      <c r="AT38" s="1131"/>
      <c r="AU38" s="1131"/>
      <c r="AV38" s="1131"/>
      <c r="AW38" s="1131"/>
      <c r="AX38" s="1131"/>
      <c r="AY38" s="1131"/>
      <c r="AZ38" s="1131"/>
      <c r="BA38" s="1131"/>
      <c r="BB38" s="1131"/>
      <c r="BC38" s="1131"/>
      <c r="BD38" s="1131"/>
      <c r="BE38" s="1131"/>
      <c r="BF38" s="1131"/>
      <c r="BG38" s="1131"/>
      <c r="BH38" s="1131"/>
      <c r="BI38" s="1131"/>
      <c r="BJ38" s="1131"/>
      <c r="BK38" s="1131"/>
      <c r="BL38" s="1131"/>
      <c r="BM38" s="1131"/>
      <c r="BN38" s="1131"/>
      <c r="BO38" s="1131"/>
      <c r="BP38" s="1131"/>
      <c r="BQ38" s="1131"/>
      <c r="BR38" s="1131"/>
      <c r="BS38" s="1131"/>
      <c r="BT38" s="1131"/>
      <c r="BU38" s="1132"/>
    </row>
    <row r="39" spans="2:73" ht="7.5" customHeight="1">
      <c r="B39" s="1078"/>
      <c r="C39" s="247"/>
      <c r="D39" s="1127" t="s">
        <v>394</v>
      </c>
      <c r="E39" s="1128"/>
      <c r="F39" s="1128"/>
      <c r="G39" s="1128"/>
      <c r="H39" s="1128"/>
      <c r="I39" s="1128"/>
      <c r="J39" s="1128"/>
      <c r="K39" s="1128"/>
      <c r="L39" s="1128"/>
      <c r="M39" s="1128"/>
      <c r="N39" s="1128"/>
      <c r="O39" s="1128"/>
      <c r="P39" s="1128"/>
      <c r="Q39" s="1128"/>
      <c r="R39" s="1128"/>
      <c r="S39" s="1128"/>
      <c r="T39" s="1128"/>
      <c r="U39" s="1128"/>
      <c r="V39" s="1128"/>
      <c r="W39" s="1128"/>
      <c r="X39" s="1133"/>
      <c r="Y39" s="1138"/>
      <c r="Z39" s="1140" t="s">
        <v>12</v>
      </c>
      <c r="AA39" s="1140"/>
      <c r="AB39" s="1140"/>
      <c r="AC39" s="1143" t="s">
        <v>170</v>
      </c>
      <c r="AD39" s="1143"/>
      <c r="AE39" s="1143"/>
      <c r="AF39" s="1143"/>
      <c r="AG39" s="1143"/>
      <c r="AH39" s="1143"/>
      <c r="AI39" s="1143"/>
      <c r="AJ39" s="1140"/>
      <c r="AK39" s="1140" t="s">
        <v>12</v>
      </c>
      <c r="AL39" s="1140"/>
      <c r="AM39" s="1140"/>
      <c r="AN39" s="1143" t="s">
        <v>390</v>
      </c>
      <c r="AO39" s="1143"/>
      <c r="AP39" s="1143"/>
      <c r="AQ39" s="1143"/>
      <c r="AR39" s="1143"/>
      <c r="AS39" s="1143"/>
      <c r="AT39" s="1143"/>
      <c r="AU39" s="248"/>
      <c r="AV39" s="1140" t="s">
        <v>12</v>
      </c>
      <c r="AW39" s="1140"/>
      <c r="AX39" s="1140"/>
      <c r="AY39" s="1149" t="s">
        <v>391</v>
      </c>
      <c r="AZ39" s="1149"/>
      <c r="BA39" s="1149"/>
      <c r="BB39" s="1149"/>
      <c r="BC39" s="1149"/>
      <c r="BD39" s="1149"/>
      <c r="BE39" s="1149"/>
      <c r="BF39" s="1140"/>
      <c r="BG39" s="1140" t="s">
        <v>12</v>
      </c>
      <c r="BH39" s="1140"/>
      <c r="BI39" s="1140"/>
      <c r="BJ39" s="1152" t="s">
        <v>198</v>
      </c>
      <c r="BK39" s="1152"/>
      <c r="BL39" s="1152"/>
      <c r="BM39" s="1152"/>
      <c r="BN39" s="1152"/>
      <c r="BO39" s="1152"/>
      <c r="BP39" s="1152"/>
      <c r="BQ39" s="267"/>
      <c r="BR39" s="267"/>
      <c r="BS39" s="267"/>
      <c r="BT39" s="267"/>
      <c r="BU39" s="268"/>
    </row>
    <row r="40" spans="2:73" ht="7.5" customHeight="1">
      <c r="B40" s="1078"/>
      <c r="C40" s="247"/>
      <c r="D40" s="1130"/>
      <c r="E40" s="1131"/>
      <c r="F40" s="1131"/>
      <c r="G40" s="1131"/>
      <c r="H40" s="1131"/>
      <c r="I40" s="1131"/>
      <c r="J40" s="1131"/>
      <c r="K40" s="1131"/>
      <c r="L40" s="1131"/>
      <c r="M40" s="1131"/>
      <c r="N40" s="1131"/>
      <c r="O40" s="1131"/>
      <c r="P40" s="1131"/>
      <c r="Q40" s="1131"/>
      <c r="R40" s="1131"/>
      <c r="S40" s="1131"/>
      <c r="T40" s="1131"/>
      <c r="U40" s="1131"/>
      <c r="V40" s="1131"/>
      <c r="W40" s="1131"/>
      <c r="X40" s="1134"/>
      <c r="Y40" s="1139"/>
      <c r="Z40" s="1141"/>
      <c r="AA40" s="1141"/>
      <c r="AB40" s="1141"/>
      <c r="AC40" s="1144"/>
      <c r="AD40" s="1144"/>
      <c r="AE40" s="1144"/>
      <c r="AF40" s="1144"/>
      <c r="AG40" s="1144"/>
      <c r="AH40" s="1144"/>
      <c r="AI40" s="1144"/>
      <c r="AJ40" s="1141"/>
      <c r="AK40" s="1141"/>
      <c r="AL40" s="1141"/>
      <c r="AM40" s="1141"/>
      <c r="AN40" s="1144"/>
      <c r="AO40" s="1144"/>
      <c r="AP40" s="1144"/>
      <c r="AQ40" s="1144"/>
      <c r="AR40" s="1144"/>
      <c r="AS40" s="1144"/>
      <c r="AT40" s="1144"/>
      <c r="AU40" s="249"/>
      <c r="AV40" s="1141"/>
      <c r="AW40" s="1141"/>
      <c r="AX40" s="1141"/>
      <c r="AY40" s="1150"/>
      <c r="AZ40" s="1150"/>
      <c r="BA40" s="1150"/>
      <c r="BB40" s="1150"/>
      <c r="BC40" s="1150"/>
      <c r="BD40" s="1150"/>
      <c r="BE40" s="1150"/>
      <c r="BF40" s="1141"/>
      <c r="BG40" s="1141"/>
      <c r="BH40" s="1141"/>
      <c r="BI40" s="1141"/>
      <c r="BJ40" s="1144"/>
      <c r="BK40" s="1144"/>
      <c r="BL40" s="1144"/>
      <c r="BM40" s="1144"/>
      <c r="BN40" s="1144"/>
      <c r="BO40" s="1144"/>
      <c r="BP40" s="1144"/>
      <c r="BQ40" s="269"/>
      <c r="BR40" s="269"/>
      <c r="BS40" s="269"/>
      <c r="BT40" s="269"/>
      <c r="BU40" s="270"/>
    </row>
    <row r="41" spans="2:73" ht="7.5" customHeight="1">
      <c r="B41" s="1078"/>
      <c r="C41" s="247"/>
      <c r="D41" s="1135"/>
      <c r="E41" s="1136"/>
      <c r="F41" s="1136"/>
      <c r="G41" s="1136"/>
      <c r="H41" s="1136"/>
      <c r="I41" s="1136"/>
      <c r="J41" s="1136"/>
      <c r="K41" s="1136"/>
      <c r="L41" s="1136"/>
      <c r="M41" s="1136"/>
      <c r="N41" s="1136"/>
      <c r="O41" s="1136"/>
      <c r="P41" s="1136"/>
      <c r="Q41" s="1136"/>
      <c r="R41" s="1136"/>
      <c r="S41" s="1136"/>
      <c r="T41" s="1136"/>
      <c r="U41" s="1136"/>
      <c r="V41" s="1136"/>
      <c r="W41" s="1136"/>
      <c r="X41" s="1137"/>
      <c r="Y41" s="1139"/>
      <c r="Z41" s="1142"/>
      <c r="AA41" s="1142"/>
      <c r="AB41" s="1142"/>
      <c r="AC41" s="1145"/>
      <c r="AD41" s="1145"/>
      <c r="AE41" s="1145"/>
      <c r="AF41" s="1145"/>
      <c r="AG41" s="1145"/>
      <c r="AH41" s="1145"/>
      <c r="AI41" s="1145"/>
      <c r="AJ41" s="1142"/>
      <c r="AK41" s="1142"/>
      <c r="AL41" s="1142"/>
      <c r="AM41" s="1142"/>
      <c r="AN41" s="1145"/>
      <c r="AO41" s="1145"/>
      <c r="AP41" s="1145"/>
      <c r="AQ41" s="1145"/>
      <c r="AR41" s="1145"/>
      <c r="AS41" s="1145"/>
      <c r="AT41" s="1145"/>
      <c r="AU41" s="250"/>
      <c r="AV41" s="1142"/>
      <c r="AW41" s="1142"/>
      <c r="AX41" s="1142"/>
      <c r="AY41" s="1151"/>
      <c r="AZ41" s="1151"/>
      <c r="BA41" s="1151"/>
      <c r="BB41" s="1151"/>
      <c r="BC41" s="1151"/>
      <c r="BD41" s="1151"/>
      <c r="BE41" s="1151"/>
      <c r="BF41" s="1142"/>
      <c r="BG41" s="1142"/>
      <c r="BH41" s="1142"/>
      <c r="BI41" s="1142"/>
      <c r="BJ41" s="1145"/>
      <c r="BK41" s="1145"/>
      <c r="BL41" s="1145"/>
      <c r="BM41" s="1145"/>
      <c r="BN41" s="1145"/>
      <c r="BO41" s="1145"/>
      <c r="BP41" s="1145"/>
      <c r="BQ41" s="269"/>
      <c r="BR41" s="269"/>
      <c r="BS41" s="269"/>
      <c r="BT41" s="269"/>
      <c r="BU41" s="270"/>
    </row>
    <row r="42" spans="2:73" ht="7.5" customHeight="1">
      <c r="B42" s="1078"/>
      <c r="C42" s="247"/>
      <c r="D42" s="1127" t="s">
        <v>392</v>
      </c>
      <c r="E42" s="1128"/>
      <c r="F42" s="1128"/>
      <c r="G42" s="1128"/>
      <c r="H42" s="1128"/>
      <c r="I42" s="1128"/>
      <c r="J42" s="1128"/>
      <c r="K42" s="1128"/>
      <c r="L42" s="1128"/>
      <c r="M42" s="1128"/>
      <c r="N42" s="1128"/>
      <c r="O42" s="1128"/>
      <c r="P42" s="1128"/>
      <c r="Q42" s="1128"/>
      <c r="R42" s="1128"/>
      <c r="S42" s="1128"/>
      <c r="T42" s="1128"/>
      <c r="U42" s="1128"/>
      <c r="V42" s="1128"/>
      <c r="W42" s="1128"/>
      <c r="X42" s="1133"/>
      <c r="Y42" s="1167"/>
      <c r="Z42" s="1153" t="str">
        <f>IF(Z39="■","（新規）",IF(OR(AK39="■",AV39="■"),"（変更前）",""))</f>
        <v/>
      </c>
      <c r="AA42" s="1153"/>
      <c r="AB42" s="1153"/>
      <c r="AC42" s="1153"/>
      <c r="AD42" s="1153"/>
      <c r="AE42" s="1153"/>
      <c r="AF42" s="1153"/>
      <c r="AG42" s="1153"/>
      <c r="AH42" s="1153"/>
      <c r="AI42" s="1153"/>
      <c r="AJ42" s="1153"/>
      <c r="AK42" s="1153"/>
      <c r="AL42" s="1153"/>
      <c r="AM42" s="1153"/>
      <c r="AN42" s="1153"/>
      <c r="AO42" s="1153"/>
      <c r="AP42" s="1153"/>
      <c r="AQ42" s="1153"/>
      <c r="AR42" s="1153"/>
      <c r="AS42" s="1153"/>
      <c r="AT42" s="1153" t="str">
        <f>IF(AX42="","","＞")</f>
        <v/>
      </c>
      <c r="AU42" s="1153"/>
      <c r="AV42" s="1153"/>
      <c r="AW42" s="1153"/>
      <c r="AX42" s="1153" t="str">
        <f>IF(OR(AK39="■",AV39="■"),"（変更後）","")</f>
        <v/>
      </c>
      <c r="AY42" s="1153"/>
      <c r="AZ42" s="1153"/>
      <c r="BA42" s="1153"/>
      <c r="BB42" s="1153"/>
      <c r="BC42" s="1153"/>
      <c r="BD42" s="1153"/>
      <c r="BE42" s="1153"/>
      <c r="BF42" s="1153"/>
      <c r="BG42" s="1153"/>
      <c r="BH42" s="1153"/>
      <c r="BI42" s="1153"/>
      <c r="BJ42" s="1153"/>
      <c r="BK42" s="1153"/>
      <c r="BL42" s="1153"/>
      <c r="BM42" s="1153"/>
      <c r="BN42" s="1153"/>
      <c r="BO42" s="1153"/>
      <c r="BP42" s="1153"/>
      <c r="BQ42" s="1153"/>
      <c r="BR42" s="1153"/>
      <c r="BS42" s="271"/>
      <c r="BT42" s="271"/>
      <c r="BU42" s="251"/>
    </row>
    <row r="43" spans="2:73" ht="7.5" customHeight="1">
      <c r="B43" s="1078"/>
      <c r="C43" s="247"/>
      <c r="D43" s="1130"/>
      <c r="E43" s="1131"/>
      <c r="F43" s="1131"/>
      <c r="G43" s="1131"/>
      <c r="H43" s="1131"/>
      <c r="I43" s="1131"/>
      <c r="J43" s="1131"/>
      <c r="K43" s="1131"/>
      <c r="L43" s="1131"/>
      <c r="M43" s="1131"/>
      <c r="N43" s="1131"/>
      <c r="O43" s="1131"/>
      <c r="P43" s="1131"/>
      <c r="Q43" s="1131"/>
      <c r="R43" s="1131"/>
      <c r="S43" s="1131"/>
      <c r="T43" s="1131"/>
      <c r="U43" s="1131"/>
      <c r="V43" s="1131"/>
      <c r="W43" s="1131"/>
      <c r="X43" s="1134"/>
      <c r="Y43" s="1139"/>
      <c r="Z43" s="1141"/>
      <c r="AA43" s="1141"/>
      <c r="AB43" s="1141"/>
      <c r="AC43" s="1141"/>
      <c r="AD43" s="1141"/>
      <c r="AE43" s="1141"/>
      <c r="AF43" s="1141"/>
      <c r="AG43" s="1141"/>
      <c r="AH43" s="1141"/>
      <c r="AI43" s="1141"/>
      <c r="AJ43" s="1141"/>
      <c r="AK43" s="1141"/>
      <c r="AL43" s="1141"/>
      <c r="AM43" s="1141"/>
      <c r="AN43" s="1141"/>
      <c r="AO43" s="1141"/>
      <c r="AP43" s="1141"/>
      <c r="AQ43" s="1141"/>
      <c r="AR43" s="1141"/>
      <c r="AS43" s="1141"/>
      <c r="AT43" s="1141"/>
      <c r="AU43" s="1141"/>
      <c r="AV43" s="1141"/>
      <c r="AW43" s="1141"/>
      <c r="AX43" s="1141"/>
      <c r="AY43" s="1141"/>
      <c r="AZ43" s="1141"/>
      <c r="BA43" s="1141"/>
      <c r="BB43" s="1141"/>
      <c r="BC43" s="1141"/>
      <c r="BD43" s="1141"/>
      <c r="BE43" s="1141"/>
      <c r="BF43" s="1141"/>
      <c r="BG43" s="1141"/>
      <c r="BH43" s="1141"/>
      <c r="BI43" s="1141"/>
      <c r="BJ43" s="1141"/>
      <c r="BK43" s="1141"/>
      <c r="BL43" s="1141"/>
      <c r="BM43" s="1141"/>
      <c r="BN43" s="1141"/>
      <c r="BO43" s="1141"/>
      <c r="BP43" s="1141"/>
      <c r="BQ43" s="1141"/>
      <c r="BR43" s="1141"/>
      <c r="BS43" s="269"/>
      <c r="BT43" s="269"/>
      <c r="BU43" s="270"/>
    </row>
    <row r="44" spans="2:73" ht="7.5" customHeight="1">
      <c r="B44" s="1078"/>
      <c r="C44" s="247"/>
      <c r="D44" s="1130"/>
      <c r="E44" s="1131"/>
      <c r="F44" s="1131"/>
      <c r="G44" s="1131"/>
      <c r="H44" s="1131"/>
      <c r="I44" s="1131"/>
      <c r="J44" s="1131"/>
      <c r="K44" s="1131"/>
      <c r="L44" s="1131"/>
      <c r="M44" s="1131"/>
      <c r="N44" s="1131"/>
      <c r="O44" s="1131"/>
      <c r="P44" s="1131"/>
      <c r="Q44" s="1131"/>
      <c r="R44" s="1131"/>
      <c r="S44" s="1131"/>
      <c r="T44" s="1131"/>
      <c r="U44" s="1131"/>
      <c r="V44" s="1131"/>
      <c r="W44" s="1131"/>
      <c r="X44" s="1134"/>
      <c r="Y44" s="1139"/>
      <c r="Z44" s="1141"/>
      <c r="AA44" s="1141"/>
      <c r="AB44" s="1141"/>
      <c r="AC44" s="1141"/>
      <c r="AD44" s="1141"/>
      <c r="AE44" s="1141"/>
      <c r="AF44" s="1141"/>
      <c r="AG44" s="1141"/>
      <c r="AH44" s="1141"/>
      <c r="AI44" s="1141"/>
      <c r="AJ44" s="1141"/>
      <c r="AK44" s="1141"/>
      <c r="AL44" s="1141"/>
      <c r="AM44" s="1141"/>
      <c r="AN44" s="1141"/>
      <c r="AO44" s="1141"/>
      <c r="AP44" s="1141"/>
      <c r="AQ44" s="1141"/>
      <c r="AR44" s="1141"/>
      <c r="AS44" s="1141"/>
      <c r="AT44" s="1141"/>
      <c r="AU44" s="1141"/>
      <c r="AV44" s="1141"/>
      <c r="AW44" s="1141"/>
      <c r="AX44" s="1141"/>
      <c r="AY44" s="1141"/>
      <c r="AZ44" s="1141"/>
      <c r="BA44" s="1141"/>
      <c r="BB44" s="1141"/>
      <c r="BC44" s="1141"/>
      <c r="BD44" s="1141"/>
      <c r="BE44" s="1141"/>
      <c r="BF44" s="1141"/>
      <c r="BG44" s="1141"/>
      <c r="BH44" s="1141"/>
      <c r="BI44" s="1141"/>
      <c r="BJ44" s="1141"/>
      <c r="BK44" s="1141"/>
      <c r="BL44" s="1141"/>
      <c r="BM44" s="1141"/>
      <c r="BN44" s="1141"/>
      <c r="BO44" s="1141"/>
      <c r="BP44" s="1141"/>
      <c r="BQ44" s="1141"/>
      <c r="BR44" s="1141"/>
      <c r="BS44" s="269"/>
      <c r="BT44" s="269"/>
      <c r="BU44" s="270"/>
    </row>
    <row r="45" spans="2:73" ht="7.5" customHeight="1">
      <c r="B45" s="252"/>
      <c r="C45" s="1154" t="s">
        <v>395</v>
      </c>
      <c r="D45" s="1155"/>
      <c r="E45" s="1155"/>
      <c r="F45" s="1155"/>
      <c r="G45" s="1155"/>
      <c r="H45" s="1155"/>
      <c r="I45" s="1155"/>
      <c r="J45" s="1155"/>
      <c r="K45" s="1155"/>
      <c r="L45" s="1155"/>
      <c r="M45" s="1155"/>
      <c r="N45" s="1155"/>
      <c r="O45" s="1155"/>
      <c r="P45" s="1155"/>
      <c r="Q45" s="1155"/>
      <c r="R45" s="1155"/>
      <c r="S45" s="1155"/>
      <c r="T45" s="1155"/>
      <c r="U45" s="1155"/>
      <c r="V45" s="1155"/>
      <c r="W45" s="1155"/>
      <c r="X45" s="1155"/>
      <c r="Y45" s="1155"/>
      <c r="Z45" s="1155"/>
      <c r="AA45" s="1155"/>
      <c r="AB45" s="1155"/>
      <c r="AC45" s="1155"/>
      <c r="AD45" s="1155"/>
      <c r="AE45" s="1155"/>
      <c r="AF45" s="1155"/>
      <c r="AG45" s="1155"/>
      <c r="AH45" s="1155"/>
      <c r="AI45" s="1155"/>
      <c r="AJ45" s="1155"/>
      <c r="AK45" s="1155"/>
      <c r="AL45" s="1155"/>
      <c r="AM45" s="1155"/>
      <c r="AN45" s="1155"/>
      <c r="AO45" s="1155"/>
      <c r="AP45" s="1155"/>
      <c r="AQ45" s="1155"/>
      <c r="AR45" s="1155"/>
      <c r="AS45" s="1155"/>
      <c r="AT45" s="1155"/>
      <c r="AU45" s="1155"/>
      <c r="AV45" s="1155"/>
      <c r="AW45" s="1155"/>
      <c r="AX45" s="1155"/>
      <c r="AY45" s="1155"/>
      <c r="AZ45" s="1155"/>
      <c r="BA45" s="1155"/>
      <c r="BB45" s="1155"/>
      <c r="BC45" s="1155"/>
      <c r="BD45" s="1155"/>
      <c r="BE45" s="1155"/>
      <c r="BF45" s="1155"/>
      <c r="BG45" s="1155"/>
      <c r="BH45" s="1155"/>
      <c r="BI45" s="1155"/>
      <c r="BJ45" s="1155"/>
      <c r="BK45" s="1155"/>
      <c r="BL45" s="1155"/>
      <c r="BM45" s="1155"/>
      <c r="BN45" s="1155"/>
      <c r="BO45" s="1155"/>
      <c r="BP45" s="1155"/>
      <c r="BQ45" s="1155"/>
      <c r="BR45" s="1155"/>
      <c r="BS45" s="1155"/>
      <c r="BT45" s="1155"/>
      <c r="BU45" s="1156"/>
    </row>
    <row r="46" spans="2:73" ht="7.5" customHeight="1">
      <c r="B46" s="253"/>
      <c r="C46" s="1157"/>
      <c r="D46" s="1158"/>
      <c r="E46" s="1158"/>
      <c r="F46" s="1158"/>
      <c r="G46" s="1158"/>
      <c r="H46" s="1158"/>
      <c r="I46" s="1158"/>
      <c r="J46" s="1158"/>
      <c r="K46" s="1158"/>
      <c r="L46" s="1158"/>
      <c r="M46" s="1158"/>
      <c r="N46" s="1158"/>
      <c r="O46" s="1158"/>
      <c r="P46" s="1158"/>
      <c r="Q46" s="1158"/>
      <c r="R46" s="1158"/>
      <c r="S46" s="1158"/>
      <c r="T46" s="1158"/>
      <c r="U46" s="1158"/>
      <c r="V46" s="1158"/>
      <c r="W46" s="1158"/>
      <c r="X46" s="1158"/>
      <c r="Y46" s="1158"/>
      <c r="Z46" s="1158"/>
      <c r="AA46" s="1158"/>
      <c r="AB46" s="1158"/>
      <c r="AC46" s="1158"/>
      <c r="AD46" s="1158"/>
      <c r="AE46" s="1158"/>
      <c r="AF46" s="1158"/>
      <c r="AG46" s="1158"/>
      <c r="AH46" s="1158"/>
      <c r="AI46" s="1158"/>
      <c r="AJ46" s="1158"/>
      <c r="AK46" s="1158"/>
      <c r="AL46" s="1158"/>
      <c r="AM46" s="1158"/>
      <c r="AN46" s="1158"/>
      <c r="AO46" s="1158"/>
      <c r="AP46" s="1158"/>
      <c r="AQ46" s="1158"/>
      <c r="AR46" s="1158"/>
      <c r="AS46" s="1158"/>
      <c r="AT46" s="1158"/>
      <c r="AU46" s="1158"/>
      <c r="AV46" s="1158"/>
      <c r="AW46" s="1158"/>
      <c r="AX46" s="1158"/>
      <c r="AY46" s="1158"/>
      <c r="AZ46" s="1158"/>
      <c r="BA46" s="1158"/>
      <c r="BB46" s="1158"/>
      <c r="BC46" s="1158"/>
      <c r="BD46" s="1158"/>
      <c r="BE46" s="1158"/>
      <c r="BF46" s="1158"/>
      <c r="BG46" s="1158"/>
      <c r="BH46" s="1158"/>
      <c r="BI46" s="1158"/>
      <c r="BJ46" s="1158"/>
      <c r="BK46" s="1158"/>
      <c r="BL46" s="1158"/>
      <c r="BM46" s="1158"/>
      <c r="BN46" s="1158"/>
      <c r="BO46" s="1158"/>
      <c r="BP46" s="1158"/>
      <c r="BQ46" s="1158"/>
      <c r="BR46" s="1158"/>
      <c r="BS46" s="1158"/>
      <c r="BT46" s="1158"/>
      <c r="BU46" s="1159"/>
    </row>
    <row r="47" spans="2:73" ht="7.5" customHeight="1">
      <c r="B47" s="253"/>
      <c r="C47" s="254"/>
      <c r="D47" s="1146" t="s">
        <v>396</v>
      </c>
      <c r="E47" s="1147"/>
      <c r="F47" s="1147"/>
      <c r="G47" s="1147"/>
      <c r="H47" s="1147"/>
      <c r="I47" s="1147"/>
      <c r="J47" s="1147"/>
      <c r="K47" s="1147"/>
      <c r="L47" s="1147"/>
      <c r="M47" s="1147"/>
      <c r="N47" s="1147"/>
      <c r="O47" s="1147"/>
      <c r="P47" s="1147"/>
      <c r="Q47" s="1147"/>
      <c r="R47" s="1147"/>
      <c r="S47" s="1147"/>
      <c r="T47" s="1147"/>
      <c r="U47" s="1147"/>
      <c r="V47" s="1147"/>
      <c r="W47" s="1147"/>
      <c r="X47" s="1148"/>
      <c r="Y47" s="1163"/>
      <c r="Z47" s="1165"/>
      <c r="AA47" s="1165"/>
      <c r="AB47" s="1165"/>
      <c r="AC47" s="1165"/>
      <c r="AD47" s="1165"/>
      <c r="AE47" s="1165"/>
      <c r="AF47" s="1165"/>
      <c r="AG47" s="1165"/>
      <c r="AH47" s="1165"/>
      <c r="AI47" s="1165"/>
      <c r="AJ47" s="1165"/>
      <c r="AK47" s="1165"/>
      <c r="AL47" s="1165"/>
      <c r="AM47" s="1165"/>
      <c r="AN47" s="1165"/>
      <c r="AO47" s="1165"/>
      <c r="AP47" s="1165"/>
      <c r="AQ47" s="1165"/>
      <c r="AR47" s="1165"/>
      <c r="AS47" s="1165"/>
      <c r="AT47" s="1165"/>
      <c r="AU47" s="1165"/>
      <c r="AV47" s="1165"/>
      <c r="AW47" s="1165"/>
      <c r="AX47" s="1165"/>
      <c r="AY47" s="1165"/>
      <c r="AZ47" s="1165"/>
      <c r="BA47" s="1165"/>
      <c r="BB47" s="1165"/>
      <c r="BC47" s="1165"/>
      <c r="BD47" s="1165"/>
      <c r="BE47" s="1165"/>
      <c r="BF47" s="1165"/>
      <c r="BG47" s="1165"/>
      <c r="BH47" s="1165"/>
      <c r="BI47" s="1165"/>
      <c r="BJ47" s="1165"/>
      <c r="BK47" s="1165"/>
      <c r="BL47" s="1165"/>
      <c r="BM47" s="1165"/>
      <c r="BN47" s="1165"/>
      <c r="BO47" s="1165"/>
      <c r="BP47" s="1165"/>
      <c r="BQ47" s="1165"/>
      <c r="BR47" s="1165"/>
      <c r="BS47" s="1165"/>
      <c r="BT47" s="1165"/>
      <c r="BU47" s="255"/>
    </row>
    <row r="48" spans="2:73" ht="7.5" customHeight="1">
      <c r="B48" s="253"/>
      <c r="C48" s="254"/>
      <c r="D48" s="1113"/>
      <c r="E48" s="1114"/>
      <c r="F48" s="1114"/>
      <c r="G48" s="1114"/>
      <c r="H48" s="1114"/>
      <c r="I48" s="1114"/>
      <c r="J48" s="1114"/>
      <c r="K48" s="1114"/>
      <c r="L48" s="1114"/>
      <c r="M48" s="1114"/>
      <c r="N48" s="1114"/>
      <c r="O48" s="1114"/>
      <c r="P48" s="1114"/>
      <c r="Q48" s="1114"/>
      <c r="R48" s="1114"/>
      <c r="S48" s="1114"/>
      <c r="T48" s="1114"/>
      <c r="U48" s="1114"/>
      <c r="V48" s="1114"/>
      <c r="W48" s="1114"/>
      <c r="X48" s="1115"/>
      <c r="Y48" s="1120"/>
      <c r="Z48" s="1092"/>
      <c r="AA48" s="1092"/>
      <c r="AB48" s="1092"/>
      <c r="AC48" s="1092"/>
      <c r="AD48" s="1092"/>
      <c r="AE48" s="1092"/>
      <c r="AF48" s="1092"/>
      <c r="AG48" s="1092"/>
      <c r="AH48" s="1092"/>
      <c r="AI48" s="1092"/>
      <c r="AJ48" s="1092"/>
      <c r="AK48" s="1092"/>
      <c r="AL48" s="1092"/>
      <c r="AM48" s="1092"/>
      <c r="AN48" s="1092"/>
      <c r="AO48" s="1092"/>
      <c r="AP48" s="1092"/>
      <c r="AQ48" s="1092"/>
      <c r="AR48" s="1092"/>
      <c r="AS48" s="1092"/>
      <c r="AT48" s="1092"/>
      <c r="AU48" s="1092"/>
      <c r="AV48" s="1092"/>
      <c r="AW48" s="1092"/>
      <c r="AX48" s="1092"/>
      <c r="AY48" s="1092"/>
      <c r="AZ48" s="1092"/>
      <c r="BA48" s="1092"/>
      <c r="BB48" s="1092"/>
      <c r="BC48" s="1092"/>
      <c r="BD48" s="1092"/>
      <c r="BE48" s="1092"/>
      <c r="BF48" s="1092"/>
      <c r="BG48" s="1092"/>
      <c r="BH48" s="1092"/>
      <c r="BI48" s="1092"/>
      <c r="BJ48" s="1092"/>
      <c r="BK48" s="1092"/>
      <c r="BL48" s="1092"/>
      <c r="BM48" s="1092"/>
      <c r="BN48" s="1092"/>
      <c r="BO48" s="1092"/>
      <c r="BP48" s="1092"/>
      <c r="BQ48" s="1092"/>
      <c r="BR48" s="1092"/>
      <c r="BS48" s="1092"/>
      <c r="BT48" s="1092"/>
      <c r="BU48" s="244"/>
    </row>
    <row r="49" spans="2:73" ht="7.5" customHeight="1" thickBot="1">
      <c r="B49" s="256"/>
      <c r="C49" s="257"/>
      <c r="D49" s="1160"/>
      <c r="E49" s="1161"/>
      <c r="F49" s="1161"/>
      <c r="G49" s="1161"/>
      <c r="H49" s="1161"/>
      <c r="I49" s="1161"/>
      <c r="J49" s="1161"/>
      <c r="K49" s="1161"/>
      <c r="L49" s="1161"/>
      <c r="M49" s="1161"/>
      <c r="N49" s="1161"/>
      <c r="O49" s="1161"/>
      <c r="P49" s="1161"/>
      <c r="Q49" s="1161"/>
      <c r="R49" s="1161"/>
      <c r="S49" s="1161"/>
      <c r="T49" s="1161"/>
      <c r="U49" s="1161"/>
      <c r="V49" s="1161"/>
      <c r="W49" s="1161"/>
      <c r="X49" s="1162"/>
      <c r="Y49" s="1164"/>
      <c r="Z49" s="1166"/>
      <c r="AA49" s="1166"/>
      <c r="AB49" s="1166"/>
      <c r="AC49" s="1166"/>
      <c r="AD49" s="1166"/>
      <c r="AE49" s="1166"/>
      <c r="AF49" s="1166"/>
      <c r="AG49" s="1166"/>
      <c r="AH49" s="1166"/>
      <c r="AI49" s="1166"/>
      <c r="AJ49" s="1166"/>
      <c r="AK49" s="1166"/>
      <c r="AL49" s="1166"/>
      <c r="AM49" s="1166"/>
      <c r="AN49" s="1166"/>
      <c r="AO49" s="1166"/>
      <c r="AP49" s="1166"/>
      <c r="AQ49" s="1166"/>
      <c r="AR49" s="1166"/>
      <c r="AS49" s="1166"/>
      <c r="AT49" s="1166"/>
      <c r="AU49" s="1166"/>
      <c r="AV49" s="1166"/>
      <c r="AW49" s="1166"/>
      <c r="AX49" s="1166"/>
      <c r="AY49" s="1166"/>
      <c r="AZ49" s="1166"/>
      <c r="BA49" s="1166"/>
      <c r="BB49" s="1166"/>
      <c r="BC49" s="1166"/>
      <c r="BD49" s="1166"/>
      <c r="BE49" s="1166"/>
      <c r="BF49" s="1166"/>
      <c r="BG49" s="1166"/>
      <c r="BH49" s="1166"/>
      <c r="BI49" s="1166"/>
      <c r="BJ49" s="1166"/>
      <c r="BK49" s="1166"/>
      <c r="BL49" s="1166"/>
      <c r="BM49" s="1166"/>
      <c r="BN49" s="1166"/>
      <c r="BO49" s="1166"/>
      <c r="BP49" s="1166"/>
      <c r="BQ49" s="1166"/>
      <c r="BR49" s="1166"/>
      <c r="BS49" s="1166"/>
      <c r="BT49" s="1166"/>
      <c r="BU49" s="258"/>
    </row>
    <row r="50" spans="2:73" ht="7.5" customHeight="1" thickTop="1" thickBot="1">
      <c r="B50" s="266"/>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6"/>
      <c r="BP50" s="266"/>
      <c r="BQ50" s="266"/>
      <c r="BR50" s="266"/>
      <c r="BS50" s="266"/>
      <c r="BT50" s="266"/>
      <c r="BU50" s="266"/>
    </row>
    <row r="51" spans="2:73" ht="7.5" customHeight="1" thickTop="1">
      <c r="B51" s="1096" t="s">
        <v>397</v>
      </c>
      <c r="C51" s="1097"/>
      <c r="D51" s="1097"/>
      <c r="E51" s="1097"/>
      <c r="F51" s="1097"/>
      <c r="G51" s="1097"/>
      <c r="H51" s="1097"/>
      <c r="I51" s="1097"/>
      <c r="J51" s="1097"/>
      <c r="K51" s="1097"/>
      <c r="L51" s="1097"/>
      <c r="M51" s="1097"/>
      <c r="N51" s="1097"/>
      <c r="O51" s="1097"/>
      <c r="P51" s="1097"/>
      <c r="Q51" s="1097"/>
      <c r="R51" s="1097"/>
      <c r="S51" s="1097"/>
      <c r="T51" s="1097"/>
      <c r="U51" s="1097"/>
      <c r="V51" s="1097"/>
      <c r="W51" s="1097"/>
      <c r="X51" s="1097"/>
      <c r="Y51" s="1097"/>
      <c r="Z51" s="1097"/>
      <c r="AA51" s="1097"/>
      <c r="AB51" s="1097"/>
      <c r="AC51" s="1097"/>
      <c r="AD51" s="1097"/>
      <c r="AE51" s="1097"/>
      <c r="AF51" s="1097"/>
      <c r="AG51" s="1097"/>
      <c r="AH51" s="1097"/>
      <c r="AI51" s="1097"/>
      <c r="AJ51" s="1097"/>
      <c r="AK51" s="1097"/>
      <c r="AL51" s="1097"/>
      <c r="AM51" s="1097"/>
      <c r="AN51" s="1097"/>
      <c r="AO51" s="1097"/>
      <c r="AP51" s="1097"/>
      <c r="AQ51" s="1097"/>
      <c r="AR51" s="1097"/>
      <c r="AS51" s="1097"/>
      <c r="AT51" s="1097"/>
      <c r="AU51" s="1097"/>
      <c r="AV51" s="1097"/>
      <c r="AW51" s="1097"/>
      <c r="AX51" s="1097"/>
      <c r="AY51" s="1097"/>
      <c r="AZ51" s="1097"/>
      <c r="BA51" s="1097"/>
      <c r="BB51" s="1097"/>
      <c r="BC51" s="1097"/>
      <c r="BD51" s="1097"/>
      <c r="BE51" s="1097"/>
      <c r="BF51" s="1097"/>
      <c r="BG51" s="1097"/>
      <c r="BH51" s="1097"/>
      <c r="BI51" s="1097"/>
      <c r="BJ51" s="1097"/>
      <c r="BK51" s="1097"/>
      <c r="BL51" s="1097"/>
      <c r="BM51" s="1097"/>
      <c r="BN51" s="1097"/>
      <c r="BO51" s="1097"/>
      <c r="BP51" s="1097"/>
      <c r="BQ51" s="1097"/>
      <c r="BR51" s="1097"/>
      <c r="BS51" s="1097"/>
      <c r="BT51" s="1097"/>
      <c r="BU51" s="1098"/>
    </row>
    <row r="52" spans="2:73" ht="7.5" customHeight="1">
      <c r="B52" s="1078"/>
      <c r="C52" s="1099"/>
      <c r="D52" s="1099"/>
      <c r="E52" s="1099"/>
      <c r="F52" s="1099"/>
      <c r="G52" s="1099"/>
      <c r="H52" s="1099"/>
      <c r="I52" s="1099"/>
      <c r="J52" s="1099"/>
      <c r="K52" s="1099"/>
      <c r="L52" s="1099"/>
      <c r="M52" s="1099"/>
      <c r="N52" s="1099"/>
      <c r="O52" s="1099"/>
      <c r="P52" s="1099"/>
      <c r="Q52" s="1099"/>
      <c r="R52" s="1099"/>
      <c r="S52" s="1099"/>
      <c r="T52" s="1099"/>
      <c r="U52" s="1099"/>
      <c r="V52" s="1099"/>
      <c r="W52" s="1099"/>
      <c r="X52" s="1099"/>
      <c r="Y52" s="1099"/>
      <c r="Z52" s="1099"/>
      <c r="AA52" s="1099"/>
      <c r="AB52" s="1099"/>
      <c r="AC52" s="1099"/>
      <c r="AD52" s="1099"/>
      <c r="AE52" s="1099"/>
      <c r="AF52" s="1099"/>
      <c r="AG52" s="1099"/>
      <c r="AH52" s="1099"/>
      <c r="AI52" s="1099"/>
      <c r="AJ52" s="1099"/>
      <c r="AK52" s="1099"/>
      <c r="AL52" s="1099"/>
      <c r="AM52" s="1099"/>
      <c r="AN52" s="1099"/>
      <c r="AO52" s="1099"/>
      <c r="AP52" s="1099"/>
      <c r="AQ52" s="1099"/>
      <c r="AR52" s="1099"/>
      <c r="AS52" s="1099"/>
      <c r="AT52" s="1099"/>
      <c r="AU52" s="1099"/>
      <c r="AV52" s="1099"/>
      <c r="AW52" s="1099"/>
      <c r="AX52" s="1099"/>
      <c r="AY52" s="1099"/>
      <c r="AZ52" s="1099"/>
      <c r="BA52" s="1099"/>
      <c r="BB52" s="1099"/>
      <c r="BC52" s="1099"/>
      <c r="BD52" s="1099"/>
      <c r="BE52" s="1099"/>
      <c r="BF52" s="1099"/>
      <c r="BG52" s="1099"/>
      <c r="BH52" s="1099"/>
      <c r="BI52" s="1099"/>
      <c r="BJ52" s="1099"/>
      <c r="BK52" s="1099"/>
      <c r="BL52" s="1099"/>
      <c r="BM52" s="1099"/>
      <c r="BN52" s="1099"/>
      <c r="BO52" s="1099"/>
      <c r="BP52" s="1099"/>
      <c r="BQ52" s="1099"/>
      <c r="BR52" s="1099"/>
      <c r="BS52" s="1099"/>
      <c r="BT52" s="1099"/>
      <c r="BU52" s="1100"/>
    </row>
    <row r="53" spans="2:73" ht="7.5" customHeight="1">
      <c r="B53" s="1078"/>
      <c r="C53" s="1168"/>
      <c r="D53" s="1169"/>
      <c r="E53" s="1169"/>
      <c r="F53" s="1169"/>
      <c r="G53" s="1169"/>
      <c r="H53" s="1169"/>
      <c r="I53" s="1169"/>
      <c r="J53" s="1169"/>
      <c r="K53" s="1169"/>
      <c r="L53" s="1169"/>
      <c r="M53" s="1169"/>
      <c r="N53" s="1169"/>
      <c r="O53" s="1169"/>
      <c r="P53" s="1169"/>
      <c r="Q53" s="1169"/>
      <c r="R53" s="1169"/>
      <c r="S53" s="1169"/>
      <c r="T53" s="1169"/>
      <c r="U53" s="1169"/>
      <c r="V53" s="1169"/>
      <c r="W53" s="1169"/>
      <c r="X53" s="1169"/>
      <c r="Y53" s="1169"/>
      <c r="Z53" s="1169"/>
      <c r="AA53" s="1169"/>
      <c r="AB53" s="1169"/>
      <c r="AC53" s="1169"/>
      <c r="AD53" s="1169"/>
      <c r="AE53" s="1169"/>
      <c r="AF53" s="1169"/>
      <c r="AG53" s="1169"/>
      <c r="AH53" s="1169"/>
      <c r="AI53" s="1169"/>
      <c r="AJ53" s="1169"/>
      <c r="AK53" s="1169"/>
      <c r="AL53" s="1169"/>
      <c r="AM53" s="1169"/>
      <c r="AN53" s="1169"/>
      <c r="AO53" s="1169"/>
      <c r="AP53" s="1169"/>
      <c r="AQ53" s="1169"/>
      <c r="AR53" s="1169"/>
      <c r="AS53" s="1169"/>
      <c r="AT53" s="1169"/>
      <c r="AU53" s="1169"/>
      <c r="AV53" s="1169"/>
      <c r="AW53" s="1169"/>
      <c r="AX53" s="1169"/>
      <c r="AY53" s="1169"/>
      <c r="AZ53" s="1169"/>
      <c r="BA53" s="1169"/>
      <c r="BB53" s="1169"/>
      <c r="BC53" s="1169"/>
      <c r="BD53" s="1169"/>
      <c r="BE53" s="1169"/>
      <c r="BF53" s="1169"/>
      <c r="BG53" s="1169"/>
      <c r="BH53" s="1169"/>
      <c r="BI53" s="1169"/>
      <c r="BJ53" s="1169"/>
      <c r="BK53" s="1169"/>
      <c r="BL53" s="1169"/>
      <c r="BM53" s="1169"/>
      <c r="BN53" s="1169"/>
      <c r="BO53" s="1169"/>
      <c r="BP53" s="1169"/>
      <c r="BQ53" s="1169"/>
      <c r="BR53" s="1169"/>
      <c r="BS53" s="1169"/>
      <c r="BT53" s="1169"/>
      <c r="BU53" s="1170"/>
    </row>
    <row r="54" spans="2:73" ht="7.5" customHeight="1">
      <c r="B54" s="1078"/>
      <c r="C54" s="1171"/>
      <c r="D54" s="1172"/>
      <c r="E54" s="1172"/>
      <c r="F54" s="1172"/>
      <c r="G54" s="1172"/>
      <c r="H54" s="1172"/>
      <c r="I54" s="1172"/>
      <c r="J54" s="1172"/>
      <c r="K54" s="1172"/>
      <c r="L54" s="1172"/>
      <c r="M54" s="1172"/>
      <c r="N54" s="1172"/>
      <c r="O54" s="1172"/>
      <c r="P54" s="1172"/>
      <c r="Q54" s="1172"/>
      <c r="R54" s="1172"/>
      <c r="S54" s="1172"/>
      <c r="T54" s="1172"/>
      <c r="U54" s="1172"/>
      <c r="V54" s="1172"/>
      <c r="W54" s="1172"/>
      <c r="X54" s="1172"/>
      <c r="Y54" s="1172"/>
      <c r="Z54" s="1172"/>
      <c r="AA54" s="1172"/>
      <c r="AB54" s="1172"/>
      <c r="AC54" s="1172"/>
      <c r="AD54" s="1172"/>
      <c r="AE54" s="1172"/>
      <c r="AF54" s="1172"/>
      <c r="AG54" s="1172"/>
      <c r="AH54" s="1172"/>
      <c r="AI54" s="1172"/>
      <c r="AJ54" s="1172"/>
      <c r="AK54" s="1172"/>
      <c r="AL54" s="1172"/>
      <c r="AM54" s="1172"/>
      <c r="AN54" s="1172"/>
      <c r="AO54" s="1172"/>
      <c r="AP54" s="1172"/>
      <c r="AQ54" s="1172"/>
      <c r="AR54" s="1172"/>
      <c r="AS54" s="1172"/>
      <c r="AT54" s="1172"/>
      <c r="AU54" s="1172"/>
      <c r="AV54" s="1172"/>
      <c r="AW54" s="1172"/>
      <c r="AX54" s="1172"/>
      <c r="AY54" s="1172"/>
      <c r="AZ54" s="1172"/>
      <c r="BA54" s="1172"/>
      <c r="BB54" s="1172"/>
      <c r="BC54" s="1172"/>
      <c r="BD54" s="1172"/>
      <c r="BE54" s="1172"/>
      <c r="BF54" s="1172"/>
      <c r="BG54" s="1172"/>
      <c r="BH54" s="1172"/>
      <c r="BI54" s="1172"/>
      <c r="BJ54" s="1172"/>
      <c r="BK54" s="1172"/>
      <c r="BL54" s="1172"/>
      <c r="BM54" s="1172"/>
      <c r="BN54" s="1172"/>
      <c r="BO54" s="1172"/>
      <c r="BP54" s="1172"/>
      <c r="BQ54" s="1172"/>
      <c r="BR54" s="1172"/>
      <c r="BS54" s="1172"/>
      <c r="BT54" s="1172"/>
      <c r="BU54" s="1173"/>
    </row>
    <row r="55" spans="2:73" ht="7.5" customHeight="1">
      <c r="B55" s="1078"/>
      <c r="C55" s="1171"/>
      <c r="D55" s="1172"/>
      <c r="E55" s="1172"/>
      <c r="F55" s="1172"/>
      <c r="G55" s="1172"/>
      <c r="H55" s="1172"/>
      <c r="I55" s="1172"/>
      <c r="J55" s="1172"/>
      <c r="K55" s="1172"/>
      <c r="L55" s="1172"/>
      <c r="M55" s="1172"/>
      <c r="N55" s="1172"/>
      <c r="O55" s="1172"/>
      <c r="P55" s="1172"/>
      <c r="Q55" s="1172"/>
      <c r="R55" s="1172"/>
      <c r="S55" s="1172"/>
      <c r="T55" s="1172"/>
      <c r="U55" s="1172"/>
      <c r="V55" s="1172"/>
      <c r="W55" s="1172"/>
      <c r="X55" s="1172"/>
      <c r="Y55" s="1172"/>
      <c r="Z55" s="1172"/>
      <c r="AA55" s="1172"/>
      <c r="AB55" s="1172"/>
      <c r="AC55" s="1172"/>
      <c r="AD55" s="1172"/>
      <c r="AE55" s="1172"/>
      <c r="AF55" s="1172"/>
      <c r="AG55" s="1172"/>
      <c r="AH55" s="1172"/>
      <c r="AI55" s="1172"/>
      <c r="AJ55" s="1172"/>
      <c r="AK55" s="1172"/>
      <c r="AL55" s="1172"/>
      <c r="AM55" s="1172"/>
      <c r="AN55" s="1172"/>
      <c r="AO55" s="1172"/>
      <c r="AP55" s="1172"/>
      <c r="AQ55" s="1172"/>
      <c r="AR55" s="1172"/>
      <c r="AS55" s="1172"/>
      <c r="AT55" s="1172"/>
      <c r="AU55" s="1172"/>
      <c r="AV55" s="1172"/>
      <c r="AW55" s="1172"/>
      <c r="AX55" s="1172"/>
      <c r="AY55" s="1172"/>
      <c r="AZ55" s="1172"/>
      <c r="BA55" s="1172"/>
      <c r="BB55" s="1172"/>
      <c r="BC55" s="1172"/>
      <c r="BD55" s="1172"/>
      <c r="BE55" s="1172"/>
      <c r="BF55" s="1172"/>
      <c r="BG55" s="1172"/>
      <c r="BH55" s="1172"/>
      <c r="BI55" s="1172"/>
      <c r="BJ55" s="1172"/>
      <c r="BK55" s="1172"/>
      <c r="BL55" s="1172"/>
      <c r="BM55" s="1172"/>
      <c r="BN55" s="1172"/>
      <c r="BO55" s="1172"/>
      <c r="BP55" s="1172"/>
      <c r="BQ55" s="1172"/>
      <c r="BR55" s="1172"/>
      <c r="BS55" s="1172"/>
      <c r="BT55" s="1172"/>
      <c r="BU55" s="1173"/>
    </row>
    <row r="56" spans="2:73" ht="7.5" customHeight="1">
      <c r="B56" s="1078"/>
      <c r="C56" s="1171"/>
      <c r="D56" s="1172"/>
      <c r="E56" s="1172"/>
      <c r="F56" s="1172"/>
      <c r="G56" s="1172"/>
      <c r="H56" s="1172"/>
      <c r="I56" s="1172"/>
      <c r="J56" s="1172"/>
      <c r="K56" s="1172"/>
      <c r="L56" s="1172"/>
      <c r="M56" s="1172"/>
      <c r="N56" s="1172"/>
      <c r="O56" s="1172"/>
      <c r="P56" s="1172"/>
      <c r="Q56" s="1172"/>
      <c r="R56" s="1172"/>
      <c r="S56" s="1172"/>
      <c r="T56" s="1172"/>
      <c r="U56" s="1172"/>
      <c r="V56" s="1172"/>
      <c r="W56" s="1172"/>
      <c r="X56" s="1172"/>
      <c r="Y56" s="1172"/>
      <c r="Z56" s="1172"/>
      <c r="AA56" s="1172"/>
      <c r="AB56" s="1172"/>
      <c r="AC56" s="1172"/>
      <c r="AD56" s="1172"/>
      <c r="AE56" s="1172"/>
      <c r="AF56" s="1172"/>
      <c r="AG56" s="1172"/>
      <c r="AH56" s="1172"/>
      <c r="AI56" s="1172"/>
      <c r="AJ56" s="1172"/>
      <c r="AK56" s="1172"/>
      <c r="AL56" s="1172"/>
      <c r="AM56" s="1172"/>
      <c r="AN56" s="1172"/>
      <c r="AO56" s="1172"/>
      <c r="AP56" s="1172"/>
      <c r="AQ56" s="1172"/>
      <c r="AR56" s="1172"/>
      <c r="AS56" s="1172"/>
      <c r="AT56" s="1172"/>
      <c r="AU56" s="1172"/>
      <c r="AV56" s="1172"/>
      <c r="AW56" s="1172"/>
      <c r="AX56" s="1172"/>
      <c r="AY56" s="1172"/>
      <c r="AZ56" s="1172"/>
      <c r="BA56" s="1172"/>
      <c r="BB56" s="1172"/>
      <c r="BC56" s="1172"/>
      <c r="BD56" s="1172"/>
      <c r="BE56" s="1172"/>
      <c r="BF56" s="1172"/>
      <c r="BG56" s="1172"/>
      <c r="BH56" s="1172"/>
      <c r="BI56" s="1172"/>
      <c r="BJ56" s="1172"/>
      <c r="BK56" s="1172"/>
      <c r="BL56" s="1172"/>
      <c r="BM56" s="1172"/>
      <c r="BN56" s="1172"/>
      <c r="BO56" s="1172"/>
      <c r="BP56" s="1172"/>
      <c r="BQ56" s="1172"/>
      <c r="BR56" s="1172"/>
      <c r="BS56" s="1172"/>
      <c r="BT56" s="1172"/>
      <c r="BU56" s="1173"/>
    </row>
    <row r="57" spans="2:73" ht="7.5" customHeight="1">
      <c r="B57" s="1078"/>
      <c r="C57" s="1171"/>
      <c r="D57" s="1172"/>
      <c r="E57" s="1172"/>
      <c r="F57" s="1172"/>
      <c r="G57" s="1172"/>
      <c r="H57" s="1172"/>
      <c r="I57" s="1172"/>
      <c r="J57" s="1172"/>
      <c r="K57" s="1172"/>
      <c r="L57" s="1172"/>
      <c r="M57" s="1172"/>
      <c r="N57" s="1172"/>
      <c r="O57" s="1172"/>
      <c r="P57" s="1172"/>
      <c r="Q57" s="1172"/>
      <c r="R57" s="1172"/>
      <c r="S57" s="1172"/>
      <c r="T57" s="1172"/>
      <c r="U57" s="1172"/>
      <c r="V57" s="1172"/>
      <c r="W57" s="1172"/>
      <c r="X57" s="1172"/>
      <c r="Y57" s="1172"/>
      <c r="Z57" s="1172"/>
      <c r="AA57" s="1172"/>
      <c r="AB57" s="1172"/>
      <c r="AC57" s="1172"/>
      <c r="AD57" s="1172"/>
      <c r="AE57" s="1172"/>
      <c r="AF57" s="1172"/>
      <c r="AG57" s="1172"/>
      <c r="AH57" s="1172"/>
      <c r="AI57" s="1172"/>
      <c r="AJ57" s="1172"/>
      <c r="AK57" s="1172"/>
      <c r="AL57" s="1172"/>
      <c r="AM57" s="1172"/>
      <c r="AN57" s="1172"/>
      <c r="AO57" s="1172"/>
      <c r="AP57" s="1172"/>
      <c r="AQ57" s="1172"/>
      <c r="AR57" s="1172"/>
      <c r="AS57" s="1172"/>
      <c r="AT57" s="1172"/>
      <c r="AU57" s="1172"/>
      <c r="AV57" s="1172"/>
      <c r="AW57" s="1172"/>
      <c r="AX57" s="1172"/>
      <c r="AY57" s="1172"/>
      <c r="AZ57" s="1172"/>
      <c r="BA57" s="1172"/>
      <c r="BB57" s="1172"/>
      <c r="BC57" s="1172"/>
      <c r="BD57" s="1172"/>
      <c r="BE57" s="1172"/>
      <c r="BF57" s="1172"/>
      <c r="BG57" s="1172"/>
      <c r="BH57" s="1172"/>
      <c r="BI57" s="1172"/>
      <c r="BJ57" s="1172"/>
      <c r="BK57" s="1172"/>
      <c r="BL57" s="1172"/>
      <c r="BM57" s="1172"/>
      <c r="BN57" s="1172"/>
      <c r="BO57" s="1172"/>
      <c r="BP57" s="1172"/>
      <c r="BQ57" s="1172"/>
      <c r="BR57" s="1172"/>
      <c r="BS57" s="1172"/>
      <c r="BT57" s="1172"/>
      <c r="BU57" s="1173"/>
    </row>
    <row r="58" spans="2:73" ht="7.5" customHeight="1">
      <c r="B58" s="1078"/>
      <c r="C58" s="1171"/>
      <c r="D58" s="1172"/>
      <c r="E58" s="1172"/>
      <c r="F58" s="1172"/>
      <c r="G58" s="1172"/>
      <c r="H58" s="1172"/>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72"/>
      <c r="AI58" s="1172"/>
      <c r="AJ58" s="1172"/>
      <c r="AK58" s="1172"/>
      <c r="AL58" s="1172"/>
      <c r="AM58" s="1172"/>
      <c r="AN58" s="1172"/>
      <c r="AO58" s="1172"/>
      <c r="AP58" s="1172"/>
      <c r="AQ58" s="1172"/>
      <c r="AR58" s="1172"/>
      <c r="AS58" s="1172"/>
      <c r="AT58" s="1172"/>
      <c r="AU58" s="1172"/>
      <c r="AV58" s="1172"/>
      <c r="AW58" s="1172"/>
      <c r="AX58" s="1172"/>
      <c r="AY58" s="1172"/>
      <c r="AZ58" s="1172"/>
      <c r="BA58" s="1172"/>
      <c r="BB58" s="1172"/>
      <c r="BC58" s="1172"/>
      <c r="BD58" s="1172"/>
      <c r="BE58" s="1172"/>
      <c r="BF58" s="1172"/>
      <c r="BG58" s="1172"/>
      <c r="BH58" s="1172"/>
      <c r="BI58" s="1172"/>
      <c r="BJ58" s="1172"/>
      <c r="BK58" s="1172"/>
      <c r="BL58" s="1172"/>
      <c r="BM58" s="1172"/>
      <c r="BN58" s="1172"/>
      <c r="BO58" s="1172"/>
      <c r="BP58" s="1172"/>
      <c r="BQ58" s="1172"/>
      <c r="BR58" s="1172"/>
      <c r="BS58" s="1172"/>
      <c r="BT58" s="1172"/>
      <c r="BU58" s="1173"/>
    </row>
    <row r="59" spans="2:73" ht="7.5" customHeight="1">
      <c r="B59" s="1078"/>
      <c r="C59" s="1171"/>
      <c r="D59" s="1172"/>
      <c r="E59" s="1172"/>
      <c r="F59" s="1172"/>
      <c r="G59" s="1172"/>
      <c r="H59" s="1172"/>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72"/>
      <c r="AI59" s="1172"/>
      <c r="AJ59" s="1172"/>
      <c r="AK59" s="1172"/>
      <c r="AL59" s="1172"/>
      <c r="AM59" s="1172"/>
      <c r="AN59" s="1172"/>
      <c r="AO59" s="1172"/>
      <c r="AP59" s="1172"/>
      <c r="AQ59" s="1172"/>
      <c r="AR59" s="1172"/>
      <c r="AS59" s="1172"/>
      <c r="AT59" s="1172"/>
      <c r="AU59" s="1172"/>
      <c r="AV59" s="1172"/>
      <c r="AW59" s="1172"/>
      <c r="AX59" s="1172"/>
      <c r="AY59" s="1172"/>
      <c r="AZ59" s="1172"/>
      <c r="BA59" s="1172"/>
      <c r="BB59" s="1172"/>
      <c r="BC59" s="1172"/>
      <c r="BD59" s="1172"/>
      <c r="BE59" s="1172"/>
      <c r="BF59" s="1172"/>
      <c r="BG59" s="1172"/>
      <c r="BH59" s="1172"/>
      <c r="BI59" s="1172"/>
      <c r="BJ59" s="1172"/>
      <c r="BK59" s="1172"/>
      <c r="BL59" s="1172"/>
      <c r="BM59" s="1172"/>
      <c r="BN59" s="1172"/>
      <c r="BO59" s="1172"/>
      <c r="BP59" s="1172"/>
      <c r="BQ59" s="1172"/>
      <c r="BR59" s="1172"/>
      <c r="BS59" s="1172"/>
      <c r="BT59" s="1172"/>
      <c r="BU59" s="1173"/>
    </row>
    <row r="60" spans="2:73" ht="7.5" customHeight="1">
      <c r="B60" s="1078"/>
      <c r="C60" s="1171"/>
      <c r="D60" s="1172"/>
      <c r="E60" s="1172"/>
      <c r="F60" s="1172"/>
      <c r="G60" s="1172"/>
      <c r="H60" s="1172"/>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c r="AF60" s="1172"/>
      <c r="AG60" s="1172"/>
      <c r="AH60" s="1172"/>
      <c r="AI60" s="1172"/>
      <c r="AJ60" s="1172"/>
      <c r="AK60" s="1172"/>
      <c r="AL60" s="1172"/>
      <c r="AM60" s="1172"/>
      <c r="AN60" s="1172"/>
      <c r="AO60" s="1172"/>
      <c r="AP60" s="1172"/>
      <c r="AQ60" s="1172"/>
      <c r="AR60" s="1172"/>
      <c r="AS60" s="1172"/>
      <c r="AT60" s="1172"/>
      <c r="AU60" s="1172"/>
      <c r="AV60" s="1172"/>
      <c r="AW60" s="1172"/>
      <c r="AX60" s="1172"/>
      <c r="AY60" s="1172"/>
      <c r="AZ60" s="1172"/>
      <c r="BA60" s="1172"/>
      <c r="BB60" s="1172"/>
      <c r="BC60" s="1172"/>
      <c r="BD60" s="1172"/>
      <c r="BE60" s="1172"/>
      <c r="BF60" s="1172"/>
      <c r="BG60" s="1172"/>
      <c r="BH60" s="1172"/>
      <c r="BI60" s="1172"/>
      <c r="BJ60" s="1172"/>
      <c r="BK60" s="1172"/>
      <c r="BL60" s="1172"/>
      <c r="BM60" s="1172"/>
      <c r="BN60" s="1172"/>
      <c r="BO60" s="1172"/>
      <c r="BP60" s="1172"/>
      <c r="BQ60" s="1172"/>
      <c r="BR60" s="1172"/>
      <c r="BS60" s="1172"/>
      <c r="BT60" s="1172"/>
      <c r="BU60" s="1173"/>
    </row>
    <row r="61" spans="2:73" ht="7.5" customHeight="1">
      <c r="B61" s="1078"/>
      <c r="C61" s="1171"/>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c r="AO61" s="1172"/>
      <c r="AP61" s="1172"/>
      <c r="AQ61" s="1172"/>
      <c r="AR61" s="1172"/>
      <c r="AS61" s="1172"/>
      <c r="AT61" s="1172"/>
      <c r="AU61" s="1172"/>
      <c r="AV61" s="1172"/>
      <c r="AW61" s="1172"/>
      <c r="AX61" s="1172"/>
      <c r="AY61" s="1172"/>
      <c r="AZ61" s="1172"/>
      <c r="BA61" s="1172"/>
      <c r="BB61" s="1172"/>
      <c r="BC61" s="1172"/>
      <c r="BD61" s="1172"/>
      <c r="BE61" s="1172"/>
      <c r="BF61" s="1172"/>
      <c r="BG61" s="1172"/>
      <c r="BH61" s="1172"/>
      <c r="BI61" s="1172"/>
      <c r="BJ61" s="1172"/>
      <c r="BK61" s="1172"/>
      <c r="BL61" s="1172"/>
      <c r="BM61" s="1172"/>
      <c r="BN61" s="1172"/>
      <c r="BO61" s="1172"/>
      <c r="BP61" s="1172"/>
      <c r="BQ61" s="1172"/>
      <c r="BR61" s="1172"/>
      <c r="BS61" s="1172"/>
      <c r="BT61" s="1172"/>
      <c r="BU61" s="1173"/>
    </row>
    <row r="62" spans="2:73" ht="7.5" customHeight="1">
      <c r="B62" s="1078"/>
      <c r="C62" s="1171"/>
      <c r="D62" s="1172"/>
      <c r="E62" s="1172"/>
      <c r="F62" s="1172"/>
      <c r="G62" s="1172"/>
      <c r="H62" s="1172"/>
      <c r="I62" s="1172"/>
      <c r="J62" s="1172"/>
      <c r="K62" s="1172"/>
      <c r="L62" s="1172"/>
      <c r="M62" s="1172"/>
      <c r="N62" s="1172"/>
      <c r="O62" s="1172"/>
      <c r="P62" s="1172"/>
      <c r="Q62" s="1172"/>
      <c r="R62" s="1172"/>
      <c r="S62" s="1172"/>
      <c r="T62" s="1172"/>
      <c r="U62" s="1172"/>
      <c r="V62" s="1172"/>
      <c r="W62" s="1172"/>
      <c r="X62" s="1172"/>
      <c r="Y62" s="1172"/>
      <c r="Z62" s="1172"/>
      <c r="AA62" s="1172"/>
      <c r="AB62" s="1172"/>
      <c r="AC62" s="1172"/>
      <c r="AD62" s="1172"/>
      <c r="AE62" s="1172"/>
      <c r="AF62" s="1172"/>
      <c r="AG62" s="1172"/>
      <c r="AH62" s="1172"/>
      <c r="AI62" s="1172"/>
      <c r="AJ62" s="1172"/>
      <c r="AK62" s="1172"/>
      <c r="AL62" s="1172"/>
      <c r="AM62" s="1172"/>
      <c r="AN62" s="1172"/>
      <c r="AO62" s="1172"/>
      <c r="AP62" s="1172"/>
      <c r="AQ62" s="1172"/>
      <c r="AR62" s="1172"/>
      <c r="AS62" s="1172"/>
      <c r="AT62" s="1172"/>
      <c r="AU62" s="1172"/>
      <c r="AV62" s="1172"/>
      <c r="AW62" s="1172"/>
      <c r="AX62" s="1172"/>
      <c r="AY62" s="1172"/>
      <c r="AZ62" s="1172"/>
      <c r="BA62" s="1172"/>
      <c r="BB62" s="1172"/>
      <c r="BC62" s="1172"/>
      <c r="BD62" s="1172"/>
      <c r="BE62" s="1172"/>
      <c r="BF62" s="1172"/>
      <c r="BG62" s="1172"/>
      <c r="BH62" s="1172"/>
      <c r="BI62" s="1172"/>
      <c r="BJ62" s="1172"/>
      <c r="BK62" s="1172"/>
      <c r="BL62" s="1172"/>
      <c r="BM62" s="1172"/>
      <c r="BN62" s="1172"/>
      <c r="BO62" s="1172"/>
      <c r="BP62" s="1172"/>
      <c r="BQ62" s="1172"/>
      <c r="BR62" s="1172"/>
      <c r="BS62" s="1172"/>
      <c r="BT62" s="1172"/>
      <c r="BU62" s="1173"/>
    </row>
    <row r="63" spans="2:73" ht="7.5" customHeight="1">
      <c r="B63" s="1078"/>
      <c r="C63" s="1171"/>
      <c r="D63" s="1172"/>
      <c r="E63" s="1172"/>
      <c r="F63" s="1172"/>
      <c r="G63" s="1172"/>
      <c r="H63" s="1172"/>
      <c r="I63" s="1172"/>
      <c r="J63" s="1172"/>
      <c r="K63" s="1172"/>
      <c r="L63" s="1172"/>
      <c r="M63" s="1172"/>
      <c r="N63" s="1172"/>
      <c r="O63" s="1172"/>
      <c r="P63" s="1172"/>
      <c r="Q63" s="1172"/>
      <c r="R63" s="1172"/>
      <c r="S63" s="1172"/>
      <c r="T63" s="1172"/>
      <c r="U63" s="1172"/>
      <c r="V63" s="1172"/>
      <c r="W63" s="1172"/>
      <c r="X63" s="1172"/>
      <c r="Y63" s="1172"/>
      <c r="Z63" s="1172"/>
      <c r="AA63" s="1172"/>
      <c r="AB63" s="1172"/>
      <c r="AC63" s="1172"/>
      <c r="AD63" s="1172"/>
      <c r="AE63" s="1172"/>
      <c r="AF63" s="1172"/>
      <c r="AG63" s="1172"/>
      <c r="AH63" s="1172"/>
      <c r="AI63" s="1172"/>
      <c r="AJ63" s="1172"/>
      <c r="AK63" s="1172"/>
      <c r="AL63" s="1172"/>
      <c r="AM63" s="1172"/>
      <c r="AN63" s="1172"/>
      <c r="AO63" s="1172"/>
      <c r="AP63" s="1172"/>
      <c r="AQ63" s="1172"/>
      <c r="AR63" s="1172"/>
      <c r="AS63" s="1172"/>
      <c r="AT63" s="1172"/>
      <c r="AU63" s="1172"/>
      <c r="AV63" s="1172"/>
      <c r="AW63" s="1172"/>
      <c r="AX63" s="1172"/>
      <c r="AY63" s="1172"/>
      <c r="AZ63" s="1172"/>
      <c r="BA63" s="1172"/>
      <c r="BB63" s="1172"/>
      <c r="BC63" s="1172"/>
      <c r="BD63" s="1172"/>
      <c r="BE63" s="1172"/>
      <c r="BF63" s="1172"/>
      <c r="BG63" s="1172"/>
      <c r="BH63" s="1172"/>
      <c r="BI63" s="1172"/>
      <c r="BJ63" s="1172"/>
      <c r="BK63" s="1172"/>
      <c r="BL63" s="1172"/>
      <c r="BM63" s="1172"/>
      <c r="BN63" s="1172"/>
      <c r="BO63" s="1172"/>
      <c r="BP63" s="1172"/>
      <c r="BQ63" s="1172"/>
      <c r="BR63" s="1172"/>
      <c r="BS63" s="1172"/>
      <c r="BT63" s="1172"/>
      <c r="BU63" s="1173"/>
    </row>
    <row r="64" spans="2:73" ht="7.5" customHeight="1">
      <c r="B64" s="1078"/>
      <c r="C64" s="1171"/>
      <c r="D64" s="1172"/>
      <c r="E64" s="1172"/>
      <c r="F64" s="1172"/>
      <c r="G64" s="1172"/>
      <c r="H64" s="1172"/>
      <c r="I64" s="1172"/>
      <c r="J64" s="1172"/>
      <c r="K64" s="1172"/>
      <c r="L64" s="1172"/>
      <c r="M64" s="1172"/>
      <c r="N64" s="1172"/>
      <c r="O64" s="1172"/>
      <c r="P64" s="1172"/>
      <c r="Q64" s="1172"/>
      <c r="R64" s="1172"/>
      <c r="S64" s="1172"/>
      <c r="T64" s="1172"/>
      <c r="U64" s="1172"/>
      <c r="V64" s="1172"/>
      <c r="W64" s="1172"/>
      <c r="X64" s="1172"/>
      <c r="Y64" s="1172"/>
      <c r="Z64" s="1172"/>
      <c r="AA64" s="1172"/>
      <c r="AB64" s="1172"/>
      <c r="AC64" s="1172"/>
      <c r="AD64" s="1172"/>
      <c r="AE64" s="1172"/>
      <c r="AF64" s="1172"/>
      <c r="AG64" s="1172"/>
      <c r="AH64" s="1172"/>
      <c r="AI64" s="1172"/>
      <c r="AJ64" s="1172"/>
      <c r="AK64" s="1172"/>
      <c r="AL64" s="1172"/>
      <c r="AM64" s="1172"/>
      <c r="AN64" s="1172"/>
      <c r="AO64" s="1172"/>
      <c r="AP64" s="1172"/>
      <c r="AQ64" s="1172"/>
      <c r="AR64" s="1172"/>
      <c r="AS64" s="1172"/>
      <c r="AT64" s="1172"/>
      <c r="AU64" s="1172"/>
      <c r="AV64" s="1172"/>
      <c r="AW64" s="1172"/>
      <c r="AX64" s="1172"/>
      <c r="AY64" s="1172"/>
      <c r="AZ64" s="1172"/>
      <c r="BA64" s="1172"/>
      <c r="BB64" s="1172"/>
      <c r="BC64" s="1172"/>
      <c r="BD64" s="1172"/>
      <c r="BE64" s="1172"/>
      <c r="BF64" s="1172"/>
      <c r="BG64" s="1172"/>
      <c r="BH64" s="1172"/>
      <c r="BI64" s="1172"/>
      <c r="BJ64" s="1172"/>
      <c r="BK64" s="1172"/>
      <c r="BL64" s="1172"/>
      <c r="BM64" s="1172"/>
      <c r="BN64" s="1172"/>
      <c r="BO64" s="1172"/>
      <c r="BP64" s="1172"/>
      <c r="BQ64" s="1172"/>
      <c r="BR64" s="1172"/>
      <c r="BS64" s="1172"/>
      <c r="BT64" s="1172"/>
      <c r="BU64" s="1173"/>
    </row>
    <row r="65" spans="2:73" ht="7.5" customHeight="1">
      <c r="B65" s="1078"/>
      <c r="C65" s="1171"/>
      <c r="D65" s="1172"/>
      <c r="E65" s="1172"/>
      <c r="F65" s="1172"/>
      <c r="G65" s="1172"/>
      <c r="H65" s="1172"/>
      <c r="I65" s="1172"/>
      <c r="J65" s="1172"/>
      <c r="K65" s="1172"/>
      <c r="L65" s="1172"/>
      <c r="M65" s="1172"/>
      <c r="N65" s="1172"/>
      <c r="O65" s="1172"/>
      <c r="P65" s="1172"/>
      <c r="Q65" s="1172"/>
      <c r="R65" s="1172"/>
      <c r="S65" s="1172"/>
      <c r="T65" s="1172"/>
      <c r="U65" s="1172"/>
      <c r="V65" s="1172"/>
      <c r="W65" s="1172"/>
      <c r="X65" s="1172"/>
      <c r="Y65" s="1172"/>
      <c r="Z65" s="1172"/>
      <c r="AA65" s="1172"/>
      <c r="AB65" s="1172"/>
      <c r="AC65" s="1172"/>
      <c r="AD65" s="1172"/>
      <c r="AE65" s="1172"/>
      <c r="AF65" s="1172"/>
      <c r="AG65" s="1172"/>
      <c r="AH65" s="1172"/>
      <c r="AI65" s="1172"/>
      <c r="AJ65" s="1172"/>
      <c r="AK65" s="1172"/>
      <c r="AL65" s="1172"/>
      <c r="AM65" s="1172"/>
      <c r="AN65" s="1172"/>
      <c r="AO65" s="1172"/>
      <c r="AP65" s="1172"/>
      <c r="AQ65" s="1172"/>
      <c r="AR65" s="1172"/>
      <c r="AS65" s="1172"/>
      <c r="AT65" s="1172"/>
      <c r="AU65" s="1172"/>
      <c r="AV65" s="1172"/>
      <c r="AW65" s="1172"/>
      <c r="AX65" s="1172"/>
      <c r="AY65" s="1172"/>
      <c r="AZ65" s="1172"/>
      <c r="BA65" s="1172"/>
      <c r="BB65" s="1172"/>
      <c r="BC65" s="1172"/>
      <c r="BD65" s="1172"/>
      <c r="BE65" s="1172"/>
      <c r="BF65" s="1172"/>
      <c r="BG65" s="1172"/>
      <c r="BH65" s="1172"/>
      <c r="BI65" s="1172"/>
      <c r="BJ65" s="1172"/>
      <c r="BK65" s="1172"/>
      <c r="BL65" s="1172"/>
      <c r="BM65" s="1172"/>
      <c r="BN65" s="1172"/>
      <c r="BO65" s="1172"/>
      <c r="BP65" s="1172"/>
      <c r="BQ65" s="1172"/>
      <c r="BR65" s="1172"/>
      <c r="BS65" s="1172"/>
      <c r="BT65" s="1172"/>
      <c r="BU65" s="1173"/>
    </row>
    <row r="66" spans="2:73" ht="7.5" customHeight="1">
      <c r="B66" s="1078"/>
      <c r="C66" s="1171"/>
      <c r="D66" s="1172"/>
      <c r="E66" s="1172"/>
      <c r="F66" s="1172"/>
      <c r="G66" s="1172"/>
      <c r="H66" s="1172"/>
      <c r="I66" s="1172"/>
      <c r="J66" s="1172"/>
      <c r="K66" s="1172"/>
      <c r="L66" s="1172"/>
      <c r="M66" s="1172"/>
      <c r="N66" s="1172"/>
      <c r="O66" s="1172"/>
      <c r="P66" s="1172"/>
      <c r="Q66" s="1172"/>
      <c r="R66" s="1172"/>
      <c r="S66" s="1172"/>
      <c r="T66" s="1172"/>
      <c r="U66" s="1172"/>
      <c r="V66" s="1172"/>
      <c r="W66" s="1172"/>
      <c r="X66" s="1172"/>
      <c r="Y66" s="1172"/>
      <c r="Z66" s="1172"/>
      <c r="AA66" s="1172"/>
      <c r="AB66" s="1172"/>
      <c r="AC66" s="1172"/>
      <c r="AD66" s="1172"/>
      <c r="AE66" s="1172"/>
      <c r="AF66" s="1172"/>
      <c r="AG66" s="1172"/>
      <c r="AH66" s="1172"/>
      <c r="AI66" s="1172"/>
      <c r="AJ66" s="1172"/>
      <c r="AK66" s="1172"/>
      <c r="AL66" s="1172"/>
      <c r="AM66" s="1172"/>
      <c r="AN66" s="1172"/>
      <c r="AO66" s="1172"/>
      <c r="AP66" s="1172"/>
      <c r="AQ66" s="1172"/>
      <c r="AR66" s="1172"/>
      <c r="AS66" s="1172"/>
      <c r="AT66" s="1172"/>
      <c r="AU66" s="1172"/>
      <c r="AV66" s="1172"/>
      <c r="AW66" s="1172"/>
      <c r="AX66" s="1172"/>
      <c r="AY66" s="1172"/>
      <c r="AZ66" s="1172"/>
      <c r="BA66" s="1172"/>
      <c r="BB66" s="1172"/>
      <c r="BC66" s="1172"/>
      <c r="BD66" s="1172"/>
      <c r="BE66" s="1172"/>
      <c r="BF66" s="1172"/>
      <c r="BG66" s="1172"/>
      <c r="BH66" s="1172"/>
      <c r="BI66" s="1172"/>
      <c r="BJ66" s="1172"/>
      <c r="BK66" s="1172"/>
      <c r="BL66" s="1172"/>
      <c r="BM66" s="1172"/>
      <c r="BN66" s="1172"/>
      <c r="BO66" s="1172"/>
      <c r="BP66" s="1172"/>
      <c r="BQ66" s="1172"/>
      <c r="BR66" s="1172"/>
      <c r="BS66" s="1172"/>
      <c r="BT66" s="1172"/>
      <c r="BU66" s="1173"/>
    </row>
    <row r="67" spans="2:73" ht="7.5" customHeight="1" thickBot="1">
      <c r="B67" s="1078"/>
      <c r="C67" s="1171"/>
      <c r="D67" s="1172"/>
      <c r="E67" s="1172"/>
      <c r="F67" s="1172"/>
      <c r="G67" s="1172"/>
      <c r="H67" s="1172"/>
      <c r="I67" s="1172"/>
      <c r="J67" s="1172"/>
      <c r="K67" s="1172"/>
      <c r="L67" s="1172"/>
      <c r="M67" s="1172"/>
      <c r="N67" s="1172"/>
      <c r="O67" s="1172"/>
      <c r="P67" s="1172"/>
      <c r="Q67" s="1172"/>
      <c r="R67" s="1172"/>
      <c r="S67" s="1172"/>
      <c r="T67" s="1172"/>
      <c r="U67" s="1172"/>
      <c r="V67" s="1172"/>
      <c r="W67" s="1172"/>
      <c r="X67" s="1172"/>
      <c r="Y67" s="1172"/>
      <c r="Z67" s="1172"/>
      <c r="AA67" s="1172"/>
      <c r="AB67" s="1172"/>
      <c r="AC67" s="1172"/>
      <c r="AD67" s="1172"/>
      <c r="AE67" s="1172"/>
      <c r="AF67" s="1172"/>
      <c r="AG67" s="1172"/>
      <c r="AH67" s="1172"/>
      <c r="AI67" s="1172"/>
      <c r="AJ67" s="1172"/>
      <c r="AK67" s="1172"/>
      <c r="AL67" s="1172"/>
      <c r="AM67" s="1172"/>
      <c r="AN67" s="1172"/>
      <c r="AO67" s="1172"/>
      <c r="AP67" s="1172"/>
      <c r="AQ67" s="1172"/>
      <c r="AR67" s="1172"/>
      <c r="AS67" s="1172"/>
      <c r="AT67" s="1172"/>
      <c r="AU67" s="1172"/>
      <c r="AV67" s="1172"/>
      <c r="AW67" s="1172"/>
      <c r="AX67" s="1172"/>
      <c r="AY67" s="1172"/>
      <c r="AZ67" s="1172"/>
      <c r="BA67" s="1172"/>
      <c r="BB67" s="1172"/>
      <c r="BC67" s="1172"/>
      <c r="BD67" s="1172"/>
      <c r="BE67" s="1172"/>
      <c r="BF67" s="1172"/>
      <c r="BG67" s="1172"/>
      <c r="BH67" s="1172"/>
      <c r="BI67" s="1172"/>
      <c r="BJ67" s="1172"/>
      <c r="BK67" s="1172"/>
      <c r="BL67" s="1172"/>
      <c r="BM67" s="1172"/>
      <c r="BN67" s="1172"/>
      <c r="BO67" s="1172"/>
      <c r="BP67" s="1172"/>
      <c r="BQ67" s="1172"/>
      <c r="BR67" s="1172"/>
      <c r="BS67" s="1172"/>
      <c r="BT67" s="1172"/>
      <c r="BU67" s="1173"/>
    </row>
    <row r="68" spans="2:73" ht="7.5" customHeight="1" thickTop="1">
      <c r="B68" s="259"/>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59"/>
      <c r="AI68" s="259"/>
      <c r="AJ68" s="259"/>
      <c r="AK68" s="259"/>
      <c r="AL68" s="259"/>
      <c r="AM68" s="259"/>
      <c r="AN68" s="259"/>
      <c r="AO68" s="259"/>
      <c r="AP68" s="259"/>
      <c r="AQ68" s="259"/>
      <c r="AR68" s="259"/>
      <c r="AS68" s="259"/>
      <c r="AT68" s="259"/>
      <c r="AU68" s="259"/>
      <c r="AV68" s="259"/>
      <c r="AW68" s="259"/>
      <c r="AX68" s="259"/>
      <c r="AY68" s="259"/>
      <c r="AZ68" s="259"/>
      <c r="BA68" s="259"/>
      <c r="BB68" s="259"/>
      <c r="BC68" s="259"/>
      <c r="BD68" s="259"/>
      <c r="BE68" s="259"/>
      <c r="BF68" s="259"/>
      <c r="BG68" s="259"/>
      <c r="BH68" s="259"/>
      <c r="BI68" s="259"/>
      <c r="BJ68" s="259"/>
      <c r="BK68" s="259"/>
      <c r="BL68" s="259"/>
      <c r="BM68" s="259"/>
      <c r="BN68" s="259"/>
      <c r="BO68" s="259"/>
      <c r="BP68" s="259"/>
      <c r="BQ68" s="259"/>
      <c r="BR68" s="259"/>
      <c r="BS68" s="259"/>
      <c r="BT68" s="259"/>
      <c r="BU68" s="259"/>
    </row>
  </sheetData>
  <mergeCells count="69">
    <mergeCell ref="B51:BU52"/>
    <mergeCell ref="B53:B58"/>
    <mergeCell ref="C53:BU67"/>
    <mergeCell ref="B59:B64"/>
    <mergeCell ref="B65:B67"/>
    <mergeCell ref="AX42:BG44"/>
    <mergeCell ref="BH42:BR44"/>
    <mergeCell ref="C45:BU46"/>
    <mergeCell ref="D47:X49"/>
    <mergeCell ref="Y47:Y49"/>
    <mergeCell ref="Z47:BT49"/>
    <mergeCell ref="D42:X44"/>
    <mergeCell ref="Y42:Y44"/>
    <mergeCell ref="Z42:AI44"/>
    <mergeCell ref="AJ42:AS44"/>
    <mergeCell ref="AT42:AW44"/>
    <mergeCell ref="AV39:AX41"/>
    <mergeCell ref="AY39:BE41"/>
    <mergeCell ref="BF39:BF41"/>
    <mergeCell ref="BG39:BI41"/>
    <mergeCell ref="BJ39:BP41"/>
    <mergeCell ref="BH34:BR36"/>
    <mergeCell ref="C37:BU38"/>
    <mergeCell ref="B39:B44"/>
    <mergeCell ref="D39:X41"/>
    <mergeCell ref="Y39:Y41"/>
    <mergeCell ref="Z39:AB41"/>
    <mergeCell ref="AC39:AI41"/>
    <mergeCell ref="AJ39:AJ41"/>
    <mergeCell ref="AK39:AM41"/>
    <mergeCell ref="AN39:AT41"/>
    <mergeCell ref="D34:X36"/>
    <mergeCell ref="Y34:Y36"/>
    <mergeCell ref="Z34:AI36"/>
    <mergeCell ref="AJ34:AS36"/>
    <mergeCell ref="AT34:AW36"/>
    <mergeCell ref="AX34:BG36"/>
    <mergeCell ref="BJ31:BP33"/>
    <mergeCell ref="B27:BU28"/>
    <mergeCell ref="C29:BU30"/>
    <mergeCell ref="C31:C36"/>
    <mergeCell ref="D31:X33"/>
    <mergeCell ref="Y31:Y33"/>
    <mergeCell ref="Z31:AB33"/>
    <mergeCell ref="AC31:AI33"/>
    <mergeCell ref="AJ31:AJ33"/>
    <mergeCell ref="AK31:AM33"/>
    <mergeCell ref="AN31:AT33"/>
    <mergeCell ref="AU31:AU33"/>
    <mergeCell ref="AV31:AX33"/>
    <mergeCell ref="AY31:BE33"/>
    <mergeCell ref="BF31:BF33"/>
    <mergeCell ref="BG31:BI33"/>
    <mergeCell ref="A1:AI2"/>
    <mergeCell ref="AW1:BU2"/>
    <mergeCell ref="A3:BU6"/>
    <mergeCell ref="A7:AJ8"/>
    <mergeCell ref="B9:BU10"/>
    <mergeCell ref="B11:B25"/>
    <mergeCell ref="C11:X13"/>
    <mergeCell ref="Y11:BU13"/>
    <mergeCell ref="C14:X16"/>
    <mergeCell ref="Y14:BU16"/>
    <mergeCell ref="C17:X19"/>
    <mergeCell ref="Y17:BU19"/>
    <mergeCell ref="C20:X22"/>
    <mergeCell ref="Y20:BU22"/>
    <mergeCell ref="C23:X25"/>
    <mergeCell ref="Y23:BU25"/>
  </mergeCells>
  <phoneticPr fontId="4"/>
  <conditionalFormatting sqref="C45:BU49">
    <cfRule type="expression" dxfId="142" priority="1">
      <formula>$Z$47=""</formula>
    </cfRule>
  </conditionalFormatting>
  <conditionalFormatting sqref="Y31:AI33 AV31:BU33">
    <cfRule type="expression" dxfId="141" priority="8">
      <formula>$AK$31="■"</formula>
    </cfRule>
  </conditionalFormatting>
  <conditionalFormatting sqref="Y39:AI41 AV39:BU41">
    <cfRule type="expression" dxfId="140" priority="4">
      <formula>$AK$39="■"</formula>
    </cfRule>
  </conditionalFormatting>
  <conditionalFormatting sqref="Y31:AT33 BG31:BU33">
    <cfRule type="expression" dxfId="139" priority="7">
      <formula>$AV$31="■"</formula>
    </cfRule>
  </conditionalFormatting>
  <conditionalFormatting sqref="Y39:AT41 BG39:BU41">
    <cfRule type="expression" dxfId="138" priority="3">
      <formula>$AV$39="■"</formula>
    </cfRule>
  </conditionalFormatting>
  <conditionalFormatting sqref="Y31:BE33 BQ31:BU33 Y34:BU36">
    <cfRule type="expression" dxfId="137" priority="6">
      <formula>$BG$31="■"</formula>
    </cfRule>
  </conditionalFormatting>
  <conditionalFormatting sqref="Y39:BE41 BQ39:BU41 Y42:BU44">
    <cfRule type="expression" dxfId="136" priority="2">
      <formula>$BG$39="■"</formula>
    </cfRule>
  </conditionalFormatting>
  <conditionalFormatting sqref="Y11:BU13">
    <cfRule type="expression" dxfId="135" priority="11">
      <formula>$Y$11=""</formula>
    </cfRule>
  </conditionalFormatting>
  <conditionalFormatting sqref="Y14:BU16">
    <cfRule type="expression" dxfId="134" priority="10">
      <formula>$Y$14=""</formula>
    </cfRule>
  </conditionalFormatting>
  <conditionalFormatting sqref="AJ31:BU33 AT34:BU36">
    <cfRule type="expression" dxfId="133" priority="9">
      <formula>$Z$31="■"</formula>
    </cfRule>
  </conditionalFormatting>
  <conditionalFormatting sqref="AK39:BU41 AT42:BU44">
    <cfRule type="expression" dxfId="132" priority="5">
      <formula>$Z$39="■"</formula>
    </cfRule>
  </conditionalFormatting>
  <dataValidations count="1">
    <dataValidation imeMode="off" allowBlank="1" showInputMessage="1" showErrorMessage="1" sqref="Y11:BU16" xr:uid="{7AEC533C-11C8-4172-BA39-7696C7F81615}"/>
  </dataValidations>
  <pageMargins left="0.7" right="0.7" top="0.75" bottom="0.75" header="0.3" footer="0.3"/>
  <pageSetup paperSize="9" scale="97"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EF2A5-3395-4811-9B1E-E17B421F4F47}">
  <sheetPr>
    <tabColor rgb="FFFFFF00"/>
  </sheetPr>
  <dimension ref="A1:BU68"/>
  <sheetViews>
    <sheetView showGridLines="0" zoomScaleNormal="100" workbookViewId="0">
      <selection activeCell="Z47" sqref="Z47:BT49"/>
    </sheetView>
  </sheetViews>
  <sheetFormatPr defaultColWidth="1.25" defaultRowHeight="7.5" customHeight="1"/>
  <cols>
    <col min="1" max="16384" width="1.25" style="241"/>
  </cols>
  <sheetData>
    <row r="1" spans="1:73" ht="7.5" customHeight="1">
      <c r="A1" s="1092" t="s">
        <v>378</v>
      </c>
      <c r="B1" s="1092"/>
      <c r="C1" s="1092"/>
      <c r="D1" s="1092"/>
      <c r="E1" s="1092"/>
      <c r="F1" s="1092"/>
      <c r="G1" s="1092"/>
      <c r="H1" s="1092"/>
      <c r="I1" s="1092"/>
      <c r="J1" s="1092"/>
      <c r="K1" s="1092"/>
      <c r="L1" s="1092"/>
      <c r="M1" s="1092"/>
      <c r="N1" s="1092"/>
      <c r="O1" s="1092"/>
      <c r="P1" s="1092"/>
      <c r="Q1" s="1092"/>
      <c r="R1" s="1092"/>
      <c r="S1" s="1092"/>
      <c r="T1" s="1092"/>
      <c r="U1" s="1092"/>
      <c r="V1" s="1092"/>
      <c r="W1" s="1092"/>
      <c r="X1" s="1092"/>
      <c r="Y1" s="1092"/>
      <c r="Z1" s="1092"/>
      <c r="AA1" s="1092"/>
      <c r="AB1" s="1092"/>
      <c r="AC1" s="1092"/>
      <c r="AD1" s="1092"/>
      <c r="AE1" s="1092"/>
      <c r="AF1" s="1092"/>
      <c r="AG1" s="1092"/>
      <c r="AH1" s="1092"/>
      <c r="AI1" s="1092"/>
      <c r="AW1" s="1093" t="s">
        <v>379</v>
      </c>
      <c r="AX1" s="1093"/>
      <c r="AY1" s="1093"/>
      <c r="AZ1" s="1093"/>
      <c r="BA1" s="1093"/>
      <c r="BB1" s="1093"/>
      <c r="BC1" s="1093"/>
      <c r="BD1" s="1093"/>
      <c r="BE1" s="1093"/>
      <c r="BF1" s="1093"/>
      <c r="BG1" s="1093"/>
      <c r="BH1" s="1093"/>
      <c r="BI1" s="1093"/>
      <c r="BJ1" s="1093"/>
      <c r="BK1" s="1093"/>
      <c r="BL1" s="1093"/>
      <c r="BM1" s="1093"/>
      <c r="BN1" s="1093"/>
      <c r="BO1" s="1093"/>
      <c r="BP1" s="1093"/>
      <c r="BQ1" s="1093"/>
      <c r="BR1" s="1093"/>
      <c r="BS1" s="1093"/>
      <c r="BT1" s="1093"/>
      <c r="BU1" s="1093"/>
    </row>
    <row r="2" spans="1:73" ht="7.5" customHeight="1">
      <c r="A2" s="1092"/>
      <c r="B2" s="1092"/>
      <c r="C2" s="1092"/>
      <c r="D2" s="1092"/>
      <c r="E2" s="1092"/>
      <c r="F2" s="1092"/>
      <c r="G2" s="1092"/>
      <c r="H2" s="1092"/>
      <c r="I2" s="1092"/>
      <c r="J2" s="1092"/>
      <c r="K2" s="1092"/>
      <c r="L2" s="1092"/>
      <c r="M2" s="1092"/>
      <c r="N2" s="1092"/>
      <c r="O2" s="1092"/>
      <c r="P2" s="1092"/>
      <c r="Q2" s="1092"/>
      <c r="R2" s="1092"/>
      <c r="S2" s="1092"/>
      <c r="T2" s="1092"/>
      <c r="U2" s="1092"/>
      <c r="V2" s="1092"/>
      <c r="W2" s="1092"/>
      <c r="X2" s="1092"/>
      <c r="Y2" s="1092"/>
      <c r="Z2" s="1092"/>
      <c r="AA2" s="1092"/>
      <c r="AB2" s="1092"/>
      <c r="AC2" s="1092"/>
      <c r="AD2" s="1092"/>
      <c r="AE2" s="1092"/>
      <c r="AF2" s="1092"/>
      <c r="AG2" s="1092"/>
      <c r="AH2" s="1092"/>
      <c r="AI2" s="1092"/>
      <c r="AW2" s="1093"/>
      <c r="AX2" s="1093"/>
      <c r="AY2" s="1093"/>
      <c r="AZ2" s="1093"/>
      <c r="BA2" s="1093"/>
      <c r="BB2" s="1093"/>
      <c r="BC2" s="1093"/>
      <c r="BD2" s="1093"/>
      <c r="BE2" s="1093"/>
      <c r="BF2" s="1093"/>
      <c r="BG2" s="1093"/>
      <c r="BH2" s="1093"/>
      <c r="BI2" s="1093"/>
      <c r="BJ2" s="1093"/>
      <c r="BK2" s="1093"/>
      <c r="BL2" s="1093"/>
      <c r="BM2" s="1093"/>
      <c r="BN2" s="1093"/>
      <c r="BO2" s="1093"/>
      <c r="BP2" s="1093"/>
      <c r="BQ2" s="1093"/>
      <c r="BR2" s="1093"/>
      <c r="BS2" s="1093"/>
      <c r="BT2" s="1093"/>
      <c r="BU2" s="1093"/>
    </row>
    <row r="3" spans="1:73" ht="7.5" customHeight="1">
      <c r="A3" s="1094" t="s">
        <v>380</v>
      </c>
      <c r="B3" s="1095"/>
      <c r="C3" s="1095"/>
      <c r="D3" s="1095"/>
      <c r="E3" s="1095"/>
      <c r="F3" s="1095"/>
      <c r="G3" s="1095"/>
      <c r="H3" s="1095"/>
      <c r="I3" s="1095"/>
      <c r="J3" s="1095"/>
      <c r="K3" s="1095"/>
      <c r="L3" s="1095"/>
      <c r="M3" s="1095"/>
      <c r="N3" s="1095"/>
      <c r="O3" s="1095"/>
      <c r="P3" s="1095"/>
      <c r="Q3" s="1095"/>
      <c r="R3" s="1095"/>
      <c r="S3" s="1095"/>
      <c r="T3" s="1095"/>
      <c r="U3" s="1095"/>
      <c r="V3" s="1095"/>
      <c r="W3" s="1095"/>
      <c r="X3" s="1095"/>
      <c r="Y3" s="1095"/>
      <c r="Z3" s="1095"/>
      <c r="AA3" s="1095"/>
      <c r="AB3" s="1095"/>
      <c r="AC3" s="1095"/>
      <c r="AD3" s="1095"/>
      <c r="AE3" s="1095"/>
      <c r="AF3" s="1095"/>
      <c r="AG3" s="1095"/>
      <c r="AH3" s="1095"/>
      <c r="AI3" s="1095"/>
      <c r="AJ3" s="1095"/>
      <c r="AK3" s="1095"/>
      <c r="AL3" s="1095"/>
      <c r="AM3" s="1095"/>
      <c r="AN3" s="1095"/>
      <c r="AO3" s="1095"/>
      <c r="AP3" s="1095"/>
      <c r="AQ3" s="1095"/>
      <c r="AR3" s="1095"/>
      <c r="AS3" s="1095"/>
      <c r="AT3" s="1095"/>
      <c r="AU3" s="1095"/>
      <c r="AV3" s="1095"/>
      <c r="AW3" s="1095"/>
      <c r="AX3" s="1095"/>
      <c r="AY3" s="1095"/>
      <c r="AZ3" s="1095"/>
      <c r="BA3" s="1095"/>
      <c r="BB3" s="1095"/>
      <c r="BC3" s="1095"/>
      <c r="BD3" s="1095"/>
      <c r="BE3" s="1095"/>
      <c r="BF3" s="1095"/>
      <c r="BG3" s="1095"/>
      <c r="BH3" s="1095"/>
      <c r="BI3" s="1095"/>
      <c r="BJ3" s="1095"/>
      <c r="BK3" s="1095"/>
      <c r="BL3" s="1095"/>
      <c r="BM3" s="1095"/>
      <c r="BN3" s="1095"/>
      <c r="BO3" s="1095"/>
      <c r="BP3" s="1095"/>
      <c r="BQ3" s="1095"/>
      <c r="BR3" s="1095"/>
      <c r="BS3" s="1095"/>
      <c r="BT3" s="1095"/>
      <c r="BU3" s="1095"/>
    </row>
    <row r="4" spans="1:73" ht="7.5" customHeight="1">
      <c r="A4" s="1095"/>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1095"/>
      <c r="BA4" s="1095"/>
      <c r="BB4" s="1095"/>
      <c r="BC4" s="1095"/>
      <c r="BD4" s="1095"/>
      <c r="BE4" s="1095"/>
      <c r="BF4" s="1095"/>
      <c r="BG4" s="1095"/>
      <c r="BH4" s="1095"/>
      <c r="BI4" s="1095"/>
      <c r="BJ4" s="1095"/>
      <c r="BK4" s="1095"/>
      <c r="BL4" s="1095"/>
      <c r="BM4" s="1095"/>
      <c r="BN4" s="1095"/>
      <c r="BO4" s="1095"/>
      <c r="BP4" s="1095"/>
      <c r="BQ4" s="1095"/>
      <c r="BR4" s="1095"/>
      <c r="BS4" s="1095"/>
      <c r="BT4" s="1095"/>
      <c r="BU4" s="1095"/>
    </row>
    <row r="5" spans="1:73" ht="7.5" customHeight="1">
      <c r="A5" s="1095"/>
      <c r="B5" s="1095"/>
      <c r="C5" s="1095"/>
      <c r="D5" s="1095"/>
      <c r="E5" s="1095"/>
      <c r="F5" s="1095"/>
      <c r="G5" s="1095"/>
      <c r="H5" s="1095"/>
      <c r="I5" s="1095"/>
      <c r="J5" s="1095"/>
      <c r="K5" s="1095"/>
      <c r="L5" s="1095"/>
      <c r="M5" s="1095"/>
      <c r="N5" s="1095"/>
      <c r="O5" s="1095"/>
      <c r="P5" s="1095"/>
      <c r="Q5" s="1095"/>
      <c r="R5" s="1095"/>
      <c r="S5" s="1095"/>
      <c r="T5" s="1095"/>
      <c r="U5" s="1095"/>
      <c r="V5" s="1095"/>
      <c r="W5" s="1095"/>
      <c r="X5" s="1095"/>
      <c r="Y5" s="1095"/>
      <c r="Z5" s="1095"/>
      <c r="AA5" s="1095"/>
      <c r="AB5" s="1095"/>
      <c r="AC5" s="1095"/>
      <c r="AD5" s="1095"/>
      <c r="AE5" s="1095"/>
      <c r="AF5" s="1095"/>
      <c r="AG5" s="1095"/>
      <c r="AH5" s="1095"/>
      <c r="AI5" s="1095"/>
      <c r="AJ5" s="1095"/>
      <c r="AK5" s="1095"/>
      <c r="AL5" s="1095"/>
      <c r="AM5" s="1095"/>
      <c r="AN5" s="1095"/>
      <c r="AO5" s="1095"/>
      <c r="AP5" s="1095"/>
      <c r="AQ5" s="1095"/>
      <c r="AR5" s="1095"/>
      <c r="AS5" s="1095"/>
      <c r="AT5" s="1095"/>
      <c r="AU5" s="1095"/>
      <c r="AV5" s="1095"/>
      <c r="AW5" s="1095"/>
      <c r="AX5" s="1095"/>
      <c r="AY5" s="1095"/>
      <c r="AZ5" s="1095"/>
      <c r="BA5" s="1095"/>
      <c r="BB5" s="1095"/>
      <c r="BC5" s="1095"/>
      <c r="BD5" s="1095"/>
      <c r="BE5" s="1095"/>
      <c r="BF5" s="1095"/>
      <c r="BG5" s="1095"/>
      <c r="BH5" s="1095"/>
      <c r="BI5" s="1095"/>
      <c r="BJ5" s="1095"/>
      <c r="BK5" s="1095"/>
      <c r="BL5" s="1095"/>
      <c r="BM5" s="1095"/>
      <c r="BN5" s="1095"/>
      <c r="BO5" s="1095"/>
      <c r="BP5" s="1095"/>
      <c r="BQ5" s="1095"/>
      <c r="BR5" s="1095"/>
      <c r="BS5" s="1095"/>
      <c r="BT5" s="1095"/>
      <c r="BU5" s="1095"/>
    </row>
    <row r="6" spans="1:73" ht="7.5" customHeight="1">
      <c r="A6" s="1095"/>
      <c r="B6" s="1095"/>
      <c r="C6" s="1095"/>
      <c r="D6" s="1095"/>
      <c r="E6" s="1095"/>
      <c r="F6" s="1095"/>
      <c r="G6" s="1095"/>
      <c r="H6" s="1095"/>
      <c r="I6" s="1095"/>
      <c r="J6" s="1095"/>
      <c r="K6" s="1095"/>
      <c r="L6" s="1095"/>
      <c r="M6" s="1095"/>
      <c r="N6" s="1095"/>
      <c r="O6" s="1095"/>
      <c r="P6" s="1095"/>
      <c r="Q6" s="1095"/>
      <c r="R6" s="1095"/>
      <c r="S6" s="1095"/>
      <c r="T6" s="1095"/>
      <c r="U6" s="1095"/>
      <c r="V6" s="1095"/>
      <c r="W6" s="1095"/>
      <c r="X6" s="1095"/>
      <c r="Y6" s="1095"/>
      <c r="Z6" s="1095"/>
      <c r="AA6" s="1095"/>
      <c r="AB6" s="1095"/>
      <c r="AC6" s="1095"/>
      <c r="AD6" s="1095"/>
      <c r="AE6" s="1095"/>
      <c r="AF6" s="1095"/>
      <c r="AG6" s="1095"/>
      <c r="AH6" s="1095"/>
      <c r="AI6" s="1095"/>
      <c r="AJ6" s="1095"/>
      <c r="AK6" s="1095"/>
      <c r="AL6" s="1095"/>
      <c r="AM6" s="1095"/>
      <c r="AN6" s="1095"/>
      <c r="AO6" s="1095"/>
      <c r="AP6" s="1095"/>
      <c r="AQ6" s="1095"/>
      <c r="AR6" s="1095"/>
      <c r="AS6" s="1095"/>
      <c r="AT6" s="1095"/>
      <c r="AU6" s="1095"/>
      <c r="AV6" s="1095"/>
      <c r="AW6" s="1095"/>
      <c r="AX6" s="1095"/>
      <c r="AY6" s="1095"/>
      <c r="AZ6" s="1095"/>
      <c r="BA6" s="1095"/>
      <c r="BB6" s="1095"/>
      <c r="BC6" s="1095"/>
      <c r="BD6" s="1095"/>
      <c r="BE6" s="1095"/>
      <c r="BF6" s="1095"/>
      <c r="BG6" s="1095"/>
      <c r="BH6" s="1095"/>
      <c r="BI6" s="1095"/>
      <c r="BJ6" s="1095"/>
      <c r="BK6" s="1095"/>
      <c r="BL6" s="1095"/>
      <c r="BM6" s="1095"/>
      <c r="BN6" s="1095"/>
      <c r="BO6" s="1095"/>
      <c r="BP6" s="1095"/>
      <c r="BQ6" s="1095"/>
      <c r="BR6" s="1095"/>
      <c r="BS6" s="1095"/>
      <c r="BT6" s="1095"/>
      <c r="BU6" s="1095"/>
    </row>
    <row r="7" spans="1:73" ht="7.5" customHeight="1">
      <c r="A7" s="1092" t="s">
        <v>381</v>
      </c>
      <c r="B7" s="1092"/>
      <c r="C7" s="1092"/>
      <c r="D7" s="1092"/>
      <c r="E7" s="1092"/>
      <c r="F7" s="1092"/>
      <c r="G7" s="1092"/>
      <c r="H7" s="1092"/>
      <c r="I7" s="1092"/>
      <c r="J7" s="1092"/>
      <c r="K7" s="1092"/>
      <c r="L7" s="1092"/>
      <c r="M7" s="1092"/>
      <c r="N7" s="1092"/>
      <c r="O7" s="1092"/>
      <c r="P7" s="1092"/>
      <c r="Q7" s="1092"/>
      <c r="R7" s="1092"/>
      <c r="S7" s="1092"/>
      <c r="T7" s="1092"/>
      <c r="U7" s="1092"/>
      <c r="V7" s="1092"/>
      <c r="W7" s="1092"/>
      <c r="X7" s="1092"/>
      <c r="Y7" s="1092"/>
      <c r="Z7" s="1092"/>
      <c r="AA7" s="1092"/>
      <c r="AB7" s="1092"/>
      <c r="AC7" s="1092"/>
      <c r="AD7" s="1092"/>
      <c r="AE7" s="1092"/>
      <c r="AF7" s="1092"/>
      <c r="AG7" s="1092"/>
      <c r="AH7" s="1092"/>
      <c r="AI7" s="1092"/>
      <c r="AJ7" s="1092"/>
    </row>
    <row r="8" spans="1:73" ht="7.5" customHeight="1" thickBot="1">
      <c r="A8" s="1092"/>
      <c r="B8" s="1092"/>
      <c r="C8" s="1092"/>
      <c r="D8" s="1092"/>
      <c r="E8" s="1092"/>
      <c r="F8" s="1092"/>
      <c r="G8" s="1092"/>
      <c r="H8" s="1092"/>
      <c r="I8" s="1092"/>
      <c r="J8" s="1092"/>
      <c r="K8" s="1092"/>
      <c r="L8" s="1092"/>
      <c r="M8" s="1092"/>
      <c r="N8" s="1092"/>
      <c r="O8" s="1092"/>
      <c r="P8" s="1092"/>
      <c r="Q8" s="1092"/>
      <c r="R8" s="1092"/>
      <c r="S8" s="1092"/>
      <c r="T8" s="1092"/>
      <c r="U8" s="1092"/>
      <c r="V8" s="1092"/>
      <c r="W8" s="1092"/>
      <c r="X8" s="1092"/>
      <c r="Y8" s="1092"/>
      <c r="Z8" s="1092"/>
      <c r="AA8" s="1092"/>
      <c r="AB8" s="1092"/>
      <c r="AC8" s="1092"/>
      <c r="AD8" s="1092"/>
      <c r="AE8" s="1092"/>
      <c r="AF8" s="1092"/>
      <c r="AG8" s="1092"/>
      <c r="AH8" s="1092"/>
      <c r="AI8" s="1092"/>
      <c r="AJ8" s="1092"/>
    </row>
    <row r="9" spans="1:73" ht="7.5" customHeight="1" thickTop="1">
      <c r="B9" s="1096" t="s">
        <v>382</v>
      </c>
      <c r="C9" s="1097"/>
      <c r="D9" s="1097"/>
      <c r="E9" s="1097"/>
      <c r="F9" s="1097"/>
      <c r="G9" s="1097"/>
      <c r="H9" s="1097"/>
      <c r="I9" s="1097"/>
      <c r="J9" s="1097"/>
      <c r="K9" s="1097"/>
      <c r="L9" s="1097"/>
      <c r="M9" s="1097"/>
      <c r="N9" s="1097"/>
      <c r="O9" s="1097"/>
      <c r="P9" s="1097"/>
      <c r="Q9" s="1097"/>
      <c r="R9" s="1097"/>
      <c r="S9" s="1097"/>
      <c r="T9" s="1097"/>
      <c r="U9" s="1097"/>
      <c r="V9" s="1097"/>
      <c r="W9" s="1097"/>
      <c r="X9" s="1097"/>
      <c r="Y9" s="1097"/>
      <c r="Z9" s="1097"/>
      <c r="AA9" s="1097"/>
      <c r="AB9" s="1097"/>
      <c r="AC9" s="1097"/>
      <c r="AD9" s="1097"/>
      <c r="AE9" s="1097"/>
      <c r="AF9" s="1097"/>
      <c r="AG9" s="1097"/>
      <c r="AH9" s="1097"/>
      <c r="AI9" s="1097"/>
      <c r="AJ9" s="1097"/>
      <c r="AK9" s="1097"/>
      <c r="AL9" s="1097"/>
      <c r="AM9" s="1097"/>
      <c r="AN9" s="1097"/>
      <c r="AO9" s="1097"/>
      <c r="AP9" s="1097"/>
      <c r="AQ9" s="1097"/>
      <c r="AR9" s="1097"/>
      <c r="AS9" s="1097"/>
      <c r="AT9" s="1097"/>
      <c r="AU9" s="1097"/>
      <c r="AV9" s="1097"/>
      <c r="AW9" s="1097"/>
      <c r="AX9" s="1097"/>
      <c r="AY9" s="1097"/>
      <c r="AZ9" s="1097"/>
      <c r="BA9" s="1097"/>
      <c r="BB9" s="1097"/>
      <c r="BC9" s="1097"/>
      <c r="BD9" s="1097"/>
      <c r="BE9" s="1097"/>
      <c r="BF9" s="1097"/>
      <c r="BG9" s="1097"/>
      <c r="BH9" s="1097"/>
      <c r="BI9" s="1097"/>
      <c r="BJ9" s="1097"/>
      <c r="BK9" s="1097"/>
      <c r="BL9" s="1097"/>
      <c r="BM9" s="1097"/>
      <c r="BN9" s="1097"/>
      <c r="BO9" s="1097"/>
      <c r="BP9" s="1097"/>
      <c r="BQ9" s="1097"/>
      <c r="BR9" s="1097"/>
      <c r="BS9" s="1097"/>
      <c r="BT9" s="1097"/>
      <c r="BU9" s="1098"/>
    </row>
    <row r="10" spans="1:73" ht="7.5" customHeight="1">
      <c r="B10" s="1078"/>
      <c r="C10" s="1099"/>
      <c r="D10" s="1099"/>
      <c r="E10" s="1099"/>
      <c r="F10" s="1099"/>
      <c r="G10" s="1099"/>
      <c r="H10" s="1099"/>
      <c r="I10" s="1099"/>
      <c r="J10" s="1099"/>
      <c r="K10" s="1099"/>
      <c r="L10" s="1099"/>
      <c r="M10" s="1099"/>
      <c r="N10" s="1099"/>
      <c r="O10" s="1099"/>
      <c r="P10" s="1099"/>
      <c r="Q10" s="1099"/>
      <c r="R10" s="1099"/>
      <c r="S10" s="1099"/>
      <c r="T10" s="1099"/>
      <c r="U10" s="1099"/>
      <c r="V10" s="1099"/>
      <c r="W10" s="1099"/>
      <c r="X10" s="1099"/>
      <c r="Y10" s="1099"/>
      <c r="Z10" s="1099"/>
      <c r="AA10" s="1099"/>
      <c r="AB10" s="1099"/>
      <c r="AC10" s="1099"/>
      <c r="AD10" s="1099"/>
      <c r="AE10" s="1099"/>
      <c r="AF10" s="1099"/>
      <c r="AG10" s="1099"/>
      <c r="AH10" s="1099"/>
      <c r="AI10" s="1099"/>
      <c r="AJ10" s="1099"/>
      <c r="AK10" s="1099"/>
      <c r="AL10" s="1099"/>
      <c r="AM10" s="1099"/>
      <c r="AN10" s="1099"/>
      <c r="AO10" s="1099"/>
      <c r="AP10" s="1099"/>
      <c r="AQ10" s="1099"/>
      <c r="AR10" s="1099"/>
      <c r="AS10" s="1099"/>
      <c r="AT10" s="1099"/>
      <c r="AU10" s="1099"/>
      <c r="AV10" s="1099"/>
      <c r="AW10" s="1099"/>
      <c r="AX10" s="1099"/>
      <c r="AY10" s="1099"/>
      <c r="AZ10" s="1099"/>
      <c r="BA10" s="1099"/>
      <c r="BB10" s="1099"/>
      <c r="BC10" s="1099"/>
      <c r="BD10" s="1099"/>
      <c r="BE10" s="1099"/>
      <c r="BF10" s="1099"/>
      <c r="BG10" s="1099"/>
      <c r="BH10" s="1099"/>
      <c r="BI10" s="1099"/>
      <c r="BJ10" s="1099"/>
      <c r="BK10" s="1099"/>
      <c r="BL10" s="1099"/>
      <c r="BM10" s="1099"/>
      <c r="BN10" s="1099"/>
      <c r="BO10" s="1099"/>
      <c r="BP10" s="1099"/>
      <c r="BQ10" s="1099"/>
      <c r="BR10" s="1099"/>
      <c r="BS10" s="1099"/>
      <c r="BT10" s="1099"/>
      <c r="BU10" s="1100"/>
    </row>
    <row r="11" spans="1:73" ht="7.5" customHeight="1">
      <c r="B11" s="1078"/>
      <c r="C11" s="1080" t="s">
        <v>383</v>
      </c>
      <c r="D11" s="1080"/>
      <c r="E11" s="1080"/>
      <c r="F11" s="1080"/>
      <c r="G11" s="1080"/>
      <c r="H11" s="1080"/>
      <c r="I11" s="1080"/>
      <c r="J11" s="1080"/>
      <c r="K11" s="1080"/>
      <c r="L11" s="1080"/>
      <c r="M11" s="1080"/>
      <c r="N11" s="1080"/>
      <c r="O11" s="1080"/>
      <c r="P11" s="1080"/>
      <c r="Q11" s="1080"/>
      <c r="R11" s="1080"/>
      <c r="S11" s="1080"/>
      <c r="T11" s="1080"/>
      <c r="U11" s="1080"/>
      <c r="V11" s="1080"/>
      <c r="W11" s="1080"/>
      <c r="X11" s="1080"/>
      <c r="Y11" s="1081"/>
      <c r="Z11" s="1081"/>
      <c r="AA11" s="1081"/>
      <c r="AB11" s="1081"/>
      <c r="AC11" s="1081"/>
      <c r="AD11" s="1081"/>
      <c r="AE11" s="1081"/>
      <c r="AF11" s="1081"/>
      <c r="AG11" s="1081"/>
      <c r="AH11" s="1081"/>
      <c r="AI11" s="1081"/>
      <c r="AJ11" s="1081"/>
      <c r="AK11" s="1081"/>
      <c r="AL11" s="1081"/>
      <c r="AM11" s="1081"/>
      <c r="AN11" s="1081"/>
      <c r="AO11" s="1081"/>
      <c r="AP11" s="1081"/>
      <c r="AQ11" s="1081"/>
      <c r="AR11" s="1081"/>
      <c r="AS11" s="1081"/>
      <c r="AT11" s="1081"/>
      <c r="AU11" s="1081"/>
      <c r="AV11" s="1081"/>
      <c r="AW11" s="1081"/>
      <c r="AX11" s="1081"/>
      <c r="AY11" s="1081"/>
      <c r="AZ11" s="1081"/>
      <c r="BA11" s="1081"/>
      <c r="BB11" s="1081"/>
      <c r="BC11" s="1081"/>
      <c r="BD11" s="1081"/>
      <c r="BE11" s="1081"/>
      <c r="BF11" s="1081"/>
      <c r="BG11" s="1081"/>
      <c r="BH11" s="1081"/>
      <c r="BI11" s="1081"/>
      <c r="BJ11" s="1081"/>
      <c r="BK11" s="1081"/>
      <c r="BL11" s="1081"/>
      <c r="BM11" s="1081"/>
      <c r="BN11" s="1081"/>
      <c r="BO11" s="1081"/>
      <c r="BP11" s="1081"/>
      <c r="BQ11" s="1081"/>
      <c r="BR11" s="1081"/>
      <c r="BS11" s="1081"/>
      <c r="BT11" s="1081"/>
      <c r="BU11" s="1082"/>
    </row>
    <row r="12" spans="1:73" ht="7.5" customHeight="1">
      <c r="B12" s="1078"/>
      <c r="C12" s="1080"/>
      <c r="D12" s="1080"/>
      <c r="E12" s="1080"/>
      <c r="F12" s="1080"/>
      <c r="G12" s="1080"/>
      <c r="H12" s="1080"/>
      <c r="I12" s="1080"/>
      <c r="J12" s="1080"/>
      <c r="K12" s="1080"/>
      <c r="L12" s="1080"/>
      <c r="M12" s="1080"/>
      <c r="N12" s="1080"/>
      <c r="O12" s="1080"/>
      <c r="P12" s="1080"/>
      <c r="Q12" s="1080"/>
      <c r="R12" s="1080"/>
      <c r="S12" s="1080"/>
      <c r="T12" s="1080"/>
      <c r="U12" s="1080"/>
      <c r="V12" s="1080"/>
      <c r="W12" s="1080"/>
      <c r="X12" s="1080"/>
      <c r="Y12" s="1081"/>
      <c r="Z12" s="1081"/>
      <c r="AA12" s="1081"/>
      <c r="AB12" s="1081"/>
      <c r="AC12" s="1081"/>
      <c r="AD12" s="1081"/>
      <c r="AE12" s="1081"/>
      <c r="AF12" s="1081"/>
      <c r="AG12" s="1081"/>
      <c r="AH12" s="1081"/>
      <c r="AI12" s="1081"/>
      <c r="AJ12" s="1081"/>
      <c r="AK12" s="1081"/>
      <c r="AL12" s="1081"/>
      <c r="AM12" s="1081"/>
      <c r="AN12" s="1081"/>
      <c r="AO12" s="1081"/>
      <c r="AP12" s="1081"/>
      <c r="AQ12" s="1081"/>
      <c r="AR12" s="1081"/>
      <c r="AS12" s="1081"/>
      <c r="AT12" s="1081"/>
      <c r="AU12" s="1081"/>
      <c r="AV12" s="1081"/>
      <c r="AW12" s="1081"/>
      <c r="AX12" s="1081"/>
      <c r="AY12" s="1081"/>
      <c r="AZ12" s="1081"/>
      <c r="BA12" s="1081"/>
      <c r="BB12" s="1081"/>
      <c r="BC12" s="1081"/>
      <c r="BD12" s="1081"/>
      <c r="BE12" s="1081"/>
      <c r="BF12" s="1081"/>
      <c r="BG12" s="1081"/>
      <c r="BH12" s="1081"/>
      <c r="BI12" s="1081"/>
      <c r="BJ12" s="1081"/>
      <c r="BK12" s="1081"/>
      <c r="BL12" s="1081"/>
      <c r="BM12" s="1081"/>
      <c r="BN12" s="1081"/>
      <c r="BO12" s="1081"/>
      <c r="BP12" s="1081"/>
      <c r="BQ12" s="1081"/>
      <c r="BR12" s="1081"/>
      <c r="BS12" s="1081"/>
      <c r="BT12" s="1081"/>
      <c r="BU12" s="1082"/>
    </row>
    <row r="13" spans="1:73" ht="7.5" customHeight="1">
      <c r="B13" s="1078"/>
      <c r="C13" s="1080"/>
      <c r="D13" s="1080"/>
      <c r="E13" s="1080"/>
      <c r="F13" s="1080"/>
      <c r="G13" s="1080"/>
      <c r="H13" s="1080"/>
      <c r="I13" s="1080"/>
      <c r="J13" s="1080"/>
      <c r="K13" s="1080"/>
      <c r="L13" s="1080"/>
      <c r="M13" s="1080"/>
      <c r="N13" s="1080"/>
      <c r="O13" s="1080"/>
      <c r="P13" s="1080"/>
      <c r="Q13" s="1080"/>
      <c r="R13" s="1080"/>
      <c r="S13" s="1080"/>
      <c r="T13" s="1080"/>
      <c r="U13" s="1080"/>
      <c r="V13" s="1080"/>
      <c r="W13" s="1080"/>
      <c r="X13" s="1080"/>
      <c r="Y13" s="1081"/>
      <c r="Z13" s="1081"/>
      <c r="AA13" s="1081"/>
      <c r="AB13" s="1081"/>
      <c r="AC13" s="1081"/>
      <c r="AD13" s="1081"/>
      <c r="AE13" s="1081"/>
      <c r="AF13" s="1081"/>
      <c r="AG13" s="1081"/>
      <c r="AH13" s="1081"/>
      <c r="AI13" s="1081"/>
      <c r="AJ13" s="1081"/>
      <c r="AK13" s="1081"/>
      <c r="AL13" s="1081"/>
      <c r="AM13" s="1081"/>
      <c r="AN13" s="1081"/>
      <c r="AO13" s="1081"/>
      <c r="AP13" s="1081"/>
      <c r="AQ13" s="1081"/>
      <c r="AR13" s="1081"/>
      <c r="AS13" s="1081"/>
      <c r="AT13" s="1081"/>
      <c r="AU13" s="1081"/>
      <c r="AV13" s="1081"/>
      <c r="AW13" s="1081"/>
      <c r="AX13" s="1081"/>
      <c r="AY13" s="1081"/>
      <c r="AZ13" s="1081"/>
      <c r="BA13" s="1081"/>
      <c r="BB13" s="1081"/>
      <c r="BC13" s="1081"/>
      <c r="BD13" s="1081"/>
      <c r="BE13" s="1081"/>
      <c r="BF13" s="1081"/>
      <c r="BG13" s="1081"/>
      <c r="BH13" s="1081"/>
      <c r="BI13" s="1081"/>
      <c r="BJ13" s="1081"/>
      <c r="BK13" s="1081"/>
      <c r="BL13" s="1081"/>
      <c r="BM13" s="1081"/>
      <c r="BN13" s="1081"/>
      <c r="BO13" s="1081"/>
      <c r="BP13" s="1081"/>
      <c r="BQ13" s="1081"/>
      <c r="BR13" s="1081"/>
      <c r="BS13" s="1081"/>
      <c r="BT13" s="1081"/>
      <c r="BU13" s="1082"/>
    </row>
    <row r="14" spans="1:73" ht="7.5" customHeight="1">
      <c r="B14" s="1078"/>
      <c r="C14" s="1174" t="s">
        <v>384</v>
      </c>
      <c r="D14" s="1174"/>
      <c r="E14" s="1174"/>
      <c r="F14" s="1174"/>
      <c r="G14" s="1174"/>
      <c r="H14" s="1174"/>
      <c r="I14" s="1174"/>
      <c r="J14" s="1174"/>
      <c r="K14" s="1174"/>
      <c r="L14" s="1174"/>
      <c r="M14" s="1174"/>
      <c r="N14" s="1174"/>
      <c r="O14" s="1174"/>
      <c r="P14" s="1174"/>
      <c r="Q14" s="1174"/>
      <c r="R14" s="1174"/>
      <c r="S14" s="1174"/>
      <c r="T14" s="1174"/>
      <c r="U14" s="1174"/>
      <c r="V14" s="1174"/>
      <c r="W14" s="1174"/>
      <c r="X14" s="1174"/>
      <c r="Y14" s="1175"/>
      <c r="Z14" s="1175"/>
      <c r="AA14" s="1175"/>
      <c r="AB14" s="1175"/>
      <c r="AC14" s="1175"/>
      <c r="AD14" s="1175"/>
      <c r="AE14" s="1175"/>
      <c r="AF14" s="1175"/>
      <c r="AG14" s="1175"/>
      <c r="AH14" s="1175"/>
      <c r="AI14" s="1175"/>
      <c r="AJ14" s="1175"/>
      <c r="AK14" s="1175"/>
      <c r="AL14" s="1175"/>
      <c r="AM14" s="1175"/>
      <c r="AN14" s="1175"/>
      <c r="AO14" s="1175"/>
      <c r="AP14" s="1175"/>
      <c r="AQ14" s="1175"/>
      <c r="AR14" s="1175"/>
      <c r="AS14" s="1175"/>
      <c r="AT14" s="1175"/>
      <c r="AU14" s="1175"/>
      <c r="AV14" s="1175"/>
      <c r="AW14" s="1175"/>
      <c r="AX14" s="1175"/>
      <c r="AY14" s="1175"/>
      <c r="AZ14" s="1175"/>
      <c r="BA14" s="1175"/>
      <c r="BB14" s="1175"/>
      <c r="BC14" s="1175"/>
      <c r="BD14" s="1175"/>
      <c r="BE14" s="1175"/>
      <c r="BF14" s="1175"/>
      <c r="BG14" s="1175"/>
      <c r="BH14" s="1175"/>
      <c r="BI14" s="1175"/>
      <c r="BJ14" s="1175"/>
      <c r="BK14" s="1175"/>
      <c r="BL14" s="1175"/>
      <c r="BM14" s="1175"/>
      <c r="BN14" s="1175"/>
      <c r="BO14" s="1175"/>
      <c r="BP14" s="1175"/>
      <c r="BQ14" s="1175"/>
      <c r="BR14" s="1175"/>
      <c r="BS14" s="1175"/>
      <c r="BT14" s="1175"/>
      <c r="BU14" s="1176"/>
    </row>
    <row r="15" spans="1:73" ht="7.5" customHeight="1">
      <c r="B15" s="1078"/>
      <c r="C15" s="1174"/>
      <c r="D15" s="1174"/>
      <c r="E15" s="1174"/>
      <c r="F15" s="1174"/>
      <c r="G15" s="1174"/>
      <c r="H15" s="1174"/>
      <c r="I15" s="1174"/>
      <c r="J15" s="1174"/>
      <c r="K15" s="1174"/>
      <c r="L15" s="1174"/>
      <c r="M15" s="1174"/>
      <c r="N15" s="1174"/>
      <c r="O15" s="1174"/>
      <c r="P15" s="1174"/>
      <c r="Q15" s="1174"/>
      <c r="R15" s="1174"/>
      <c r="S15" s="1174"/>
      <c r="T15" s="1174"/>
      <c r="U15" s="1174"/>
      <c r="V15" s="1174"/>
      <c r="W15" s="1174"/>
      <c r="X15" s="1174"/>
      <c r="Y15" s="1175"/>
      <c r="Z15" s="1175"/>
      <c r="AA15" s="1175"/>
      <c r="AB15" s="1175"/>
      <c r="AC15" s="1175"/>
      <c r="AD15" s="1175"/>
      <c r="AE15" s="1175"/>
      <c r="AF15" s="1175"/>
      <c r="AG15" s="1175"/>
      <c r="AH15" s="1175"/>
      <c r="AI15" s="1175"/>
      <c r="AJ15" s="1175"/>
      <c r="AK15" s="1175"/>
      <c r="AL15" s="1175"/>
      <c r="AM15" s="1175"/>
      <c r="AN15" s="1175"/>
      <c r="AO15" s="1175"/>
      <c r="AP15" s="1175"/>
      <c r="AQ15" s="1175"/>
      <c r="AR15" s="1175"/>
      <c r="AS15" s="1175"/>
      <c r="AT15" s="1175"/>
      <c r="AU15" s="1175"/>
      <c r="AV15" s="1175"/>
      <c r="AW15" s="1175"/>
      <c r="AX15" s="1175"/>
      <c r="AY15" s="1175"/>
      <c r="AZ15" s="1175"/>
      <c r="BA15" s="1175"/>
      <c r="BB15" s="1175"/>
      <c r="BC15" s="1175"/>
      <c r="BD15" s="1175"/>
      <c r="BE15" s="1175"/>
      <c r="BF15" s="1175"/>
      <c r="BG15" s="1175"/>
      <c r="BH15" s="1175"/>
      <c r="BI15" s="1175"/>
      <c r="BJ15" s="1175"/>
      <c r="BK15" s="1175"/>
      <c r="BL15" s="1175"/>
      <c r="BM15" s="1175"/>
      <c r="BN15" s="1175"/>
      <c r="BO15" s="1175"/>
      <c r="BP15" s="1175"/>
      <c r="BQ15" s="1175"/>
      <c r="BR15" s="1175"/>
      <c r="BS15" s="1175"/>
      <c r="BT15" s="1175"/>
      <c r="BU15" s="1176"/>
    </row>
    <row r="16" spans="1:73" ht="7.5" customHeight="1">
      <c r="B16" s="1078"/>
      <c r="C16" s="1174"/>
      <c r="D16" s="1174"/>
      <c r="E16" s="1174"/>
      <c r="F16" s="1174"/>
      <c r="G16" s="1174"/>
      <c r="H16" s="1174"/>
      <c r="I16" s="1174"/>
      <c r="J16" s="1174"/>
      <c r="K16" s="1174"/>
      <c r="L16" s="1174"/>
      <c r="M16" s="1174"/>
      <c r="N16" s="1174"/>
      <c r="O16" s="1174"/>
      <c r="P16" s="1174"/>
      <c r="Q16" s="1174"/>
      <c r="R16" s="1174"/>
      <c r="S16" s="1174"/>
      <c r="T16" s="1174"/>
      <c r="U16" s="1174"/>
      <c r="V16" s="1174"/>
      <c r="W16" s="1174"/>
      <c r="X16" s="1174"/>
      <c r="Y16" s="1175"/>
      <c r="Z16" s="1175"/>
      <c r="AA16" s="1175"/>
      <c r="AB16" s="1175"/>
      <c r="AC16" s="1175"/>
      <c r="AD16" s="1175"/>
      <c r="AE16" s="1175"/>
      <c r="AF16" s="1175"/>
      <c r="AG16" s="1175"/>
      <c r="AH16" s="1175"/>
      <c r="AI16" s="1175"/>
      <c r="AJ16" s="1175"/>
      <c r="AK16" s="1175"/>
      <c r="AL16" s="1175"/>
      <c r="AM16" s="1175"/>
      <c r="AN16" s="1175"/>
      <c r="AO16" s="1175"/>
      <c r="AP16" s="1175"/>
      <c r="AQ16" s="1175"/>
      <c r="AR16" s="1175"/>
      <c r="AS16" s="1175"/>
      <c r="AT16" s="1175"/>
      <c r="AU16" s="1175"/>
      <c r="AV16" s="1175"/>
      <c r="AW16" s="1175"/>
      <c r="AX16" s="1175"/>
      <c r="AY16" s="1175"/>
      <c r="AZ16" s="1175"/>
      <c r="BA16" s="1175"/>
      <c r="BB16" s="1175"/>
      <c r="BC16" s="1175"/>
      <c r="BD16" s="1175"/>
      <c r="BE16" s="1175"/>
      <c r="BF16" s="1175"/>
      <c r="BG16" s="1175"/>
      <c r="BH16" s="1175"/>
      <c r="BI16" s="1175"/>
      <c r="BJ16" s="1175"/>
      <c r="BK16" s="1175"/>
      <c r="BL16" s="1175"/>
      <c r="BM16" s="1175"/>
      <c r="BN16" s="1175"/>
      <c r="BO16" s="1175"/>
      <c r="BP16" s="1175"/>
      <c r="BQ16" s="1175"/>
      <c r="BR16" s="1175"/>
      <c r="BS16" s="1175"/>
      <c r="BT16" s="1175"/>
      <c r="BU16" s="1176"/>
    </row>
    <row r="17" spans="2:73" ht="7.5" customHeight="1">
      <c r="B17" s="1078"/>
      <c r="C17" s="1080" t="s">
        <v>385</v>
      </c>
      <c r="D17" s="1080"/>
      <c r="E17" s="1080"/>
      <c r="F17" s="1080"/>
      <c r="G17" s="1080"/>
      <c r="H17" s="1080"/>
      <c r="I17" s="1080"/>
      <c r="J17" s="1080"/>
      <c r="K17" s="1080"/>
      <c r="L17" s="1080"/>
      <c r="M17" s="1080"/>
      <c r="N17" s="1080"/>
      <c r="O17" s="1080"/>
      <c r="P17" s="1080"/>
      <c r="Q17" s="1080"/>
      <c r="R17" s="1080"/>
      <c r="S17" s="1080"/>
      <c r="T17" s="1080"/>
      <c r="U17" s="1080"/>
      <c r="V17" s="1080"/>
      <c r="W17" s="1080"/>
      <c r="X17" s="1080"/>
      <c r="Y17" s="1085" t="str">
        <f>IF(情報開示内容確認!I26="","",情報開示内容確認!I26)</f>
        <v/>
      </c>
      <c r="Z17" s="1085"/>
      <c r="AA17" s="1085"/>
      <c r="AB17" s="1085"/>
      <c r="AC17" s="1085"/>
      <c r="AD17" s="1085"/>
      <c r="AE17" s="1085"/>
      <c r="AF17" s="1085"/>
      <c r="AG17" s="1085"/>
      <c r="AH17" s="1085"/>
      <c r="AI17" s="1085"/>
      <c r="AJ17" s="1085"/>
      <c r="AK17" s="1085"/>
      <c r="AL17" s="1085"/>
      <c r="AM17" s="1085"/>
      <c r="AN17" s="1085"/>
      <c r="AO17" s="1085"/>
      <c r="AP17" s="1085"/>
      <c r="AQ17" s="1085"/>
      <c r="AR17" s="1085"/>
      <c r="AS17" s="1085"/>
      <c r="AT17" s="1085"/>
      <c r="AU17" s="1085"/>
      <c r="AV17" s="1085"/>
      <c r="AW17" s="1085"/>
      <c r="AX17" s="1085"/>
      <c r="AY17" s="1085"/>
      <c r="AZ17" s="1085"/>
      <c r="BA17" s="1085"/>
      <c r="BB17" s="1085"/>
      <c r="BC17" s="1085"/>
      <c r="BD17" s="1085"/>
      <c r="BE17" s="1085"/>
      <c r="BF17" s="1085"/>
      <c r="BG17" s="1085"/>
      <c r="BH17" s="1085"/>
      <c r="BI17" s="1085"/>
      <c r="BJ17" s="1085"/>
      <c r="BK17" s="1085"/>
      <c r="BL17" s="1085"/>
      <c r="BM17" s="1085"/>
      <c r="BN17" s="1085"/>
      <c r="BO17" s="1085"/>
      <c r="BP17" s="1085"/>
      <c r="BQ17" s="1085"/>
      <c r="BR17" s="1085"/>
      <c r="BS17" s="1085"/>
      <c r="BT17" s="1085"/>
      <c r="BU17" s="1086"/>
    </row>
    <row r="18" spans="2:73" ht="7.5" customHeight="1">
      <c r="B18" s="1078"/>
      <c r="C18" s="1080"/>
      <c r="D18" s="1080"/>
      <c r="E18" s="1080"/>
      <c r="F18" s="1080"/>
      <c r="G18" s="1080"/>
      <c r="H18" s="1080"/>
      <c r="I18" s="1080"/>
      <c r="J18" s="1080"/>
      <c r="K18" s="1080"/>
      <c r="L18" s="1080"/>
      <c r="M18" s="1080"/>
      <c r="N18" s="1080"/>
      <c r="O18" s="1080"/>
      <c r="P18" s="1080"/>
      <c r="Q18" s="1080"/>
      <c r="R18" s="1080"/>
      <c r="S18" s="1080"/>
      <c r="T18" s="1080"/>
      <c r="U18" s="1080"/>
      <c r="V18" s="1080"/>
      <c r="W18" s="1080"/>
      <c r="X18" s="1080"/>
      <c r="Y18" s="1085"/>
      <c r="Z18" s="1085"/>
      <c r="AA18" s="1085"/>
      <c r="AB18" s="1085"/>
      <c r="AC18" s="1085"/>
      <c r="AD18" s="1085"/>
      <c r="AE18" s="1085"/>
      <c r="AF18" s="1085"/>
      <c r="AG18" s="1085"/>
      <c r="AH18" s="1085"/>
      <c r="AI18" s="1085"/>
      <c r="AJ18" s="1085"/>
      <c r="AK18" s="1085"/>
      <c r="AL18" s="1085"/>
      <c r="AM18" s="1085"/>
      <c r="AN18" s="1085"/>
      <c r="AO18" s="1085"/>
      <c r="AP18" s="1085"/>
      <c r="AQ18" s="1085"/>
      <c r="AR18" s="1085"/>
      <c r="AS18" s="1085"/>
      <c r="AT18" s="1085"/>
      <c r="AU18" s="1085"/>
      <c r="AV18" s="1085"/>
      <c r="AW18" s="1085"/>
      <c r="AX18" s="1085"/>
      <c r="AY18" s="1085"/>
      <c r="AZ18" s="1085"/>
      <c r="BA18" s="1085"/>
      <c r="BB18" s="1085"/>
      <c r="BC18" s="1085"/>
      <c r="BD18" s="1085"/>
      <c r="BE18" s="1085"/>
      <c r="BF18" s="1085"/>
      <c r="BG18" s="1085"/>
      <c r="BH18" s="1085"/>
      <c r="BI18" s="1085"/>
      <c r="BJ18" s="1085"/>
      <c r="BK18" s="1085"/>
      <c r="BL18" s="1085"/>
      <c r="BM18" s="1085"/>
      <c r="BN18" s="1085"/>
      <c r="BO18" s="1085"/>
      <c r="BP18" s="1085"/>
      <c r="BQ18" s="1085"/>
      <c r="BR18" s="1085"/>
      <c r="BS18" s="1085"/>
      <c r="BT18" s="1085"/>
      <c r="BU18" s="1086"/>
    </row>
    <row r="19" spans="2:73" ht="7.5" customHeight="1">
      <c r="B19" s="1078"/>
      <c r="C19" s="1080"/>
      <c r="D19" s="1080"/>
      <c r="E19" s="1080"/>
      <c r="F19" s="1080"/>
      <c r="G19" s="1080"/>
      <c r="H19" s="1080"/>
      <c r="I19" s="1080"/>
      <c r="J19" s="1080"/>
      <c r="K19" s="1080"/>
      <c r="L19" s="1080"/>
      <c r="M19" s="1080"/>
      <c r="N19" s="1080"/>
      <c r="O19" s="1080"/>
      <c r="P19" s="1080"/>
      <c r="Q19" s="1080"/>
      <c r="R19" s="1080"/>
      <c r="S19" s="1080"/>
      <c r="T19" s="1080"/>
      <c r="U19" s="1080"/>
      <c r="V19" s="1080"/>
      <c r="W19" s="1080"/>
      <c r="X19" s="1080"/>
      <c r="Y19" s="1085"/>
      <c r="Z19" s="1085"/>
      <c r="AA19" s="1085"/>
      <c r="AB19" s="1085"/>
      <c r="AC19" s="1085"/>
      <c r="AD19" s="1085"/>
      <c r="AE19" s="1085"/>
      <c r="AF19" s="1085"/>
      <c r="AG19" s="1085"/>
      <c r="AH19" s="1085"/>
      <c r="AI19" s="1085"/>
      <c r="AJ19" s="1085"/>
      <c r="AK19" s="1085"/>
      <c r="AL19" s="1085"/>
      <c r="AM19" s="1085"/>
      <c r="AN19" s="1085"/>
      <c r="AO19" s="1085"/>
      <c r="AP19" s="1085"/>
      <c r="AQ19" s="1085"/>
      <c r="AR19" s="1085"/>
      <c r="AS19" s="1085"/>
      <c r="AT19" s="1085"/>
      <c r="AU19" s="1085"/>
      <c r="AV19" s="1085"/>
      <c r="AW19" s="1085"/>
      <c r="AX19" s="1085"/>
      <c r="AY19" s="1085"/>
      <c r="AZ19" s="1085"/>
      <c r="BA19" s="1085"/>
      <c r="BB19" s="1085"/>
      <c r="BC19" s="1085"/>
      <c r="BD19" s="1085"/>
      <c r="BE19" s="1085"/>
      <c r="BF19" s="1085"/>
      <c r="BG19" s="1085"/>
      <c r="BH19" s="1085"/>
      <c r="BI19" s="1085"/>
      <c r="BJ19" s="1085"/>
      <c r="BK19" s="1085"/>
      <c r="BL19" s="1085"/>
      <c r="BM19" s="1085"/>
      <c r="BN19" s="1085"/>
      <c r="BO19" s="1085"/>
      <c r="BP19" s="1085"/>
      <c r="BQ19" s="1085"/>
      <c r="BR19" s="1085"/>
      <c r="BS19" s="1085"/>
      <c r="BT19" s="1085"/>
      <c r="BU19" s="1086"/>
    </row>
    <row r="20" spans="2:73" ht="7.5" customHeight="1">
      <c r="B20" s="1078"/>
      <c r="C20" s="1080" t="s">
        <v>386</v>
      </c>
      <c r="D20" s="1080"/>
      <c r="E20" s="1080"/>
      <c r="F20" s="1080"/>
      <c r="G20" s="1080"/>
      <c r="H20" s="1080"/>
      <c r="I20" s="1080"/>
      <c r="J20" s="1080"/>
      <c r="K20" s="1080"/>
      <c r="L20" s="1080"/>
      <c r="M20" s="1080"/>
      <c r="N20" s="1080"/>
      <c r="O20" s="1080"/>
      <c r="P20" s="1080"/>
      <c r="Q20" s="1080"/>
      <c r="R20" s="1080"/>
      <c r="S20" s="1080"/>
      <c r="T20" s="1080"/>
      <c r="U20" s="1080"/>
      <c r="V20" s="1080"/>
      <c r="W20" s="1080"/>
      <c r="X20" s="1080"/>
      <c r="Y20" s="1087" t="str">
        <f>IF(情報開示内容確認!J62="","",情報開示内容確認!J62)</f>
        <v/>
      </c>
      <c r="Z20" s="1087"/>
      <c r="AA20" s="1087"/>
      <c r="AB20" s="1087"/>
      <c r="AC20" s="1087"/>
      <c r="AD20" s="1087"/>
      <c r="AE20" s="1087"/>
      <c r="AF20" s="1087"/>
      <c r="AG20" s="1087"/>
      <c r="AH20" s="1087"/>
      <c r="AI20" s="1087"/>
      <c r="AJ20" s="1087"/>
      <c r="AK20" s="1087"/>
      <c r="AL20" s="1087"/>
      <c r="AM20" s="1087"/>
      <c r="AN20" s="1087"/>
      <c r="AO20" s="1087"/>
      <c r="AP20" s="1087"/>
      <c r="AQ20" s="1087"/>
      <c r="AR20" s="1087"/>
      <c r="AS20" s="1087"/>
      <c r="AT20" s="1087"/>
      <c r="AU20" s="1087"/>
      <c r="AV20" s="1087"/>
      <c r="AW20" s="1087"/>
      <c r="AX20" s="1087"/>
      <c r="AY20" s="1087"/>
      <c r="AZ20" s="1087"/>
      <c r="BA20" s="1087"/>
      <c r="BB20" s="1087"/>
      <c r="BC20" s="1087"/>
      <c r="BD20" s="1087"/>
      <c r="BE20" s="1087"/>
      <c r="BF20" s="1087"/>
      <c r="BG20" s="1087"/>
      <c r="BH20" s="1087"/>
      <c r="BI20" s="1087"/>
      <c r="BJ20" s="1087"/>
      <c r="BK20" s="1087"/>
      <c r="BL20" s="1087"/>
      <c r="BM20" s="1087"/>
      <c r="BN20" s="1087"/>
      <c r="BO20" s="1087"/>
      <c r="BP20" s="1087"/>
      <c r="BQ20" s="1087"/>
      <c r="BR20" s="1087"/>
      <c r="BS20" s="1087"/>
      <c r="BT20" s="1087"/>
      <c r="BU20" s="1088"/>
    </row>
    <row r="21" spans="2:73" ht="7.5" customHeight="1">
      <c r="B21" s="1078"/>
      <c r="C21" s="1080"/>
      <c r="D21" s="1080"/>
      <c r="E21" s="1080"/>
      <c r="F21" s="1080"/>
      <c r="G21" s="1080"/>
      <c r="H21" s="1080"/>
      <c r="I21" s="1080"/>
      <c r="J21" s="1080"/>
      <c r="K21" s="1080"/>
      <c r="L21" s="1080"/>
      <c r="M21" s="1080"/>
      <c r="N21" s="1080"/>
      <c r="O21" s="1080"/>
      <c r="P21" s="1080"/>
      <c r="Q21" s="1080"/>
      <c r="R21" s="1080"/>
      <c r="S21" s="1080"/>
      <c r="T21" s="1080"/>
      <c r="U21" s="1080"/>
      <c r="V21" s="1080"/>
      <c r="W21" s="1080"/>
      <c r="X21" s="1080"/>
      <c r="Y21" s="1087"/>
      <c r="Z21" s="1087"/>
      <c r="AA21" s="1087"/>
      <c r="AB21" s="1087"/>
      <c r="AC21" s="1087"/>
      <c r="AD21" s="1087"/>
      <c r="AE21" s="1087"/>
      <c r="AF21" s="1087"/>
      <c r="AG21" s="1087"/>
      <c r="AH21" s="1087"/>
      <c r="AI21" s="1087"/>
      <c r="AJ21" s="1087"/>
      <c r="AK21" s="1087"/>
      <c r="AL21" s="1087"/>
      <c r="AM21" s="1087"/>
      <c r="AN21" s="1087"/>
      <c r="AO21" s="1087"/>
      <c r="AP21" s="1087"/>
      <c r="AQ21" s="1087"/>
      <c r="AR21" s="1087"/>
      <c r="AS21" s="1087"/>
      <c r="AT21" s="1087"/>
      <c r="AU21" s="1087"/>
      <c r="AV21" s="1087"/>
      <c r="AW21" s="1087"/>
      <c r="AX21" s="1087"/>
      <c r="AY21" s="1087"/>
      <c r="AZ21" s="1087"/>
      <c r="BA21" s="1087"/>
      <c r="BB21" s="1087"/>
      <c r="BC21" s="1087"/>
      <c r="BD21" s="1087"/>
      <c r="BE21" s="1087"/>
      <c r="BF21" s="1087"/>
      <c r="BG21" s="1087"/>
      <c r="BH21" s="1087"/>
      <c r="BI21" s="1087"/>
      <c r="BJ21" s="1087"/>
      <c r="BK21" s="1087"/>
      <c r="BL21" s="1087"/>
      <c r="BM21" s="1087"/>
      <c r="BN21" s="1087"/>
      <c r="BO21" s="1087"/>
      <c r="BP21" s="1087"/>
      <c r="BQ21" s="1087"/>
      <c r="BR21" s="1087"/>
      <c r="BS21" s="1087"/>
      <c r="BT21" s="1087"/>
      <c r="BU21" s="1088"/>
    </row>
    <row r="22" spans="2:73" ht="7.5" customHeight="1">
      <c r="B22" s="1078"/>
      <c r="C22" s="1080"/>
      <c r="D22" s="1080"/>
      <c r="E22" s="1080"/>
      <c r="F22" s="1080"/>
      <c r="G22" s="1080"/>
      <c r="H22" s="1080"/>
      <c r="I22" s="1080"/>
      <c r="J22" s="1080"/>
      <c r="K22" s="1080"/>
      <c r="L22" s="1080"/>
      <c r="M22" s="1080"/>
      <c r="N22" s="1080"/>
      <c r="O22" s="1080"/>
      <c r="P22" s="1080"/>
      <c r="Q22" s="1080"/>
      <c r="R22" s="1080"/>
      <c r="S22" s="1080"/>
      <c r="T22" s="1080"/>
      <c r="U22" s="1080"/>
      <c r="V22" s="1080"/>
      <c r="W22" s="1080"/>
      <c r="X22" s="1080"/>
      <c r="Y22" s="1087"/>
      <c r="Z22" s="1087"/>
      <c r="AA22" s="1087"/>
      <c r="AB22" s="1087"/>
      <c r="AC22" s="1087"/>
      <c r="AD22" s="1087"/>
      <c r="AE22" s="1087"/>
      <c r="AF22" s="1087"/>
      <c r="AG22" s="1087"/>
      <c r="AH22" s="1087"/>
      <c r="AI22" s="1087"/>
      <c r="AJ22" s="1087"/>
      <c r="AK22" s="1087"/>
      <c r="AL22" s="1087"/>
      <c r="AM22" s="1087"/>
      <c r="AN22" s="1087"/>
      <c r="AO22" s="1087"/>
      <c r="AP22" s="1087"/>
      <c r="AQ22" s="1087"/>
      <c r="AR22" s="1087"/>
      <c r="AS22" s="1087"/>
      <c r="AT22" s="1087"/>
      <c r="AU22" s="1087"/>
      <c r="AV22" s="1087"/>
      <c r="AW22" s="1087"/>
      <c r="AX22" s="1087"/>
      <c r="AY22" s="1087"/>
      <c r="AZ22" s="1087"/>
      <c r="BA22" s="1087"/>
      <c r="BB22" s="1087"/>
      <c r="BC22" s="1087"/>
      <c r="BD22" s="1087"/>
      <c r="BE22" s="1087"/>
      <c r="BF22" s="1087"/>
      <c r="BG22" s="1087"/>
      <c r="BH22" s="1087"/>
      <c r="BI22" s="1087"/>
      <c r="BJ22" s="1087"/>
      <c r="BK22" s="1087"/>
      <c r="BL22" s="1087"/>
      <c r="BM22" s="1087"/>
      <c r="BN22" s="1087"/>
      <c r="BO22" s="1087"/>
      <c r="BP22" s="1087"/>
      <c r="BQ22" s="1087"/>
      <c r="BR22" s="1087"/>
      <c r="BS22" s="1087"/>
      <c r="BT22" s="1087"/>
      <c r="BU22" s="1088"/>
    </row>
    <row r="23" spans="2:73" ht="7.5" customHeight="1">
      <c r="B23" s="1078"/>
      <c r="C23" s="1174" t="str">
        <f>IF(OR(BG31="■",BG39="■"),"　本申込による最終月額請求","　本申込による初回月額請求")</f>
        <v>　本申込による初回月額請求</v>
      </c>
      <c r="D23" s="1174"/>
      <c r="E23" s="1174"/>
      <c r="F23" s="1174"/>
      <c r="G23" s="1174"/>
      <c r="H23" s="1174"/>
      <c r="I23" s="1174"/>
      <c r="J23" s="1174"/>
      <c r="K23" s="1174"/>
      <c r="L23" s="1174"/>
      <c r="M23" s="1174"/>
      <c r="N23" s="1174"/>
      <c r="O23" s="1174"/>
      <c r="P23" s="1174"/>
      <c r="Q23" s="1174"/>
      <c r="R23" s="1174"/>
      <c r="S23" s="1174"/>
      <c r="T23" s="1174"/>
      <c r="U23" s="1174"/>
      <c r="V23" s="1174"/>
      <c r="W23" s="1174"/>
      <c r="X23" s="1174"/>
      <c r="Y23" s="1174"/>
      <c r="Z23" s="1174"/>
      <c r="AA23" s="1174"/>
      <c r="AB23" s="1174"/>
      <c r="AC23" s="1174"/>
      <c r="AD23" s="1174"/>
      <c r="AE23" s="1174"/>
      <c r="AF23" s="1174"/>
      <c r="AG23" s="1174"/>
      <c r="AH23" s="1174"/>
      <c r="AI23" s="1174"/>
      <c r="AJ23" s="1174"/>
      <c r="AK23" s="1174"/>
      <c r="AL23" s="1174"/>
      <c r="AM23" s="1174"/>
      <c r="AN23" s="1174"/>
      <c r="AO23" s="1174"/>
      <c r="AP23" s="1174"/>
      <c r="AQ23" s="1174"/>
      <c r="AR23" s="1174"/>
      <c r="AS23" s="1174"/>
      <c r="AT23" s="1174"/>
      <c r="AU23" s="1174"/>
      <c r="AV23" s="1174"/>
      <c r="AW23" s="1174"/>
      <c r="AX23" s="1174"/>
      <c r="AY23" s="1174"/>
      <c r="AZ23" s="1174"/>
      <c r="BA23" s="1174"/>
      <c r="BB23" s="1174"/>
      <c r="BC23" s="1174"/>
      <c r="BD23" s="1174"/>
      <c r="BE23" s="1174"/>
      <c r="BF23" s="1174"/>
      <c r="BG23" s="1174"/>
      <c r="BH23" s="1174"/>
      <c r="BI23" s="1174"/>
      <c r="BJ23" s="1174"/>
      <c r="BK23" s="1174"/>
      <c r="BL23" s="1174"/>
      <c r="BM23" s="1174"/>
      <c r="BN23" s="1174"/>
      <c r="BO23" s="1174"/>
      <c r="BP23" s="1174"/>
      <c r="BQ23" s="1174"/>
      <c r="BR23" s="1174"/>
      <c r="BS23" s="1174"/>
      <c r="BT23" s="1174"/>
      <c r="BU23" s="1178"/>
    </row>
    <row r="24" spans="2:73" ht="7.5" customHeight="1">
      <c r="B24" s="1078"/>
      <c r="C24" s="1174"/>
      <c r="D24" s="1174"/>
      <c r="E24" s="1174"/>
      <c r="F24" s="1174"/>
      <c r="G24" s="1174"/>
      <c r="H24" s="1174"/>
      <c r="I24" s="1174"/>
      <c r="J24" s="1174"/>
      <c r="K24" s="1174"/>
      <c r="L24" s="1174"/>
      <c r="M24" s="1174"/>
      <c r="N24" s="1174"/>
      <c r="O24" s="1174"/>
      <c r="P24" s="1174"/>
      <c r="Q24" s="1174"/>
      <c r="R24" s="1174"/>
      <c r="S24" s="1174"/>
      <c r="T24" s="1174"/>
      <c r="U24" s="1174"/>
      <c r="V24" s="1174"/>
      <c r="W24" s="1174"/>
      <c r="X24" s="1174"/>
      <c r="Y24" s="1174"/>
      <c r="Z24" s="1174"/>
      <c r="AA24" s="1174"/>
      <c r="AB24" s="1174"/>
      <c r="AC24" s="1174"/>
      <c r="AD24" s="1174"/>
      <c r="AE24" s="1174"/>
      <c r="AF24" s="1174"/>
      <c r="AG24" s="1174"/>
      <c r="AH24" s="1174"/>
      <c r="AI24" s="1174"/>
      <c r="AJ24" s="1174"/>
      <c r="AK24" s="1174"/>
      <c r="AL24" s="1174"/>
      <c r="AM24" s="1174"/>
      <c r="AN24" s="1174"/>
      <c r="AO24" s="1174"/>
      <c r="AP24" s="1174"/>
      <c r="AQ24" s="1174"/>
      <c r="AR24" s="1174"/>
      <c r="AS24" s="1174"/>
      <c r="AT24" s="1174"/>
      <c r="AU24" s="1174"/>
      <c r="AV24" s="1174"/>
      <c r="AW24" s="1174"/>
      <c r="AX24" s="1174"/>
      <c r="AY24" s="1174"/>
      <c r="AZ24" s="1174"/>
      <c r="BA24" s="1174"/>
      <c r="BB24" s="1174"/>
      <c r="BC24" s="1174"/>
      <c r="BD24" s="1174"/>
      <c r="BE24" s="1174"/>
      <c r="BF24" s="1174"/>
      <c r="BG24" s="1174"/>
      <c r="BH24" s="1174"/>
      <c r="BI24" s="1174"/>
      <c r="BJ24" s="1174"/>
      <c r="BK24" s="1174"/>
      <c r="BL24" s="1174"/>
      <c r="BM24" s="1174"/>
      <c r="BN24" s="1174"/>
      <c r="BO24" s="1174"/>
      <c r="BP24" s="1174"/>
      <c r="BQ24" s="1174"/>
      <c r="BR24" s="1174"/>
      <c r="BS24" s="1174"/>
      <c r="BT24" s="1174"/>
      <c r="BU24" s="1178"/>
    </row>
    <row r="25" spans="2:73" ht="7.5" customHeight="1" thickBot="1">
      <c r="B25" s="1079"/>
      <c r="C25" s="1177"/>
      <c r="D25" s="1177"/>
      <c r="E25" s="1177"/>
      <c r="F25" s="1177"/>
      <c r="G25" s="1177"/>
      <c r="H25" s="1177"/>
      <c r="I25" s="1177"/>
      <c r="J25" s="1177"/>
      <c r="K25" s="1177"/>
      <c r="L25" s="1177"/>
      <c r="M25" s="1177"/>
      <c r="N25" s="1177"/>
      <c r="O25" s="1177"/>
      <c r="P25" s="1177"/>
      <c r="Q25" s="1177"/>
      <c r="R25" s="1177"/>
      <c r="S25" s="1177"/>
      <c r="T25" s="1177"/>
      <c r="U25" s="1177"/>
      <c r="V25" s="1177"/>
      <c r="W25" s="1177"/>
      <c r="X25" s="1177"/>
      <c r="Y25" s="1177"/>
      <c r="Z25" s="1177"/>
      <c r="AA25" s="1177"/>
      <c r="AB25" s="1177"/>
      <c r="AC25" s="1177"/>
      <c r="AD25" s="1177"/>
      <c r="AE25" s="1177"/>
      <c r="AF25" s="1177"/>
      <c r="AG25" s="1177"/>
      <c r="AH25" s="1177"/>
      <c r="AI25" s="1177"/>
      <c r="AJ25" s="1177"/>
      <c r="AK25" s="1177"/>
      <c r="AL25" s="1177"/>
      <c r="AM25" s="1177"/>
      <c r="AN25" s="1177"/>
      <c r="AO25" s="1177"/>
      <c r="AP25" s="1177"/>
      <c r="AQ25" s="1177"/>
      <c r="AR25" s="1177"/>
      <c r="AS25" s="1177"/>
      <c r="AT25" s="1177"/>
      <c r="AU25" s="1177"/>
      <c r="AV25" s="1177"/>
      <c r="AW25" s="1177"/>
      <c r="AX25" s="1177"/>
      <c r="AY25" s="1177"/>
      <c r="AZ25" s="1177"/>
      <c r="BA25" s="1177"/>
      <c r="BB25" s="1177"/>
      <c r="BC25" s="1177"/>
      <c r="BD25" s="1177"/>
      <c r="BE25" s="1177"/>
      <c r="BF25" s="1177"/>
      <c r="BG25" s="1177"/>
      <c r="BH25" s="1177"/>
      <c r="BI25" s="1177"/>
      <c r="BJ25" s="1177"/>
      <c r="BK25" s="1177"/>
      <c r="BL25" s="1177"/>
      <c r="BM25" s="1177"/>
      <c r="BN25" s="1177"/>
      <c r="BO25" s="1177"/>
      <c r="BP25" s="1177"/>
      <c r="BQ25" s="1177"/>
      <c r="BR25" s="1177"/>
      <c r="BS25" s="1177"/>
      <c r="BT25" s="1177"/>
      <c r="BU25" s="1179"/>
    </row>
    <row r="26" spans="2:73" ht="7.5" customHeight="1" thickTop="1" thickBot="1">
      <c r="B26" s="266"/>
      <c r="C26" s="266"/>
      <c r="D26" s="266"/>
      <c r="E26" s="266"/>
      <c r="F26" s="266"/>
      <c r="G26" s="266"/>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c r="BG26" s="266"/>
      <c r="BH26" s="266"/>
      <c r="BI26" s="266"/>
      <c r="BJ26" s="266"/>
      <c r="BK26" s="266"/>
      <c r="BL26" s="266"/>
      <c r="BM26" s="266"/>
      <c r="BN26" s="266"/>
      <c r="BO26" s="266"/>
      <c r="BP26" s="266"/>
      <c r="BQ26" s="266"/>
      <c r="BR26" s="266"/>
      <c r="BS26" s="266"/>
      <c r="BT26" s="266"/>
      <c r="BU26" s="266"/>
    </row>
    <row r="27" spans="2:73" ht="7.5" customHeight="1" thickTop="1">
      <c r="B27" s="1096" t="s">
        <v>387</v>
      </c>
      <c r="C27" s="1097"/>
      <c r="D27" s="1097"/>
      <c r="E27" s="1097"/>
      <c r="F27" s="1097"/>
      <c r="G27" s="1097"/>
      <c r="H27" s="1097"/>
      <c r="I27" s="1097"/>
      <c r="J27" s="1097"/>
      <c r="K27" s="1097"/>
      <c r="L27" s="1097"/>
      <c r="M27" s="1097"/>
      <c r="N27" s="1097"/>
      <c r="O27" s="1097"/>
      <c r="P27" s="1097"/>
      <c r="Q27" s="1097"/>
      <c r="R27" s="1097"/>
      <c r="S27" s="1097"/>
      <c r="T27" s="1097"/>
      <c r="U27" s="1097"/>
      <c r="V27" s="1097"/>
      <c r="W27" s="1097"/>
      <c r="X27" s="1097"/>
      <c r="Y27" s="1097"/>
      <c r="Z27" s="1097"/>
      <c r="AA27" s="1097"/>
      <c r="AB27" s="1097"/>
      <c r="AC27" s="1097"/>
      <c r="AD27" s="1097"/>
      <c r="AE27" s="1097"/>
      <c r="AF27" s="1097"/>
      <c r="AG27" s="1097"/>
      <c r="AH27" s="1097"/>
      <c r="AI27" s="1097"/>
      <c r="AJ27" s="1097"/>
      <c r="AK27" s="1097"/>
      <c r="AL27" s="1097"/>
      <c r="AM27" s="1097"/>
      <c r="AN27" s="1097"/>
      <c r="AO27" s="1097"/>
      <c r="AP27" s="1097"/>
      <c r="AQ27" s="1097"/>
      <c r="AR27" s="1097"/>
      <c r="AS27" s="1097"/>
      <c r="AT27" s="1097"/>
      <c r="AU27" s="1097"/>
      <c r="AV27" s="1097"/>
      <c r="AW27" s="1097"/>
      <c r="AX27" s="1097"/>
      <c r="AY27" s="1097"/>
      <c r="AZ27" s="1097"/>
      <c r="BA27" s="1097"/>
      <c r="BB27" s="1097"/>
      <c r="BC27" s="1097"/>
      <c r="BD27" s="1097"/>
      <c r="BE27" s="1097"/>
      <c r="BF27" s="1097"/>
      <c r="BG27" s="1097"/>
      <c r="BH27" s="1097"/>
      <c r="BI27" s="1097"/>
      <c r="BJ27" s="1097"/>
      <c r="BK27" s="1097"/>
      <c r="BL27" s="1097"/>
      <c r="BM27" s="1097"/>
      <c r="BN27" s="1097"/>
      <c r="BO27" s="1097"/>
      <c r="BP27" s="1097"/>
      <c r="BQ27" s="1097"/>
      <c r="BR27" s="1097"/>
      <c r="BS27" s="1097"/>
      <c r="BT27" s="1097"/>
      <c r="BU27" s="1098"/>
    </row>
    <row r="28" spans="2:73" ht="7.5" customHeight="1">
      <c r="B28" s="1078"/>
      <c r="C28" s="1099"/>
      <c r="D28" s="1099"/>
      <c r="E28" s="1099"/>
      <c r="F28" s="1099"/>
      <c r="G28" s="1099"/>
      <c r="H28" s="1099"/>
      <c r="I28" s="1099"/>
      <c r="J28" s="1099"/>
      <c r="K28" s="1099"/>
      <c r="L28" s="1099"/>
      <c r="M28" s="1099"/>
      <c r="N28" s="1099"/>
      <c r="O28" s="1099"/>
      <c r="P28" s="1099"/>
      <c r="Q28" s="1099"/>
      <c r="R28" s="1099"/>
      <c r="S28" s="1099"/>
      <c r="T28" s="1099"/>
      <c r="U28" s="1099"/>
      <c r="V28" s="1099"/>
      <c r="W28" s="1099"/>
      <c r="X28" s="1099"/>
      <c r="Y28" s="1099"/>
      <c r="Z28" s="1099"/>
      <c r="AA28" s="1099"/>
      <c r="AB28" s="1099"/>
      <c r="AC28" s="1099"/>
      <c r="AD28" s="1099"/>
      <c r="AE28" s="1099"/>
      <c r="AF28" s="1099"/>
      <c r="AG28" s="1099"/>
      <c r="AH28" s="1099"/>
      <c r="AI28" s="1099"/>
      <c r="AJ28" s="1099"/>
      <c r="AK28" s="1099"/>
      <c r="AL28" s="1099"/>
      <c r="AM28" s="1099"/>
      <c r="AN28" s="1099"/>
      <c r="AO28" s="1099"/>
      <c r="AP28" s="1099"/>
      <c r="AQ28" s="1099"/>
      <c r="AR28" s="1099"/>
      <c r="AS28" s="1099"/>
      <c r="AT28" s="1099"/>
      <c r="AU28" s="1099"/>
      <c r="AV28" s="1099"/>
      <c r="AW28" s="1099"/>
      <c r="AX28" s="1099"/>
      <c r="AY28" s="1099"/>
      <c r="AZ28" s="1099"/>
      <c r="BA28" s="1099"/>
      <c r="BB28" s="1099"/>
      <c r="BC28" s="1099"/>
      <c r="BD28" s="1099"/>
      <c r="BE28" s="1099"/>
      <c r="BF28" s="1099"/>
      <c r="BG28" s="1099"/>
      <c r="BH28" s="1099"/>
      <c r="BI28" s="1099"/>
      <c r="BJ28" s="1099"/>
      <c r="BK28" s="1099"/>
      <c r="BL28" s="1099"/>
      <c r="BM28" s="1099"/>
      <c r="BN28" s="1099"/>
      <c r="BO28" s="1099"/>
      <c r="BP28" s="1099"/>
      <c r="BQ28" s="1099"/>
      <c r="BR28" s="1099"/>
      <c r="BS28" s="1099"/>
      <c r="BT28" s="1099"/>
      <c r="BU28" s="1100"/>
    </row>
    <row r="29" spans="2:73" ht="7.5" customHeight="1">
      <c r="B29" s="265"/>
      <c r="C29" s="1180" t="s">
        <v>388</v>
      </c>
      <c r="D29" s="1181"/>
      <c r="E29" s="1181"/>
      <c r="F29" s="1181"/>
      <c r="G29" s="1181"/>
      <c r="H29" s="1181"/>
      <c r="I29" s="1181"/>
      <c r="J29" s="1181"/>
      <c r="K29" s="1181"/>
      <c r="L29" s="1181"/>
      <c r="M29" s="1181"/>
      <c r="N29" s="1181"/>
      <c r="O29" s="1181"/>
      <c r="P29" s="1181"/>
      <c r="Q29" s="1181"/>
      <c r="R29" s="1181"/>
      <c r="S29" s="1181"/>
      <c r="T29" s="1181"/>
      <c r="U29" s="1181"/>
      <c r="V29" s="1181"/>
      <c r="W29" s="1181"/>
      <c r="X29" s="1181"/>
      <c r="Y29" s="1181"/>
      <c r="Z29" s="1181"/>
      <c r="AA29" s="1181"/>
      <c r="AB29" s="1181"/>
      <c r="AC29" s="1181"/>
      <c r="AD29" s="1181"/>
      <c r="AE29" s="1181"/>
      <c r="AF29" s="1181"/>
      <c r="AG29" s="1181"/>
      <c r="AH29" s="1181"/>
      <c r="AI29" s="1181"/>
      <c r="AJ29" s="1181"/>
      <c r="AK29" s="1181"/>
      <c r="AL29" s="1181"/>
      <c r="AM29" s="1181"/>
      <c r="AN29" s="1181"/>
      <c r="AO29" s="1181"/>
      <c r="AP29" s="1181"/>
      <c r="AQ29" s="1181"/>
      <c r="AR29" s="1181"/>
      <c r="AS29" s="1181"/>
      <c r="AT29" s="1181"/>
      <c r="AU29" s="1181"/>
      <c r="AV29" s="1181"/>
      <c r="AW29" s="1181"/>
      <c r="AX29" s="1181"/>
      <c r="AY29" s="1181"/>
      <c r="AZ29" s="1181"/>
      <c r="BA29" s="1181"/>
      <c r="BB29" s="1181"/>
      <c r="BC29" s="1181"/>
      <c r="BD29" s="1181"/>
      <c r="BE29" s="1181"/>
      <c r="BF29" s="1181"/>
      <c r="BG29" s="1181"/>
      <c r="BH29" s="1181"/>
      <c r="BI29" s="1181"/>
      <c r="BJ29" s="1181"/>
      <c r="BK29" s="1181"/>
      <c r="BL29" s="1181"/>
      <c r="BM29" s="1181"/>
      <c r="BN29" s="1181"/>
      <c r="BO29" s="1181"/>
      <c r="BP29" s="1181"/>
      <c r="BQ29" s="1181"/>
      <c r="BR29" s="1181"/>
      <c r="BS29" s="1181"/>
      <c r="BT29" s="1181"/>
      <c r="BU29" s="1182"/>
    </row>
    <row r="30" spans="2:73" ht="7.5" customHeight="1">
      <c r="B30" s="265"/>
      <c r="C30" s="1183"/>
      <c r="D30" s="1184"/>
      <c r="E30" s="1184"/>
      <c r="F30" s="1184"/>
      <c r="G30" s="1184"/>
      <c r="H30" s="1184"/>
      <c r="I30" s="1184"/>
      <c r="J30" s="1184"/>
      <c r="K30" s="1184"/>
      <c r="L30" s="1184"/>
      <c r="M30" s="1184"/>
      <c r="N30" s="1184"/>
      <c r="O30" s="1184"/>
      <c r="P30" s="1184"/>
      <c r="Q30" s="1184"/>
      <c r="R30" s="1184"/>
      <c r="S30" s="1184"/>
      <c r="T30" s="1184"/>
      <c r="U30" s="1184"/>
      <c r="V30" s="1184"/>
      <c r="W30" s="1184"/>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184"/>
      <c r="AS30" s="1184"/>
      <c r="AT30" s="1184"/>
      <c r="AU30" s="1184"/>
      <c r="AV30" s="1184"/>
      <c r="AW30" s="1184"/>
      <c r="AX30" s="1184"/>
      <c r="AY30" s="1184"/>
      <c r="AZ30" s="1184"/>
      <c r="BA30" s="1184"/>
      <c r="BB30" s="1184"/>
      <c r="BC30" s="1184"/>
      <c r="BD30" s="1184"/>
      <c r="BE30" s="1184"/>
      <c r="BF30" s="1184"/>
      <c r="BG30" s="1184"/>
      <c r="BH30" s="1184"/>
      <c r="BI30" s="1184"/>
      <c r="BJ30" s="1184"/>
      <c r="BK30" s="1184"/>
      <c r="BL30" s="1184"/>
      <c r="BM30" s="1184"/>
      <c r="BN30" s="1184"/>
      <c r="BO30" s="1184"/>
      <c r="BP30" s="1184"/>
      <c r="BQ30" s="1184"/>
      <c r="BR30" s="1184"/>
      <c r="BS30" s="1184"/>
      <c r="BT30" s="1184"/>
      <c r="BU30" s="1185"/>
    </row>
    <row r="31" spans="2:73" ht="7.5" customHeight="1">
      <c r="B31" s="265"/>
      <c r="C31" s="1186"/>
      <c r="D31" s="1187" t="s">
        <v>389</v>
      </c>
      <c r="E31" s="1188"/>
      <c r="F31" s="1188"/>
      <c r="G31" s="1188"/>
      <c r="H31" s="1188"/>
      <c r="I31" s="1188"/>
      <c r="J31" s="1188"/>
      <c r="K31" s="1188"/>
      <c r="L31" s="1188"/>
      <c r="M31" s="1188"/>
      <c r="N31" s="1188"/>
      <c r="O31" s="1188"/>
      <c r="P31" s="1188"/>
      <c r="Q31" s="1188"/>
      <c r="R31" s="1188"/>
      <c r="S31" s="1188"/>
      <c r="T31" s="1188"/>
      <c r="U31" s="1188"/>
      <c r="V31" s="1188"/>
      <c r="W31" s="1188"/>
      <c r="X31" s="1189"/>
      <c r="Y31" s="1167"/>
      <c r="Z31" s="1153" t="s">
        <v>186</v>
      </c>
      <c r="AA31" s="1153"/>
      <c r="AB31" s="1153"/>
      <c r="AC31" s="1152" t="s">
        <v>170</v>
      </c>
      <c r="AD31" s="1152"/>
      <c r="AE31" s="1152"/>
      <c r="AF31" s="1152"/>
      <c r="AG31" s="1152"/>
      <c r="AH31" s="1152"/>
      <c r="AI31" s="1152"/>
      <c r="AJ31" s="1153"/>
      <c r="AK31" s="1153" t="s">
        <v>186</v>
      </c>
      <c r="AL31" s="1153"/>
      <c r="AM31" s="1153"/>
      <c r="AN31" s="1149" t="s">
        <v>390</v>
      </c>
      <c r="AO31" s="1149"/>
      <c r="AP31" s="1149"/>
      <c r="AQ31" s="1149"/>
      <c r="AR31" s="1149"/>
      <c r="AS31" s="1149"/>
      <c r="AT31" s="1149"/>
      <c r="AU31" s="1153"/>
      <c r="AV31" s="1191" t="s">
        <v>186</v>
      </c>
      <c r="AW31" s="1191"/>
      <c r="AX31" s="1191"/>
      <c r="AY31" s="1149" t="s">
        <v>391</v>
      </c>
      <c r="AZ31" s="1149"/>
      <c r="BA31" s="1149"/>
      <c r="BB31" s="1149"/>
      <c r="BC31" s="1149"/>
      <c r="BD31" s="1149"/>
      <c r="BE31" s="1149"/>
      <c r="BF31" s="1153"/>
      <c r="BG31" s="1153" t="s">
        <v>186</v>
      </c>
      <c r="BH31" s="1153"/>
      <c r="BI31" s="1153"/>
      <c r="BJ31" s="1152" t="s">
        <v>198</v>
      </c>
      <c r="BK31" s="1152"/>
      <c r="BL31" s="1152"/>
      <c r="BM31" s="1152"/>
      <c r="BN31" s="1152"/>
      <c r="BO31" s="1152"/>
      <c r="BP31" s="1152"/>
      <c r="BQ31" s="271"/>
      <c r="BR31" s="271"/>
      <c r="BS31" s="271"/>
      <c r="BT31" s="271"/>
      <c r="BU31" s="251"/>
    </row>
    <row r="32" spans="2:73" ht="7.5" customHeight="1">
      <c r="B32" s="265"/>
      <c r="C32" s="1186"/>
      <c r="D32" s="1130"/>
      <c r="E32" s="1131"/>
      <c r="F32" s="1131"/>
      <c r="G32" s="1131"/>
      <c r="H32" s="1131"/>
      <c r="I32" s="1131"/>
      <c r="J32" s="1131"/>
      <c r="K32" s="1131"/>
      <c r="L32" s="1131"/>
      <c r="M32" s="1131"/>
      <c r="N32" s="1131"/>
      <c r="O32" s="1131"/>
      <c r="P32" s="1131"/>
      <c r="Q32" s="1131"/>
      <c r="R32" s="1131"/>
      <c r="S32" s="1131"/>
      <c r="T32" s="1131"/>
      <c r="U32" s="1131"/>
      <c r="V32" s="1131"/>
      <c r="W32" s="1131"/>
      <c r="X32" s="1134"/>
      <c r="Y32" s="1139"/>
      <c r="Z32" s="1141"/>
      <c r="AA32" s="1141"/>
      <c r="AB32" s="1141"/>
      <c r="AC32" s="1144"/>
      <c r="AD32" s="1144"/>
      <c r="AE32" s="1144"/>
      <c r="AF32" s="1144"/>
      <c r="AG32" s="1144"/>
      <c r="AH32" s="1144"/>
      <c r="AI32" s="1144"/>
      <c r="AJ32" s="1141"/>
      <c r="AK32" s="1141"/>
      <c r="AL32" s="1141"/>
      <c r="AM32" s="1141"/>
      <c r="AN32" s="1150"/>
      <c r="AO32" s="1150"/>
      <c r="AP32" s="1150"/>
      <c r="AQ32" s="1150"/>
      <c r="AR32" s="1150"/>
      <c r="AS32" s="1150"/>
      <c r="AT32" s="1150"/>
      <c r="AU32" s="1141"/>
      <c r="AV32" s="1192"/>
      <c r="AW32" s="1192"/>
      <c r="AX32" s="1192"/>
      <c r="AY32" s="1150"/>
      <c r="AZ32" s="1150"/>
      <c r="BA32" s="1150"/>
      <c r="BB32" s="1150"/>
      <c r="BC32" s="1150"/>
      <c r="BD32" s="1150"/>
      <c r="BE32" s="1150"/>
      <c r="BF32" s="1141"/>
      <c r="BG32" s="1141"/>
      <c r="BH32" s="1141"/>
      <c r="BI32" s="1141"/>
      <c r="BJ32" s="1144"/>
      <c r="BK32" s="1144"/>
      <c r="BL32" s="1144"/>
      <c r="BM32" s="1144"/>
      <c r="BN32" s="1144"/>
      <c r="BO32" s="1144"/>
      <c r="BP32" s="1144"/>
      <c r="BQ32" s="269"/>
      <c r="BR32" s="269"/>
      <c r="BS32" s="269"/>
      <c r="BT32" s="269"/>
      <c r="BU32" s="270"/>
    </row>
    <row r="33" spans="2:73" ht="7.5" customHeight="1">
      <c r="B33" s="265"/>
      <c r="C33" s="1186"/>
      <c r="D33" s="1135"/>
      <c r="E33" s="1136"/>
      <c r="F33" s="1136"/>
      <c r="G33" s="1136"/>
      <c r="H33" s="1136"/>
      <c r="I33" s="1136"/>
      <c r="J33" s="1136"/>
      <c r="K33" s="1136"/>
      <c r="L33" s="1136"/>
      <c r="M33" s="1136"/>
      <c r="N33" s="1136"/>
      <c r="O33" s="1136"/>
      <c r="P33" s="1136"/>
      <c r="Q33" s="1136"/>
      <c r="R33" s="1136"/>
      <c r="S33" s="1136"/>
      <c r="T33" s="1136"/>
      <c r="U33" s="1136"/>
      <c r="V33" s="1136"/>
      <c r="W33" s="1136"/>
      <c r="X33" s="1137"/>
      <c r="Y33" s="1190"/>
      <c r="Z33" s="1142"/>
      <c r="AA33" s="1142"/>
      <c r="AB33" s="1142"/>
      <c r="AC33" s="1145"/>
      <c r="AD33" s="1145"/>
      <c r="AE33" s="1145"/>
      <c r="AF33" s="1145"/>
      <c r="AG33" s="1145"/>
      <c r="AH33" s="1145"/>
      <c r="AI33" s="1145"/>
      <c r="AJ33" s="1142"/>
      <c r="AK33" s="1142"/>
      <c r="AL33" s="1142"/>
      <c r="AM33" s="1142"/>
      <c r="AN33" s="1151"/>
      <c r="AO33" s="1151"/>
      <c r="AP33" s="1151"/>
      <c r="AQ33" s="1151"/>
      <c r="AR33" s="1151"/>
      <c r="AS33" s="1151"/>
      <c r="AT33" s="1151"/>
      <c r="AU33" s="1142"/>
      <c r="AV33" s="1193"/>
      <c r="AW33" s="1193"/>
      <c r="AX33" s="1193"/>
      <c r="AY33" s="1151"/>
      <c r="AZ33" s="1151"/>
      <c r="BA33" s="1151"/>
      <c r="BB33" s="1151"/>
      <c r="BC33" s="1151"/>
      <c r="BD33" s="1151"/>
      <c r="BE33" s="1151"/>
      <c r="BF33" s="1142"/>
      <c r="BG33" s="1142"/>
      <c r="BH33" s="1142"/>
      <c r="BI33" s="1142"/>
      <c r="BJ33" s="1145"/>
      <c r="BK33" s="1145"/>
      <c r="BL33" s="1145"/>
      <c r="BM33" s="1145"/>
      <c r="BN33" s="1145"/>
      <c r="BO33" s="1145"/>
      <c r="BP33" s="1145"/>
      <c r="BQ33" s="260"/>
      <c r="BR33" s="260"/>
      <c r="BS33" s="260"/>
      <c r="BT33" s="260"/>
      <c r="BU33" s="261"/>
    </row>
    <row r="34" spans="2:73" ht="7.5" customHeight="1">
      <c r="B34" s="265"/>
      <c r="C34" s="1186"/>
      <c r="D34" s="1127" t="s">
        <v>392</v>
      </c>
      <c r="E34" s="1128"/>
      <c r="F34" s="1128"/>
      <c r="G34" s="1128"/>
      <c r="H34" s="1128"/>
      <c r="I34" s="1128"/>
      <c r="J34" s="1128"/>
      <c r="K34" s="1128"/>
      <c r="L34" s="1128"/>
      <c r="M34" s="1128"/>
      <c r="N34" s="1128"/>
      <c r="O34" s="1128"/>
      <c r="P34" s="1128"/>
      <c r="Q34" s="1128"/>
      <c r="R34" s="1128"/>
      <c r="S34" s="1128"/>
      <c r="T34" s="1128"/>
      <c r="U34" s="1128"/>
      <c r="V34" s="1128"/>
      <c r="W34" s="1128"/>
      <c r="X34" s="1133"/>
      <c r="Y34" s="1167"/>
      <c r="Z34" s="1153"/>
      <c r="AA34" s="1153"/>
      <c r="AB34" s="1153"/>
      <c r="AC34" s="1153"/>
      <c r="AD34" s="1153"/>
      <c r="AE34" s="1153"/>
      <c r="AF34" s="1153"/>
      <c r="AG34" s="1153"/>
      <c r="AH34" s="1153"/>
      <c r="AI34" s="1153"/>
      <c r="AJ34" s="1153"/>
      <c r="AK34" s="1153"/>
      <c r="AL34" s="1153"/>
      <c r="AM34" s="1153"/>
      <c r="AN34" s="1153"/>
      <c r="AO34" s="1153"/>
      <c r="AP34" s="1153"/>
      <c r="AQ34" s="1153"/>
      <c r="AR34" s="1153"/>
      <c r="AS34" s="1153"/>
      <c r="AT34" s="1153"/>
      <c r="AU34" s="1153"/>
      <c r="AV34" s="1153"/>
      <c r="AW34" s="1153"/>
      <c r="AX34" s="1153"/>
      <c r="AY34" s="1153"/>
      <c r="AZ34" s="1153"/>
      <c r="BA34" s="1153"/>
      <c r="BB34" s="1153"/>
      <c r="BC34" s="1153"/>
      <c r="BD34" s="1153"/>
      <c r="BE34" s="1153"/>
      <c r="BF34" s="1153"/>
      <c r="BG34" s="1153"/>
      <c r="BH34" s="1153"/>
      <c r="BI34" s="1153"/>
      <c r="BJ34" s="1153"/>
      <c r="BK34" s="1153"/>
      <c r="BL34" s="1153"/>
      <c r="BM34" s="1153"/>
      <c r="BN34" s="1153"/>
      <c r="BO34" s="1153"/>
      <c r="BP34" s="1153"/>
      <c r="BQ34" s="1153"/>
      <c r="BR34" s="1153"/>
      <c r="BS34" s="271"/>
      <c r="BT34" s="271"/>
      <c r="BU34" s="251"/>
    </row>
    <row r="35" spans="2:73" ht="7.5" customHeight="1">
      <c r="B35" s="265"/>
      <c r="C35" s="1186"/>
      <c r="D35" s="1130"/>
      <c r="E35" s="1131"/>
      <c r="F35" s="1131"/>
      <c r="G35" s="1131"/>
      <c r="H35" s="1131"/>
      <c r="I35" s="1131"/>
      <c r="J35" s="1131"/>
      <c r="K35" s="1131"/>
      <c r="L35" s="1131"/>
      <c r="M35" s="1131"/>
      <c r="N35" s="1131"/>
      <c r="O35" s="1131"/>
      <c r="P35" s="1131"/>
      <c r="Q35" s="1131"/>
      <c r="R35" s="1131"/>
      <c r="S35" s="1131"/>
      <c r="T35" s="1131"/>
      <c r="U35" s="1131"/>
      <c r="V35" s="1131"/>
      <c r="W35" s="1131"/>
      <c r="X35" s="1134"/>
      <c r="Y35" s="1139"/>
      <c r="Z35" s="1141"/>
      <c r="AA35" s="1141"/>
      <c r="AB35" s="1141"/>
      <c r="AC35" s="1141"/>
      <c r="AD35" s="1141"/>
      <c r="AE35" s="1141"/>
      <c r="AF35" s="1141"/>
      <c r="AG35" s="1141"/>
      <c r="AH35" s="1141"/>
      <c r="AI35" s="1141"/>
      <c r="AJ35" s="1141"/>
      <c r="AK35" s="1141"/>
      <c r="AL35" s="1141"/>
      <c r="AM35" s="1141"/>
      <c r="AN35" s="1141"/>
      <c r="AO35" s="1141"/>
      <c r="AP35" s="1141"/>
      <c r="AQ35" s="1141"/>
      <c r="AR35" s="1141"/>
      <c r="AS35" s="1141"/>
      <c r="AT35" s="1141"/>
      <c r="AU35" s="1141"/>
      <c r="AV35" s="1141"/>
      <c r="AW35" s="1141"/>
      <c r="AX35" s="1141"/>
      <c r="AY35" s="1141"/>
      <c r="AZ35" s="1141"/>
      <c r="BA35" s="1141"/>
      <c r="BB35" s="1141"/>
      <c r="BC35" s="1141"/>
      <c r="BD35" s="1141"/>
      <c r="BE35" s="1141"/>
      <c r="BF35" s="1141"/>
      <c r="BG35" s="1141"/>
      <c r="BH35" s="1141"/>
      <c r="BI35" s="1141"/>
      <c r="BJ35" s="1141"/>
      <c r="BK35" s="1141"/>
      <c r="BL35" s="1141"/>
      <c r="BM35" s="1141"/>
      <c r="BN35" s="1141"/>
      <c r="BO35" s="1141"/>
      <c r="BP35" s="1141"/>
      <c r="BQ35" s="1141"/>
      <c r="BR35" s="1141"/>
      <c r="BS35" s="269"/>
      <c r="BT35" s="269"/>
      <c r="BU35" s="270"/>
    </row>
    <row r="36" spans="2:73" ht="7.5" customHeight="1">
      <c r="B36" s="265"/>
      <c r="C36" s="1186"/>
      <c r="D36" s="1130"/>
      <c r="E36" s="1131"/>
      <c r="F36" s="1131"/>
      <c r="G36" s="1131"/>
      <c r="H36" s="1131"/>
      <c r="I36" s="1131"/>
      <c r="J36" s="1131"/>
      <c r="K36" s="1131"/>
      <c r="L36" s="1131"/>
      <c r="M36" s="1131"/>
      <c r="N36" s="1131"/>
      <c r="O36" s="1131"/>
      <c r="P36" s="1131"/>
      <c r="Q36" s="1131"/>
      <c r="R36" s="1131"/>
      <c r="S36" s="1131"/>
      <c r="T36" s="1131"/>
      <c r="U36" s="1131"/>
      <c r="V36" s="1131"/>
      <c r="W36" s="1131"/>
      <c r="X36" s="1134"/>
      <c r="Y36" s="1139"/>
      <c r="Z36" s="1141"/>
      <c r="AA36" s="1141"/>
      <c r="AB36" s="1141"/>
      <c r="AC36" s="1141"/>
      <c r="AD36" s="1141"/>
      <c r="AE36" s="1141"/>
      <c r="AF36" s="1141"/>
      <c r="AG36" s="1141"/>
      <c r="AH36" s="1141"/>
      <c r="AI36" s="1141"/>
      <c r="AJ36" s="1141"/>
      <c r="AK36" s="1141"/>
      <c r="AL36" s="1141"/>
      <c r="AM36" s="1141"/>
      <c r="AN36" s="1141"/>
      <c r="AO36" s="1141"/>
      <c r="AP36" s="1141"/>
      <c r="AQ36" s="1141"/>
      <c r="AR36" s="1141"/>
      <c r="AS36" s="1141"/>
      <c r="AT36" s="1141"/>
      <c r="AU36" s="1141"/>
      <c r="AV36" s="1141"/>
      <c r="AW36" s="1141"/>
      <c r="AX36" s="1141"/>
      <c r="AY36" s="1141"/>
      <c r="AZ36" s="1141"/>
      <c r="BA36" s="1141"/>
      <c r="BB36" s="1141"/>
      <c r="BC36" s="1141"/>
      <c r="BD36" s="1141"/>
      <c r="BE36" s="1141"/>
      <c r="BF36" s="1141"/>
      <c r="BG36" s="1141"/>
      <c r="BH36" s="1141"/>
      <c r="BI36" s="1141"/>
      <c r="BJ36" s="1141"/>
      <c r="BK36" s="1141"/>
      <c r="BL36" s="1141"/>
      <c r="BM36" s="1141"/>
      <c r="BN36" s="1141"/>
      <c r="BO36" s="1141"/>
      <c r="BP36" s="1141"/>
      <c r="BQ36" s="1141"/>
      <c r="BR36" s="1141"/>
      <c r="BS36" s="269"/>
      <c r="BT36" s="269"/>
      <c r="BU36" s="270"/>
    </row>
    <row r="37" spans="2:73" ht="7.5" customHeight="1">
      <c r="B37" s="265"/>
      <c r="C37" s="1127" t="s">
        <v>393</v>
      </c>
      <c r="D37" s="1128"/>
      <c r="E37" s="1128"/>
      <c r="F37" s="1128"/>
      <c r="G37" s="1128"/>
      <c r="H37" s="1128"/>
      <c r="I37" s="1128"/>
      <c r="J37" s="1128"/>
      <c r="K37" s="1128"/>
      <c r="L37" s="1128"/>
      <c r="M37" s="1128"/>
      <c r="N37" s="1128"/>
      <c r="O37" s="1128"/>
      <c r="P37" s="1128"/>
      <c r="Q37" s="1128"/>
      <c r="R37" s="1128"/>
      <c r="S37" s="1128"/>
      <c r="T37" s="1128"/>
      <c r="U37" s="1128"/>
      <c r="V37" s="1128"/>
      <c r="W37" s="1128"/>
      <c r="X37" s="1128"/>
      <c r="Y37" s="1128"/>
      <c r="Z37" s="1128"/>
      <c r="AA37" s="1128"/>
      <c r="AB37" s="1128"/>
      <c r="AC37" s="1128"/>
      <c r="AD37" s="1128"/>
      <c r="AE37" s="1128"/>
      <c r="AF37" s="1128"/>
      <c r="AG37" s="1128"/>
      <c r="AH37" s="1128"/>
      <c r="AI37" s="1128"/>
      <c r="AJ37" s="1128"/>
      <c r="AK37" s="1128"/>
      <c r="AL37" s="1128"/>
      <c r="AM37" s="1128"/>
      <c r="AN37" s="1128"/>
      <c r="AO37" s="1128"/>
      <c r="AP37" s="1128"/>
      <c r="AQ37" s="1128"/>
      <c r="AR37" s="1128"/>
      <c r="AS37" s="1128"/>
      <c r="AT37" s="1128"/>
      <c r="AU37" s="1128"/>
      <c r="AV37" s="1128"/>
      <c r="AW37" s="1128"/>
      <c r="AX37" s="1128"/>
      <c r="AY37" s="1128"/>
      <c r="AZ37" s="1128"/>
      <c r="BA37" s="1128"/>
      <c r="BB37" s="1128"/>
      <c r="BC37" s="1128"/>
      <c r="BD37" s="1128"/>
      <c r="BE37" s="1128"/>
      <c r="BF37" s="1128"/>
      <c r="BG37" s="1128"/>
      <c r="BH37" s="1128"/>
      <c r="BI37" s="1128"/>
      <c r="BJ37" s="1128"/>
      <c r="BK37" s="1128"/>
      <c r="BL37" s="1128"/>
      <c r="BM37" s="1128"/>
      <c r="BN37" s="1128"/>
      <c r="BO37" s="1128"/>
      <c r="BP37" s="1128"/>
      <c r="BQ37" s="1128"/>
      <c r="BR37" s="1128"/>
      <c r="BS37" s="1128"/>
      <c r="BT37" s="1128"/>
      <c r="BU37" s="1129"/>
    </row>
    <row r="38" spans="2:73" ht="7.5" customHeight="1">
      <c r="B38" s="265"/>
      <c r="C38" s="1130"/>
      <c r="D38" s="1131"/>
      <c r="E38" s="1131"/>
      <c r="F38" s="1131"/>
      <c r="G38" s="1131"/>
      <c r="H38" s="1131"/>
      <c r="I38" s="1131"/>
      <c r="J38" s="1131"/>
      <c r="K38" s="1131"/>
      <c r="L38" s="1131"/>
      <c r="M38" s="1131"/>
      <c r="N38" s="1131"/>
      <c r="O38" s="1131"/>
      <c r="P38" s="1131"/>
      <c r="Q38" s="1131"/>
      <c r="R38" s="1131"/>
      <c r="S38" s="1131"/>
      <c r="T38" s="1131"/>
      <c r="U38" s="1131"/>
      <c r="V38" s="1131"/>
      <c r="W38" s="1131"/>
      <c r="X38" s="1131"/>
      <c r="Y38" s="1131"/>
      <c r="Z38" s="1131"/>
      <c r="AA38" s="1131"/>
      <c r="AB38" s="1131"/>
      <c r="AC38" s="1131"/>
      <c r="AD38" s="1131"/>
      <c r="AE38" s="1131"/>
      <c r="AF38" s="1131"/>
      <c r="AG38" s="1131"/>
      <c r="AH38" s="1131"/>
      <c r="AI38" s="1131"/>
      <c r="AJ38" s="1131"/>
      <c r="AK38" s="1131"/>
      <c r="AL38" s="1131"/>
      <c r="AM38" s="1131"/>
      <c r="AN38" s="1131"/>
      <c r="AO38" s="1131"/>
      <c r="AP38" s="1131"/>
      <c r="AQ38" s="1131"/>
      <c r="AR38" s="1131"/>
      <c r="AS38" s="1131"/>
      <c r="AT38" s="1131"/>
      <c r="AU38" s="1131"/>
      <c r="AV38" s="1131"/>
      <c r="AW38" s="1131"/>
      <c r="AX38" s="1131"/>
      <c r="AY38" s="1131"/>
      <c r="AZ38" s="1131"/>
      <c r="BA38" s="1131"/>
      <c r="BB38" s="1131"/>
      <c r="BC38" s="1131"/>
      <c r="BD38" s="1131"/>
      <c r="BE38" s="1131"/>
      <c r="BF38" s="1131"/>
      <c r="BG38" s="1131"/>
      <c r="BH38" s="1131"/>
      <c r="BI38" s="1131"/>
      <c r="BJ38" s="1131"/>
      <c r="BK38" s="1131"/>
      <c r="BL38" s="1131"/>
      <c r="BM38" s="1131"/>
      <c r="BN38" s="1131"/>
      <c r="BO38" s="1131"/>
      <c r="BP38" s="1131"/>
      <c r="BQ38" s="1131"/>
      <c r="BR38" s="1131"/>
      <c r="BS38" s="1131"/>
      <c r="BT38" s="1131"/>
      <c r="BU38" s="1132"/>
    </row>
    <row r="39" spans="2:73" ht="7.5" customHeight="1">
      <c r="B39" s="1078"/>
      <c r="C39" s="247"/>
      <c r="D39" s="1127" t="s">
        <v>394</v>
      </c>
      <c r="E39" s="1128"/>
      <c r="F39" s="1128"/>
      <c r="G39" s="1128"/>
      <c r="H39" s="1128"/>
      <c r="I39" s="1128"/>
      <c r="J39" s="1128"/>
      <c r="K39" s="1128"/>
      <c r="L39" s="1128"/>
      <c r="M39" s="1128"/>
      <c r="N39" s="1128"/>
      <c r="O39" s="1128"/>
      <c r="P39" s="1128"/>
      <c r="Q39" s="1128"/>
      <c r="R39" s="1128"/>
      <c r="S39" s="1128"/>
      <c r="T39" s="1128"/>
      <c r="U39" s="1128"/>
      <c r="V39" s="1128"/>
      <c r="W39" s="1128"/>
      <c r="X39" s="1133"/>
      <c r="Y39" s="1138"/>
      <c r="Z39" s="1153" t="s">
        <v>186</v>
      </c>
      <c r="AA39" s="1153"/>
      <c r="AB39" s="1153"/>
      <c r="AC39" s="1143" t="s">
        <v>170</v>
      </c>
      <c r="AD39" s="1143"/>
      <c r="AE39" s="1143"/>
      <c r="AF39" s="1143"/>
      <c r="AG39" s="1143"/>
      <c r="AH39" s="1143"/>
      <c r="AI39" s="1143"/>
      <c r="AJ39" s="1140"/>
      <c r="AK39" s="1153" t="s">
        <v>186</v>
      </c>
      <c r="AL39" s="1153"/>
      <c r="AM39" s="1153"/>
      <c r="AN39" s="1143" t="s">
        <v>390</v>
      </c>
      <c r="AO39" s="1143"/>
      <c r="AP39" s="1143"/>
      <c r="AQ39" s="1143"/>
      <c r="AR39" s="1143"/>
      <c r="AS39" s="1143"/>
      <c r="AT39" s="1143"/>
      <c r="AU39" s="248"/>
      <c r="AV39" s="1153" t="s">
        <v>186</v>
      </c>
      <c r="AW39" s="1153"/>
      <c r="AX39" s="1153"/>
      <c r="AY39" s="1149" t="s">
        <v>391</v>
      </c>
      <c r="AZ39" s="1149"/>
      <c r="BA39" s="1149"/>
      <c r="BB39" s="1149"/>
      <c r="BC39" s="1149"/>
      <c r="BD39" s="1149"/>
      <c r="BE39" s="1149"/>
      <c r="BF39" s="1140"/>
      <c r="BG39" s="1153" t="s">
        <v>186</v>
      </c>
      <c r="BH39" s="1153"/>
      <c r="BI39" s="1153"/>
      <c r="BJ39" s="1152" t="s">
        <v>198</v>
      </c>
      <c r="BK39" s="1152"/>
      <c r="BL39" s="1152"/>
      <c r="BM39" s="1152"/>
      <c r="BN39" s="1152"/>
      <c r="BO39" s="1152"/>
      <c r="BP39" s="1152"/>
      <c r="BQ39" s="267"/>
      <c r="BR39" s="267"/>
      <c r="BS39" s="267"/>
      <c r="BT39" s="267"/>
      <c r="BU39" s="268"/>
    </row>
    <row r="40" spans="2:73" ht="7.5" customHeight="1">
      <c r="B40" s="1078"/>
      <c r="C40" s="247"/>
      <c r="D40" s="1130"/>
      <c r="E40" s="1131"/>
      <c r="F40" s="1131"/>
      <c r="G40" s="1131"/>
      <c r="H40" s="1131"/>
      <c r="I40" s="1131"/>
      <c r="J40" s="1131"/>
      <c r="K40" s="1131"/>
      <c r="L40" s="1131"/>
      <c r="M40" s="1131"/>
      <c r="N40" s="1131"/>
      <c r="O40" s="1131"/>
      <c r="P40" s="1131"/>
      <c r="Q40" s="1131"/>
      <c r="R40" s="1131"/>
      <c r="S40" s="1131"/>
      <c r="T40" s="1131"/>
      <c r="U40" s="1131"/>
      <c r="V40" s="1131"/>
      <c r="W40" s="1131"/>
      <c r="X40" s="1134"/>
      <c r="Y40" s="1139"/>
      <c r="Z40" s="1141"/>
      <c r="AA40" s="1141"/>
      <c r="AB40" s="1141"/>
      <c r="AC40" s="1144"/>
      <c r="AD40" s="1144"/>
      <c r="AE40" s="1144"/>
      <c r="AF40" s="1144"/>
      <c r="AG40" s="1144"/>
      <c r="AH40" s="1144"/>
      <c r="AI40" s="1144"/>
      <c r="AJ40" s="1141"/>
      <c r="AK40" s="1141"/>
      <c r="AL40" s="1141"/>
      <c r="AM40" s="1141"/>
      <c r="AN40" s="1144"/>
      <c r="AO40" s="1144"/>
      <c r="AP40" s="1144"/>
      <c r="AQ40" s="1144"/>
      <c r="AR40" s="1144"/>
      <c r="AS40" s="1144"/>
      <c r="AT40" s="1144"/>
      <c r="AU40" s="249"/>
      <c r="AV40" s="1141"/>
      <c r="AW40" s="1141"/>
      <c r="AX40" s="1141"/>
      <c r="AY40" s="1150"/>
      <c r="AZ40" s="1150"/>
      <c r="BA40" s="1150"/>
      <c r="BB40" s="1150"/>
      <c r="BC40" s="1150"/>
      <c r="BD40" s="1150"/>
      <c r="BE40" s="1150"/>
      <c r="BF40" s="1141"/>
      <c r="BG40" s="1141"/>
      <c r="BH40" s="1141"/>
      <c r="BI40" s="1141"/>
      <c r="BJ40" s="1144"/>
      <c r="BK40" s="1144"/>
      <c r="BL40" s="1144"/>
      <c r="BM40" s="1144"/>
      <c r="BN40" s="1144"/>
      <c r="BO40" s="1144"/>
      <c r="BP40" s="1144"/>
      <c r="BQ40" s="269"/>
      <c r="BR40" s="269"/>
      <c r="BS40" s="269"/>
      <c r="BT40" s="269"/>
      <c r="BU40" s="270"/>
    </row>
    <row r="41" spans="2:73" ht="7.5" customHeight="1">
      <c r="B41" s="1078"/>
      <c r="C41" s="247"/>
      <c r="D41" s="1135"/>
      <c r="E41" s="1136"/>
      <c r="F41" s="1136"/>
      <c r="G41" s="1136"/>
      <c r="H41" s="1136"/>
      <c r="I41" s="1136"/>
      <c r="J41" s="1136"/>
      <c r="K41" s="1136"/>
      <c r="L41" s="1136"/>
      <c r="M41" s="1136"/>
      <c r="N41" s="1136"/>
      <c r="O41" s="1136"/>
      <c r="P41" s="1136"/>
      <c r="Q41" s="1136"/>
      <c r="R41" s="1136"/>
      <c r="S41" s="1136"/>
      <c r="T41" s="1136"/>
      <c r="U41" s="1136"/>
      <c r="V41" s="1136"/>
      <c r="W41" s="1136"/>
      <c r="X41" s="1137"/>
      <c r="Y41" s="1139"/>
      <c r="Z41" s="1142"/>
      <c r="AA41" s="1142"/>
      <c r="AB41" s="1142"/>
      <c r="AC41" s="1144"/>
      <c r="AD41" s="1144"/>
      <c r="AE41" s="1144"/>
      <c r="AF41" s="1144"/>
      <c r="AG41" s="1144"/>
      <c r="AH41" s="1144"/>
      <c r="AI41" s="1144"/>
      <c r="AJ41" s="1141"/>
      <c r="AK41" s="1142"/>
      <c r="AL41" s="1142"/>
      <c r="AM41" s="1142"/>
      <c r="AN41" s="1144"/>
      <c r="AO41" s="1144"/>
      <c r="AP41" s="1144"/>
      <c r="AQ41" s="1144"/>
      <c r="AR41" s="1144"/>
      <c r="AS41" s="1144"/>
      <c r="AT41" s="1144"/>
      <c r="AU41" s="250"/>
      <c r="AV41" s="1142"/>
      <c r="AW41" s="1142"/>
      <c r="AX41" s="1142"/>
      <c r="AY41" s="1151"/>
      <c r="AZ41" s="1151"/>
      <c r="BA41" s="1151"/>
      <c r="BB41" s="1151"/>
      <c r="BC41" s="1151"/>
      <c r="BD41" s="1151"/>
      <c r="BE41" s="1151"/>
      <c r="BF41" s="1141"/>
      <c r="BG41" s="1142"/>
      <c r="BH41" s="1142"/>
      <c r="BI41" s="1142"/>
      <c r="BJ41" s="1145"/>
      <c r="BK41" s="1145"/>
      <c r="BL41" s="1145"/>
      <c r="BM41" s="1145"/>
      <c r="BN41" s="1145"/>
      <c r="BO41" s="1145"/>
      <c r="BP41" s="1145"/>
      <c r="BQ41" s="269"/>
      <c r="BR41" s="269"/>
      <c r="BS41" s="269"/>
      <c r="BT41" s="269"/>
      <c r="BU41" s="270"/>
    </row>
    <row r="42" spans="2:73" ht="7.5" customHeight="1">
      <c r="B42" s="1078"/>
      <c r="C42" s="247"/>
      <c r="D42" s="1127" t="s">
        <v>392</v>
      </c>
      <c r="E42" s="1128"/>
      <c r="F42" s="1128"/>
      <c r="G42" s="1128"/>
      <c r="H42" s="1128"/>
      <c r="I42" s="1128"/>
      <c r="J42" s="1128"/>
      <c r="K42" s="1128"/>
      <c r="L42" s="1128"/>
      <c r="M42" s="1128"/>
      <c r="N42" s="1128"/>
      <c r="O42" s="1128"/>
      <c r="P42" s="1128"/>
      <c r="Q42" s="1128"/>
      <c r="R42" s="1128"/>
      <c r="S42" s="1128"/>
      <c r="T42" s="1128"/>
      <c r="U42" s="1128"/>
      <c r="V42" s="1128"/>
      <c r="W42" s="1128"/>
      <c r="X42" s="1133"/>
      <c r="Y42" s="1167"/>
      <c r="Z42" s="1153"/>
      <c r="AA42" s="1153"/>
      <c r="AB42" s="1153"/>
      <c r="AC42" s="1153"/>
      <c r="AD42" s="1153"/>
      <c r="AE42" s="1153"/>
      <c r="AF42" s="1153"/>
      <c r="AG42" s="1153"/>
      <c r="AH42" s="1153"/>
      <c r="AI42" s="1153"/>
      <c r="AJ42" s="1153"/>
      <c r="AK42" s="1153"/>
      <c r="AL42" s="1153"/>
      <c r="AM42" s="1153"/>
      <c r="AN42" s="1153"/>
      <c r="AO42" s="1153"/>
      <c r="AP42" s="1153"/>
      <c r="AQ42" s="1153"/>
      <c r="AR42" s="1153"/>
      <c r="AS42" s="1153"/>
      <c r="AT42" s="1153"/>
      <c r="AU42" s="1153"/>
      <c r="AV42" s="1153"/>
      <c r="AW42" s="1153"/>
      <c r="AX42" s="1153"/>
      <c r="AY42" s="1153"/>
      <c r="AZ42" s="1153"/>
      <c r="BA42" s="1153"/>
      <c r="BB42" s="1153"/>
      <c r="BC42" s="1153"/>
      <c r="BD42" s="1153"/>
      <c r="BE42" s="1153"/>
      <c r="BF42" s="1153"/>
      <c r="BG42" s="1153"/>
      <c r="BH42" s="1153"/>
      <c r="BI42" s="1153"/>
      <c r="BJ42" s="1153"/>
      <c r="BK42" s="1153"/>
      <c r="BL42" s="1153"/>
      <c r="BM42" s="1153"/>
      <c r="BN42" s="1153"/>
      <c r="BO42" s="1153"/>
      <c r="BP42" s="1153"/>
      <c r="BQ42" s="1153"/>
      <c r="BR42" s="1153"/>
      <c r="BS42" s="271"/>
      <c r="BT42" s="271"/>
      <c r="BU42" s="251"/>
    </row>
    <row r="43" spans="2:73" ht="7.5" customHeight="1">
      <c r="B43" s="1078"/>
      <c r="C43" s="247"/>
      <c r="D43" s="1130"/>
      <c r="E43" s="1131"/>
      <c r="F43" s="1131"/>
      <c r="G43" s="1131"/>
      <c r="H43" s="1131"/>
      <c r="I43" s="1131"/>
      <c r="J43" s="1131"/>
      <c r="K43" s="1131"/>
      <c r="L43" s="1131"/>
      <c r="M43" s="1131"/>
      <c r="N43" s="1131"/>
      <c r="O43" s="1131"/>
      <c r="P43" s="1131"/>
      <c r="Q43" s="1131"/>
      <c r="R43" s="1131"/>
      <c r="S43" s="1131"/>
      <c r="T43" s="1131"/>
      <c r="U43" s="1131"/>
      <c r="V43" s="1131"/>
      <c r="W43" s="1131"/>
      <c r="X43" s="1134"/>
      <c r="Y43" s="1139"/>
      <c r="Z43" s="1141"/>
      <c r="AA43" s="1141"/>
      <c r="AB43" s="1141"/>
      <c r="AC43" s="1141"/>
      <c r="AD43" s="1141"/>
      <c r="AE43" s="1141"/>
      <c r="AF43" s="1141"/>
      <c r="AG43" s="1141"/>
      <c r="AH43" s="1141"/>
      <c r="AI43" s="1141"/>
      <c r="AJ43" s="1141"/>
      <c r="AK43" s="1141"/>
      <c r="AL43" s="1141"/>
      <c r="AM43" s="1141"/>
      <c r="AN43" s="1141"/>
      <c r="AO43" s="1141"/>
      <c r="AP43" s="1141"/>
      <c r="AQ43" s="1141"/>
      <c r="AR43" s="1141"/>
      <c r="AS43" s="1141"/>
      <c r="AT43" s="1141"/>
      <c r="AU43" s="1141"/>
      <c r="AV43" s="1141"/>
      <c r="AW43" s="1141"/>
      <c r="AX43" s="1141"/>
      <c r="AY43" s="1141"/>
      <c r="AZ43" s="1141"/>
      <c r="BA43" s="1141"/>
      <c r="BB43" s="1141"/>
      <c r="BC43" s="1141"/>
      <c r="BD43" s="1141"/>
      <c r="BE43" s="1141"/>
      <c r="BF43" s="1141"/>
      <c r="BG43" s="1141"/>
      <c r="BH43" s="1141"/>
      <c r="BI43" s="1141"/>
      <c r="BJ43" s="1141"/>
      <c r="BK43" s="1141"/>
      <c r="BL43" s="1141"/>
      <c r="BM43" s="1141"/>
      <c r="BN43" s="1141"/>
      <c r="BO43" s="1141"/>
      <c r="BP43" s="1141"/>
      <c r="BQ43" s="1141"/>
      <c r="BR43" s="1141"/>
      <c r="BS43" s="269"/>
      <c r="BT43" s="269"/>
      <c r="BU43" s="270"/>
    </row>
    <row r="44" spans="2:73" ht="7.5" customHeight="1">
      <c r="B44" s="1078"/>
      <c r="C44" s="247"/>
      <c r="D44" s="1130"/>
      <c r="E44" s="1131"/>
      <c r="F44" s="1131"/>
      <c r="G44" s="1131"/>
      <c r="H44" s="1131"/>
      <c r="I44" s="1131"/>
      <c r="J44" s="1131"/>
      <c r="K44" s="1131"/>
      <c r="L44" s="1131"/>
      <c r="M44" s="1131"/>
      <c r="N44" s="1131"/>
      <c r="O44" s="1131"/>
      <c r="P44" s="1131"/>
      <c r="Q44" s="1131"/>
      <c r="R44" s="1131"/>
      <c r="S44" s="1131"/>
      <c r="T44" s="1131"/>
      <c r="U44" s="1131"/>
      <c r="V44" s="1131"/>
      <c r="W44" s="1131"/>
      <c r="X44" s="1134"/>
      <c r="Y44" s="1139"/>
      <c r="Z44" s="1141"/>
      <c r="AA44" s="1141"/>
      <c r="AB44" s="1141"/>
      <c r="AC44" s="1141"/>
      <c r="AD44" s="1141"/>
      <c r="AE44" s="1141"/>
      <c r="AF44" s="1141"/>
      <c r="AG44" s="1141"/>
      <c r="AH44" s="1141"/>
      <c r="AI44" s="1141"/>
      <c r="AJ44" s="1141"/>
      <c r="AK44" s="1141"/>
      <c r="AL44" s="1141"/>
      <c r="AM44" s="1141"/>
      <c r="AN44" s="1141"/>
      <c r="AO44" s="1141"/>
      <c r="AP44" s="1141"/>
      <c r="AQ44" s="1141"/>
      <c r="AR44" s="1141"/>
      <c r="AS44" s="1141"/>
      <c r="AT44" s="1141"/>
      <c r="AU44" s="1141"/>
      <c r="AV44" s="1141"/>
      <c r="AW44" s="1141"/>
      <c r="AX44" s="1141"/>
      <c r="AY44" s="1141"/>
      <c r="AZ44" s="1141"/>
      <c r="BA44" s="1141"/>
      <c r="BB44" s="1141"/>
      <c r="BC44" s="1141"/>
      <c r="BD44" s="1141"/>
      <c r="BE44" s="1141"/>
      <c r="BF44" s="1141"/>
      <c r="BG44" s="1141"/>
      <c r="BH44" s="1141"/>
      <c r="BI44" s="1141"/>
      <c r="BJ44" s="1141"/>
      <c r="BK44" s="1141"/>
      <c r="BL44" s="1141"/>
      <c r="BM44" s="1141"/>
      <c r="BN44" s="1141"/>
      <c r="BO44" s="1141"/>
      <c r="BP44" s="1141"/>
      <c r="BQ44" s="1141"/>
      <c r="BR44" s="1141"/>
      <c r="BS44" s="269"/>
      <c r="BT44" s="269"/>
      <c r="BU44" s="270"/>
    </row>
    <row r="45" spans="2:73" ht="7.5" customHeight="1">
      <c r="B45" s="252"/>
      <c r="C45" s="1154" t="s">
        <v>395</v>
      </c>
      <c r="D45" s="1155"/>
      <c r="E45" s="1155"/>
      <c r="F45" s="1155"/>
      <c r="G45" s="1155"/>
      <c r="H45" s="1155"/>
      <c r="I45" s="1155"/>
      <c r="J45" s="1155"/>
      <c r="K45" s="1155"/>
      <c r="L45" s="1155"/>
      <c r="M45" s="1155"/>
      <c r="N45" s="1155"/>
      <c r="O45" s="1155"/>
      <c r="P45" s="1155"/>
      <c r="Q45" s="1155"/>
      <c r="R45" s="1155"/>
      <c r="S45" s="1155"/>
      <c r="T45" s="1155"/>
      <c r="U45" s="1155"/>
      <c r="V45" s="1155"/>
      <c r="W45" s="1155"/>
      <c r="X45" s="1155"/>
      <c r="Y45" s="1155"/>
      <c r="Z45" s="1155"/>
      <c r="AA45" s="1155"/>
      <c r="AB45" s="1155"/>
      <c r="AC45" s="1155"/>
      <c r="AD45" s="1155"/>
      <c r="AE45" s="1155"/>
      <c r="AF45" s="1155"/>
      <c r="AG45" s="1155"/>
      <c r="AH45" s="1155"/>
      <c r="AI45" s="1155"/>
      <c r="AJ45" s="1155"/>
      <c r="AK45" s="1155"/>
      <c r="AL45" s="1155"/>
      <c r="AM45" s="1155"/>
      <c r="AN45" s="1155"/>
      <c r="AO45" s="1155"/>
      <c r="AP45" s="1155"/>
      <c r="AQ45" s="1155"/>
      <c r="AR45" s="1155"/>
      <c r="AS45" s="1155"/>
      <c r="AT45" s="1155"/>
      <c r="AU45" s="1155"/>
      <c r="AV45" s="1155"/>
      <c r="AW45" s="1155"/>
      <c r="AX45" s="1155"/>
      <c r="AY45" s="1155"/>
      <c r="AZ45" s="1155"/>
      <c r="BA45" s="1155"/>
      <c r="BB45" s="1155"/>
      <c r="BC45" s="1155"/>
      <c r="BD45" s="1155"/>
      <c r="BE45" s="1155"/>
      <c r="BF45" s="1155"/>
      <c r="BG45" s="1155"/>
      <c r="BH45" s="1155"/>
      <c r="BI45" s="1155"/>
      <c r="BJ45" s="1155"/>
      <c r="BK45" s="1155"/>
      <c r="BL45" s="1155"/>
      <c r="BM45" s="1155"/>
      <c r="BN45" s="1155"/>
      <c r="BO45" s="1155"/>
      <c r="BP45" s="1155"/>
      <c r="BQ45" s="1155"/>
      <c r="BR45" s="1155"/>
      <c r="BS45" s="1155"/>
      <c r="BT45" s="1155"/>
      <c r="BU45" s="1156"/>
    </row>
    <row r="46" spans="2:73" ht="7.5" customHeight="1">
      <c r="B46" s="253"/>
      <c r="C46" s="1157"/>
      <c r="D46" s="1158"/>
      <c r="E46" s="1158"/>
      <c r="F46" s="1158"/>
      <c r="G46" s="1158"/>
      <c r="H46" s="1158"/>
      <c r="I46" s="1158"/>
      <c r="J46" s="1158"/>
      <c r="K46" s="1158"/>
      <c r="L46" s="1158"/>
      <c r="M46" s="1158"/>
      <c r="N46" s="1158"/>
      <c r="O46" s="1158"/>
      <c r="P46" s="1158"/>
      <c r="Q46" s="1158"/>
      <c r="R46" s="1158"/>
      <c r="S46" s="1158"/>
      <c r="T46" s="1158"/>
      <c r="U46" s="1158"/>
      <c r="V46" s="1158"/>
      <c r="W46" s="1158"/>
      <c r="X46" s="1158"/>
      <c r="Y46" s="1158"/>
      <c r="Z46" s="1158"/>
      <c r="AA46" s="1158"/>
      <c r="AB46" s="1158"/>
      <c r="AC46" s="1158"/>
      <c r="AD46" s="1158"/>
      <c r="AE46" s="1158"/>
      <c r="AF46" s="1158"/>
      <c r="AG46" s="1158"/>
      <c r="AH46" s="1158"/>
      <c r="AI46" s="1158"/>
      <c r="AJ46" s="1158"/>
      <c r="AK46" s="1158"/>
      <c r="AL46" s="1158"/>
      <c r="AM46" s="1158"/>
      <c r="AN46" s="1158"/>
      <c r="AO46" s="1158"/>
      <c r="AP46" s="1158"/>
      <c r="AQ46" s="1158"/>
      <c r="AR46" s="1158"/>
      <c r="AS46" s="1158"/>
      <c r="AT46" s="1158"/>
      <c r="AU46" s="1158"/>
      <c r="AV46" s="1158"/>
      <c r="AW46" s="1158"/>
      <c r="AX46" s="1158"/>
      <c r="AY46" s="1158"/>
      <c r="AZ46" s="1158"/>
      <c r="BA46" s="1158"/>
      <c r="BB46" s="1158"/>
      <c r="BC46" s="1158"/>
      <c r="BD46" s="1158"/>
      <c r="BE46" s="1158"/>
      <c r="BF46" s="1158"/>
      <c r="BG46" s="1158"/>
      <c r="BH46" s="1158"/>
      <c r="BI46" s="1158"/>
      <c r="BJ46" s="1158"/>
      <c r="BK46" s="1158"/>
      <c r="BL46" s="1158"/>
      <c r="BM46" s="1158"/>
      <c r="BN46" s="1158"/>
      <c r="BO46" s="1158"/>
      <c r="BP46" s="1158"/>
      <c r="BQ46" s="1158"/>
      <c r="BR46" s="1158"/>
      <c r="BS46" s="1158"/>
      <c r="BT46" s="1158"/>
      <c r="BU46" s="1159"/>
    </row>
    <row r="47" spans="2:73" ht="7.5" customHeight="1">
      <c r="B47" s="253"/>
      <c r="C47" s="254"/>
      <c r="D47" s="1146" t="s">
        <v>396</v>
      </c>
      <c r="E47" s="1147"/>
      <c r="F47" s="1147"/>
      <c r="G47" s="1147"/>
      <c r="H47" s="1147"/>
      <c r="I47" s="1147"/>
      <c r="J47" s="1147"/>
      <c r="K47" s="1147"/>
      <c r="L47" s="1147"/>
      <c r="M47" s="1147"/>
      <c r="N47" s="1147"/>
      <c r="O47" s="1147"/>
      <c r="P47" s="1147"/>
      <c r="Q47" s="1147"/>
      <c r="R47" s="1147"/>
      <c r="S47" s="1147"/>
      <c r="T47" s="1147"/>
      <c r="U47" s="1147"/>
      <c r="V47" s="1147"/>
      <c r="W47" s="1147"/>
      <c r="X47" s="1148"/>
      <c r="Y47" s="1163"/>
      <c r="Z47" s="1165" t="str">
        <f>IF(情報開示内容確認!C48="■",情報開示内容確認!O48,IF(情報開示内容確認!C51="■","（同意しない）",IF(情報開示内容確認!C54="■","（申込会社が統括会社）",IF(情報開示内容確認!C57="■","（統括会社なし）",""))))</f>
        <v/>
      </c>
      <c r="AA47" s="1165"/>
      <c r="AB47" s="1165"/>
      <c r="AC47" s="1165"/>
      <c r="AD47" s="1165"/>
      <c r="AE47" s="1165"/>
      <c r="AF47" s="1165"/>
      <c r="AG47" s="1165"/>
      <c r="AH47" s="1165"/>
      <c r="AI47" s="1165"/>
      <c r="AJ47" s="1165"/>
      <c r="AK47" s="1165"/>
      <c r="AL47" s="1165"/>
      <c r="AM47" s="1165"/>
      <c r="AN47" s="1165"/>
      <c r="AO47" s="1165"/>
      <c r="AP47" s="1165"/>
      <c r="AQ47" s="1165"/>
      <c r="AR47" s="1165"/>
      <c r="AS47" s="1165"/>
      <c r="AT47" s="1165"/>
      <c r="AU47" s="1165"/>
      <c r="AV47" s="1165"/>
      <c r="AW47" s="1165"/>
      <c r="AX47" s="1165"/>
      <c r="AY47" s="1165"/>
      <c r="AZ47" s="1165"/>
      <c r="BA47" s="1165"/>
      <c r="BB47" s="1165"/>
      <c r="BC47" s="1165"/>
      <c r="BD47" s="1165"/>
      <c r="BE47" s="1165"/>
      <c r="BF47" s="1165"/>
      <c r="BG47" s="1165"/>
      <c r="BH47" s="1165"/>
      <c r="BI47" s="1165"/>
      <c r="BJ47" s="1165"/>
      <c r="BK47" s="1165"/>
      <c r="BL47" s="1165"/>
      <c r="BM47" s="1165"/>
      <c r="BN47" s="1165"/>
      <c r="BO47" s="1165"/>
      <c r="BP47" s="1165"/>
      <c r="BQ47" s="1165"/>
      <c r="BR47" s="1165"/>
      <c r="BS47" s="1165"/>
      <c r="BT47" s="1165"/>
      <c r="BU47" s="255"/>
    </row>
    <row r="48" spans="2:73" ht="7.5" customHeight="1">
      <c r="B48" s="253"/>
      <c r="C48" s="254"/>
      <c r="D48" s="1113"/>
      <c r="E48" s="1114"/>
      <c r="F48" s="1114"/>
      <c r="G48" s="1114"/>
      <c r="H48" s="1114"/>
      <c r="I48" s="1114"/>
      <c r="J48" s="1114"/>
      <c r="K48" s="1114"/>
      <c r="L48" s="1114"/>
      <c r="M48" s="1114"/>
      <c r="N48" s="1114"/>
      <c r="O48" s="1114"/>
      <c r="P48" s="1114"/>
      <c r="Q48" s="1114"/>
      <c r="R48" s="1114"/>
      <c r="S48" s="1114"/>
      <c r="T48" s="1114"/>
      <c r="U48" s="1114"/>
      <c r="V48" s="1114"/>
      <c r="W48" s="1114"/>
      <c r="X48" s="1115"/>
      <c r="Y48" s="1120"/>
      <c r="Z48" s="1092"/>
      <c r="AA48" s="1092"/>
      <c r="AB48" s="1092"/>
      <c r="AC48" s="1092"/>
      <c r="AD48" s="1092"/>
      <c r="AE48" s="1092"/>
      <c r="AF48" s="1092"/>
      <c r="AG48" s="1092"/>
      <c r="AH48" s="1092"/>
      <c r="AI48" s="1092"/>
      <c r="AJ48" s="1092"/>
      <c r="AK48" s="1092"/>
      <c r="AL48" s="1092"/>
      <c r="AM48" s="1092"/>
      <c r="AN48" s="1092"/>
      <c r="AO48" s="1092"/>
      <c r="AP48" s="1092"/>
      <c r="AQ48" s="1092"/>
      <c r="AR48" s="1092"/>
      <c r="AS48" s="1092"/>
      <c r="AT48" s="1092"/>
      <c r="AU48" s="1092"/>
      <c r="AV48" s="1092"/>
      <c r="AW48" s="1092"/>
      <c r="AX48" s="1092"/>
      <c r="AY48" s="1092"/>
      <c r="AZ48" s="1092"/>
      <c r="BA48" s="1092"/>
      <c r="BB48" s="1092"/>
      <c r="BC48" s="1092"/>
      <c r="BD48" s="1092"/>
      <c r="BE48" s="1092"/>
      <c r="BF48" s="1092"/>
      <c r="BG48" s="1092"/>
      <c r="BH48" s="1092"/>
      <c r="BI48" s="1092"/>
      <c r="BJ48" s="1092"/>
      <c r="BK48" s="1092"/>
      <c r="BL48" s="1092"/>
      <c r="BM48" s="1092"/>
      <c r="BN48" s="1092"/>
      <c r="BO48" s="1092"/>
      <c r="BP48" s="1092"/>
      <c r="BQ48" s="1092"/>
      <c r="BR48" s="1092"/>
      <c r="BS48" s="1092"/>
      <c r="BT48" s="1092"/>
      <c r="BU48" s="244"/>
    </row>
    <row r="49" spans="2:73" ht="7.5" customHeight="1" thickBot="1">
      <c r="B49" s="256"/>
      <c r="C49" s="257"/>
      <c r="D49" s="1160"/>
      <c r="E49" s="1161"/>
      <c r="F49" s="1161"/>
      <c r="G49" s="1161"/>
      <c r="H49" s="1161"/>
      <c r="I49" s="1161"/>
      <c r="J49" s="1161"/>
      <c r="K49" s="1161"/>
      <c r="L49" s="1161"/>
      <c r="M49" s="1161"/>
      <c r="N49" s="1161"/>
      <c r="O49" s="1161"/>
      <c r="P49" s="1161"/>
      <c r="Q49" s="1161"/>
      <c r="R49" s="1161"/>
      <c r="S49" s="1161"/>
      <c r="T49" s="1161"/>
      <c r="U49" s="1161"/>
      <c r="V49" s="1161"/>
      <c r="W49" s="1161"/>
      <c r="X49" s="1162"/>
      <c r="Y49" s="1164"/>
      <c r="Z49" s="1166"/>
      <c r="AA49" s="1166"/>
      <c r="AB49" s="1166"/>
      <c r="AC49" s="1166"/>
      <c r="AD49" s="1166"/>
      <c r="AE49" s="1166"/>
      <c r="AF49" s="1166"/>
      <c r="AG49" s="1166"/>
      <c r="AH49" s="1166"/>
      <c r="AI49" s="1166"/>
      <c r="AJ49" s="1166"/>
      <c r="AK49" s="1166"/>
      <c r="AL49" s="1166"/>
      <c r="AM49" s="1166"/>
      <c r="AN49" s="1166"/>
      <c r="AO49" s="1166"/>
      <c r="AP49" s="1166"/>
      <c r="AQ49" s="1166"/>
      <c r="AR49" s="1166"/>
      <c r="AS49" s="1166"/>
      <c r="AT49" s="1166"/>
      <c r="AU49" s="1166"/>
      <c r="AV49" s="1166"/>
      <c r="AW49" s="1166"/>
      <c r="AX49" s="1166"/>
      <c r="AY49" s="1166"/>
      <c r="AZ49" s="1166"/>
      <c r="BA49" s="1166"/>
      <c r="BB49" s="1166"/>
      <c r="BC49" s="1166"/>
      <c r="BD49" s="1166"/>
      <c r="BE49" s="1166"/>
      <c r="BF49" s="1166"/>
      <c r="BG49" s="1166"/>
      <c r="BH49" s="1166"/>
      <c r="BI49" s="1166"/>
      <c r="BJ49" s="1166"/>
      <c r="BK49" s="1166"/>
      <c r="BL49" s="1166"/>
      <c r="BM49" s="1166"/>
      <c r="BN49" s="1166"/>
      <c r="BO49" s="1166"/>
      <c r="BP49" s="1166"/>
      <c r="BQ49" s="1166"/>
      <c r="BR49" s="1166"/>
      <c r="BS49" s="1166"/>
      <c r="BT49" s="1166"/>
      <c r="BU49" s="258"/>
    </row>
    <row r="50" spans="2:73" ht="7.5" customHeight="1" thickTop="1" thickBot="1">
      <c r="B50" s="266"/>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6"/>
      <c r="BP50" s="266"/>
      <c r="BQ50" s="266"/>
      <c r="BR50" s="266"/>
      <c r="BS50" s="266"/>
      <c r="BT50" s="266"/>
      <c r="BU50" s="266"/>
    </row>
    <row r="51" spans="2:73" ht="7.5" customHeight="1" thickTop="1">
      <c r="B51" s="1096" t="s">
        <v>397</v>
      </c>
      <c r="C51" s="1097"/>
      <c r="D51" s="1097"/>
      <c r="E51" s="1097"/>
      <c r="F51" s="1097"/>
      <c r="G51" s="1097"/>
      <c r="H51" s="1097"/>
      <c r="I51" s="1097"/>
      <c r="J51" s="1097"/>
      <c r="K51" s="1097"/>
      <c r="L51" s="1097"/>
      <c r="M51" s="1097"/>
      <c r="N51" s="1097"/>
      <c r="O51" s="1097"/>
      <c r="P51" s="1097"/>
      <c r="Q51" s="1097"/>
      <c r="R51" s="1097"/>
      <c r="S51" s="1097"/>
      <c r="T51" s="1097"/>
      <c r="U51" s="1097"/>
      <c r="V51" s="1097"/>
      <c r="W51" s="1097"/>
      <c r="X51" s="1097"/>
      <c r="Y51" s="1097"/>
      <c r="Z51" s="1097"/>
      <c r="AA51" s="1097"/>
      <c r="AB51" s="1097"/>
      <c r="AC51" s="1097"/>
      <c r="AD51" s="1097"/>
      <c r="AE51" s="1097"/>
      <c r="AF51" s="1097"/>
      <c r="AG51" s="1097"/>
      <c r="AH51" s="1097"/>
      <c r="AI51" s="1097"/>
      <c r="AJ51" s="1097"/>
      <c r="AK51" s="1097"/>
      <c r="AL51" s="1097"/>
      <c r="AM51" s="1097"/>
      <c r="AN51" s="1097"/>
      <c r="AO51" s="1097"/>
      <c r="AP51" s="1097"/>
      <c r="AQ51" s="1097"/>
      <c r="AR51" s="1097"/>
      <c r="AS51" s="1097"/>
      <c r="AT51" s="1097"/>
      <c r="AU51" s="1097"/>
      <c r="AV51" s="1097"/>
      <c r="AW51" s="1097"/>
      <c r="AX51" s="1097"/>
      <c r="AY51" s="1097"/>
      <c r="AZ51" s="1097"/>
      <c r="BA51" s="1097"/>
      <c r="BB51" s="1097"/>
      <c r="BC51" s="1097"/>
      <c r="BD51" s="1097"/>
      <c r="BE51" s="1097"/>
      <c r="BF51" s="1097"/>
      <c r="BG51" s="1097"/>
      <c r="BH51" s="1097"/>
      <c r="BI51" s="1097"/>
      <c r="BJ51" s="1097"/>
      <c r="BK51" s="1097"/>
      <c r="BL51" s="1097"/>
      <c r="BM51" s="1097"/>
      <c r="BN51" s="1097"/>
      <c r="BO51" s="1097"/>
      <c r="BP51" s="1097"/>
      <c r="BQ51" s="1097"/>
      <c r="BR51" s="1097"/>
      <c r="BS51" s="1097"/>
      <c r="BT51" s="1097"/>
      <c r="BU51" s="1098"/>
    </row>
    <row r="52" spans="2:73" ht="7.5" customHeight="1">
      <c r="B52" s="1078"/>
      <c r="C52" s="1099"/>
      <c r="D52" s="1099"/>
      <c r="E52" s="1099"/>
      <c r="F52" s="1099"/>
      <c r="G52" s="1099"/>
      <c r="H52" s="1099"/>
      <c r="I52" s="1099"/>
      <c r="J52" s="1099"/>
      <c r="K52" s="1099"/>
      <c r="L52" s="1099"/>
      <c r="M52" s="1099"/>
      <c r="N52" s="1099"/>
      <c r="O52" s="1099"/>
      <c r="P52" s="1099"/>
      <c r="Q52" s="1099"/>
      <c r="R52" s="1099"/>
      <c r="S52" s="1099"/>
      <c r="T52" s="1099"/>
      <c r="U52" s="1099"/>
      <c r="V52" s="1099"/>
      <c r="W52" s="1099"/>
      <c r="X52" s="1099"/>
      <c r="Y52" s="1099"/>
      <c r="Z52" s="1099"/>
      <c r="AA52" s="1099"/>
      <c r="AB52" s="1099"/>
      <c r="AC52" s="1099"/>
      <c r="AD52" s="1099"/>
      <c r="AE52" s="1099"/>
      <c r="AF52" s="1099"/>
      <c r="AG52" s="1099"/>
      <c r="AH52" s="1099"/>
      <c r="AI52" s="1099"/>
      <c r="AJ52" s="1099"/>
      <c r="AK52" s="1099"/>
      <c r="AL52" s="1099"/>
      <c r="AM52" s="1099"/>
      <c r="AN52" s="1099"/>
      <c r="AO52" s="1099"/>
      <c r="AP52" s="1099"/>
      <c r="AQ52" s="1099"/>
      <c r="AR52" s="1099"/>
      <c r="AS52" s="1099"/>
      <c r="AT52" s="1099"/>
      <c r="AU52" s="1099"/>
      <c r="AV52" s="1099"/>
      <c r="AW52" s="1099"/>
      <c r="AX52" s="1099"/>
      <c r="AY52" s="1099"/>
      <c r="AZ52" s="1099"/>
      <c r="BA52" s="1099"/>
      <c r="BB52" s="1099"/>
      <c r="BC52" s="1099"/>
      <c r="BD52" s="1099"/>
      <c r="BE52" s="1099"/>
      <c r="BF52" s="1099"/>
      <c r="BG52" s="1099"/>
      <c r="BH52" s="1099"/>
      <c r="BI52" s="1099"/>
      <c r="BJ52" s="1099"/>
      <c r="BK52" s="1099"/>
      <c r="BL52" s="1099"/>
      <c r="BM52" s="1099"/>
      <c r="BN52" s="1099"/>
      <c r="BO52" s="1099"/>
      <c r="BP52" s="1099"/>
      <c r="BQ52" s="1099"/>
      <c r="BR52" s="1099"/>
      <c r="BS52" s="1099"/>
      <c r="BT52" s="1099"/>
      <c r="BU52" s="1100"/>
    </row>
    <row r="53" spans="2:73" ht="7.5" customHeight="1">
      <c r="B53" s="1078"/>
      <c r="C53" s="1168"/>
      <c r="D53" s="1169"/>
      <c r="E53" s="1169"/>
      <c r="F53" s="1169"/>
      <c r="G53" s="1169"/>
      <c r="H53" s="1169"/>
      <c r="I53" s="1169"/>
      <c r="J53" s="1169"/>
      <c r="K53" s="1169"/>
      <c r="L53" s="1169"/>
      <c r="M53" s="1169"/>
      <c r="N53" s="1169"/>
      <c r="O53" s="1169"/>
      <c r="P53" s="1169"/>
      <c r="Q53" s="1169"/>
      <c r="R53" s="1169"/>
      <c r="S53" s="1169"/>
      <c r="T53" s="1169"/>
      <c r="U53" s="1169"/>
      <c r="V53" s="1169"/>
      <c r="W53" s="1169"/>
      <c r="X53" s="1169"/>
      <c r="Y53" s="1169"/>
      <c r="Z53" s="1169"/>
      <c r="AA53" s="1169"/>
      <c r="AB53" s="1169"/>
      <c r="AC53" s="1169"/>
      <c r="AD53" s="1169"/>
      <c r="AE53" s="1169"/>
      <c r="AF53" s="1169"/>
      <c r="AG53" s="1169"/>
      <c r="AH53" s="1169"/>
      <c r="AI53" s="1169"/>
      <c r="AJ53" s="1169"/>
      <c r="AK53" s="1169"/>
      <c r="AL53" s="1169"/>
      <c r="AM53" s="1169"/>
      <c r="AN53" s="1169"/>
      <c r="AO53" s="1169"/>
      <c r="AP53" s="1169"/>
      <c r="AQ53" s="1169"/>
      <c r="AR53" s="1169"/>
      <c r="AS53" s="1169"/>
      <c r="AT53" s="1169"/>
      <c r="AU53" s="1169"/>
      <c r="AV53" s="1169"/>
      <c r="AW53" s="1169"/>
      <c r="AX53" s="1169"/>
      <c r="AY53" s="1169"/>
      <c r="AZ53" s="1169"/>
      <c r="BA53" s="1169"/>
      <c r="BB53" s="1169"/>
      <c r="BC53" s="1169"/>
      <c r="BD53" s="1169"/>
      <c r="BE53" s="1169"/>
      <c r="BF53" s="1169"/>
      <c r="BG53" s="1169"/>
      <c r="BH53" s="1169"/>
      <c r="BI53" s="1169"/>
      <c r="BJ53" s="1169"/>
      <c r="BK53" s="1169"/>
      <c r="BL53" s="1169"/>
      <c r="BM53" s="1169"/>
      <c r="BN53" s="1169"/>
      <c r="BO53" s="1169"/>
      <c r="BP53" s="1169"/>
      <c r="BQ53" s="1169"/>
      <c r="BR53" s="1169"/>
      <c r="BS53" s="1169"/>
      <c r="BT53" s="1169"/>
      <c r="BU53" s="1170"/>
    </row>
    <row r="54" spans="2:73" ht="7.5" customHeight="1">
      <c r="B54" s="1078"/>
      <c r="C54" s="1171"/>
      <c r="D54" s="1172"/>
      <c r="E54" s="1172"/>
      <c r="F54" s="1172"/>
      <c r="G54" s="1172"/>
      <c r="H54" s="1172"/>
      <c r="I54" s="1172"/>
      <c r="J54" s="1172"/>
      <c r="K54" s="1172"/>
      <c r="L54" s="1172"/>
      <c r="M54" s="1172"/>
      <c r="N54" s="1172"/>
      <c r="O54" s="1172"/>
      <c r="P54" s="1172"/>
      <c r="Q54" s="1172"/>
      <c r="R54" s="1172"/>
      <c r="S54" s="1172"/>
      <c r="T54" s="1172"/>
      <c r="U54" s="1172"/>
      <c r="V54" s="1172"/>
      <c r="W54" s="1172"/>
      <c r="X54" s="1172"/>
      <c r="Y54" s="1172"/>
      <c r="Z54" s="1172"/>
      <c r="AA54" s="1172"/>
      <c r="AB54" s="1172"/>
      <c r="AC54" s="1172"/>
      <c r="AD54" s="1172"/>
      <c r="AE54" s="1172"/>
      <c r="AF54" s="1172"/>
      <c r="AG54" s="1172"/>
      <c r="AH54" s="1172"/>
      <c r="AI54" s="1172"/>
      <c r="AJ54" s="1172"/>
      <c r="AK54" s="1172"/>
      <c r="AL54" s="1172"/>
      <c r="AM54" s="1172"/>
      <c r="AN54" s="1172"/>
      <c r="AO54" s="1172"/>
      <c r="AP54" s="1172"/>
      <c r="AQ54" s="1172"/>
      <c r="AR54" s="1172"/>
      <c r="AS54" s="1172"/>
      <c r="AT54" s="1172"/>
      <c r="AU54" s="1172"/>
      <c r="AV54" s="1172"/>
      <c r="AW54" s="1172"/>
      <c r="AX54" s="1172"/>
      <c r="AY54" s="1172"/>
      <c r="AZ54" s="1172"/>
      <c r="BA54" s="1172"/>
      <c r="BB54" s="1172"/>
      <c r="BC54" s="1172"/>
      <c r="BD54" s="1172"/>
      <c r="BE54" s="1172"/>
      <c r="BF54" s="1172"/>
      <c r="BG54" s="1172"/>
      <c r="BH54" s="1172"/>
      <c r="BI54" s="1172"/>
      <c r="BJ54" s="1172"/>
      <c r="BK54" s="1172"/>
      <c r="BL54" s="1172"/>
      <c r="BM54" s="1172"/>
      <c r="BN54" s="1172"/>
      <c r="BO54" s="1172"/>
      <c r="BP54" s="1172"/>
      <c r="BQ54" s="1172"/>
      <c r="BR54" s="1172"/>
      <c r="BS54" s="1172"/>
      <c r="BT54" s="1172"/>
      <c r="BU54" s="1173"/>
    </row>
    <row r="55" spans="2:73" ht="7.5" customHeight="1">
      <c r="B55" s="1078"/>
      <c r="C55" s="1171"/>
      <c r="D55" s="1172"/>
      <c r="E55" s="1172"/>
      <c r="F55" s="1172"/>
      <c r="G55" s="1172"/>
      <c r="H55" s="1172"/>
      <c r="I55" s="1172"/>
      <c r="J55" s="1172"/>
      <c r="K55" s="1172"/>
      <c r="L55" s="1172"/>
      <c r="M55" s="1172"/>
      <c r="N55" s="1172"/>
      <c r="O55" s="1172"/>
      <c r="P55" s="1172"/>
      <c r="Q55" s="1172"/>
      <c r="R55" s="1172"/>
      <c r="S55" s="1172"/>
      <c r="T55" s="1172"/>
      <c r="U55" s="1172"/>
      <c r="V55" s="1172"/>
      <c r="W55" s="1172"/>
      <c r="X55" s="1172"/>
      <c r="Y55" s="1172"/>
      <c r="Z55" s="1172"/>
      <c r="AA55" s="1172"/>
      <c r="AB55" s="1172"/>
      <c r="AC55" s="1172"/>
      <c r="AD55" s="1172"/>
      <c r="AE55" s="1172"/>
      <c r="AF55" s="1172"/>
      <c r="AG55" s="1172"/>
      <c r="AH55" s="1172"/>
      <c r="AI55" s="1172"/>
      <c r="AJ55" s="1172"/>
      <c r="AK55" s="1172"/>
      <c r="AL55" s="1172"/>
      <c r="AM55" s="1172"/>
      <c r="AN55" s="1172"/>
      <c r="AO55" s="1172"/>
      <c r="AP55" s="1172"/>
      <c r="AQ55" s="1172"/>
      <c r="AR55" s="1172"/>
      <c r="AS55" s="1172"/>
      <c r="AT55" s="1172"/>
      <c r="AU55" s="1172"/>
      <c r="AV55" s="1172"/>
      <c r="AW55" s="1172"/>
      <c r="AX55" s="1172"/>
      <c r="AY55" s="1172"/>
      <c r="AZ55" s="1172"/>
      <c r="BA55" s="1172"/>
      <c r="BB55" s="1172"/>
      <c r="BC55" s="1172"/>
      <c r="BD55" s="1172"/>
      <c r="BE55" s="1172"/>
      <c r="BF55" s="1172"/>
      <c r="BG55" s="1172"/>
      <c r="BH55" s="1172"/>
      <c r="BI55" s="1172"/>
      <c r="BJ55" s="1172"/>
      <c r="BK55" s="1172"/>
      <c r="BL55" s="1172"/>
      <c r="BM55" s="1172"/>
      <c r="BN55" s="1172"/>
      <c r="BO55" s="1172"/>
      <c r="BP55" s="1172"/>
      <c r="BQ55" s="1172"/>
      <c r="BR55" s="1172"/>
      <c r="BS55" s="1172"/>
      <c r="BT55" s="1172"/>
      <c r="BU55" s="1173"/>
    </row>
    <row r="56" spans="2:73" ht="7.5" customHeight="1">
      <c r="B56" s="1078"/>
      <c r="C56" s="1171"/>
      <c r="D56" s="1172"/>
      <c r="E56" s="1172"/>
      <c r="F56" s="1172"/>
      <c r="G56" s="1172"/>
      <c r="H56" s="1172"/>
      <c r="I56" s="1172"/>
      <c r="J56" s="1172"/>
      <c r="K56" s="1172"/>
      <c r="L56" s="1172"/>
      <c r="M56" s="1172"/>
      <c r="N56" s="1172"/>
      <c r="O56" s="1172"/>
      <c r="P56" s="1172"/>
      <c r="Q56" s="1172"/>
      <c r="R56" s="1172"/>
      <c r="S56" s="1172"/>
      <c r="T56" s="1172"/>
      <c r="U56" s="1172"/>
      <c r="V56" s="1172"/>
      <c r="W56" s="1172"/>
      <c r="X56" s="1172"/>
      <c r="Y56" s="1172"/>
      <c r="Z56" s="1172"/>
      <c r="AA56" s="1172"/>
      <c r="AB56" s="1172"/>
      <c r="AC56" s="1172"/>
      <c r="AD56" s="1172"/>
      <c r="AE56" s="1172"/>
      <c r="AF56" s="1172"/>
      <c r="AG56" s="1172"/>
      <c r="AH56" s="1172"/>
      <c r="AI56" s="1172"/>
      <c r="AJ56" s="1172"/>
      <c r="AK56" s="1172"/>
      <c r="AL56" s="1172"/>
      <c r="AM56" s="1172"/>
      <c r="AN56" s="1172"/>
      <c r="AO56" s="1172"/>
      <c r="AP56" s="1172"/>
      <c r="AQ56" s="1172"/>
      <c r="AR56" s="1172"/>
      <c r="AS56" s="1172"/>
      <c r="AT56" s="1172"/>
      <c r="AU56" s="1172"/>
      <c r="AV56" s="1172"/>
      <c r="AW56" s="1172"/>
      <c r="AX56" s="1172"/>
      <c r="AY56" s="1172"/>
      <c r="AZ56" s="1172"/>
      <c r="BA56" s="1172"/>
      <c r="BB56" s="1172"/>
      <c r="BC56" s="1172"/>
      <c r="BD56" s="1172"/>
      <c r="BE56" s="1172"/>
      <c r="BF56" s="1172"/>
      <c r="BG56" s="1172"/>
      <c r="BH56" s="1172"/>
      <c r="BI56" s="1172"/>
      <c r="BJ56" s="1172"/>
      <c r="BK56" s="1172"/>
      <c r="BL56" s="1172"/>
      <c r="BM56" s="1172"/>
      <c r="BN56" s="1172"/>
      <c r="BO56" s="1172"/>
      <c r="BP56" s="1172"/>
      <c r="BQ56" s="1172"/>
      <c r="BR56" s="1172"/>
      <c r="BS56" s="1172"/>
      <c r="BT56" s="1172"/>
      <c r="BU56" s="1173"/>
    </row>
    <row r="57" spans="2:73" ht="7.5" customHeight="1">
      <c r="B57" s="1078"/>
      <c r="C57" s="1171"/>
      <c r="D57" s="1172"/>
      <c r="E57" s="1172"/>
      <c r="F57" s="1172"/>
      <c r="G57" s="1172"/>
      <c r="H57" s="1172"/>
      <c r="I57" s="1172"/>
      <c r="J57" s="1172"/>
      <c r="K57" s="1172"/>
      <c r="L57" s="1172"/>
      <c r="M57" s="1172"/>
      <c r="N57" s="1172"/>
      <c r="O57" s="1172"/>
      <c r="P57" s="1172"/>
      <c r="Q57" s="1172"/>
      <c r="R57" s="1172"/>
      <c r="S57" s="1172"/>
      <c r="T57" s="1172"/>
      <c r="U57" s="1172"/>
      <c r="V57" s="1172"/>
      <c r="W57" s="1172"/>
      <c r="X57" s="1172"/>
      <c r="Y57" s="1172"/>
      <c r="Z57" s="1172"/>
      <c r="AA57" s="1172"/>
      <c r="AB57" s="1172"/>
      <c r="AC57" s="1172"/>
      <c r="AD57" s="1172"/>
      <c r="AE57" s="1172"/>
      <c r="AF57" s="1172"/>
      <c r="AG57" s="1172"/>
      <c r="AH57" s="1172"/>
      <c r="AI57" s="1172"/>
      <c r="AJ57" s="1172"/>
      <c r="AK57" s="1172"/>
      <c r="AL57" s="1172"/>
      <c r="AM57" s="1172"/>
      <c r="AN57" s="1172"/>
      <c r="AO57" s="1172"/>
      <c r="AP57" s="1172"/>
      <c r="AQ57" s="1172"/>
      <c r="AR57" s="1172"/>
      <c r="AS57" s="1172"/>
      <c r="AT57" s="1172"/>
      <c r="AU57" s="1172"/>
      <c r="AV57" s="1172"/>
      <c r="AW57" s="1172"/>
      <c r="AX57" s="1172"/>
      <c r="AY57" s="1172"/>
      <c r="AZ57" s="1172"/>
      <c r="BA57" s="1172"/>
      <c r="BB57" s="1172"/>
      <c r="BC57" s="1172"/>
      <c r="BD57" s="1172"/>
      <c r="BE57" s="1172"/>
      <c r="BF57" s="1172"/>
      <c r="BG57" s="1172"/>
      <c r="BH57" s="1172"/>
      <c r="BI57" s="1172"/>
      <c r="BJ57" s="1172"/>
      <c r="BK57" s="1172"/>
      <c r="BL57" s="1172"/>
      <c r="BM57" s="1172"/>
      <c r="BN57" s="1172"/>
      <c r="BO57" s="1172"/>
      <c r="BP57" s="1172"/>
      <c r="BQ57" s="1172"/>
      <c r="BR57" s="1172"/>
      <c r="BS57" s="1172"/>
      <c r="BT57" s="1172"/>
      <c r="BU57" s="1173"/>
    </row>
    <row r="58" spans="2:73" ht="7.5" customHeight="1">
      <c r="B58" s="1078"/>
      <c r="C58" s="1171"/>
      <c r="D58" s="1172"/>
      <c r="E58" s="1172"/>
      <c r="F58" s="1172"/>
      <c r="G58" s="1172"/>
      <c r="H58" s="1172"/>
      <c r="I58" s="1172"/>
      <c r="J58" s="1172"/>
      <c r="K58" s="1172"/>
      <c r="L58" s="1172"/>
      <c r="M58" s="1172"/>
      <c r="N58" s="1172"/>
      <c r="O58" s="1172"/>
      <c r="P58" s="1172"/>
      <c r="Q58" s="1172"/>
      <c r="R58" s="1172"/>
      <c r="S58" s="1172"/>
      <c r="T58" s="1172"/>
      <c r="U58" s="1172"/>
      <c r="V58" s="1172"/>
      <c r="W58" s="1172"/>
      <c r="X58" s="1172"/>
      <c r="Y58" s="1172"/>
      <c r="Z58" s="1172"/>
      <c r="AA58" s="1172"/>
      <c r="AB58" s="1172"/>
      <c r="AC58" s="1172"/>
      <c r="AD58" s="1172"/>
      <c r="AE58" s="1172"/>
      <c r="AF58" s="1172"/>
      <c r="AG58" s="1172"/>
      <c r="AH58" s="1172"/>
      <c r="AI58" s="1172"/>
      <c r="AJ58" s="1172"/>
      <c r="AK58" s="1172"/>
      <c r="AL58" s="1172"/>
      <c r="AM58" s="1172"/>
      <c r="AN58" s="1172"/>
      <c r="AO58" s="1172"/>
      <c r="AP58" s="1172"/>
      <c r="AQ58" s="1172"/>
      <c r="AR58" s="1172"/>
      <c r="AS58" s="1172"/>
      <c r="AT58" s="1172"/>
      <c r="AU58" s="1172"/>
      <c r="AV58" s="1172"/>
      <c r="AW58" s="1172"/>
      <c r="AX58" s="1172"/>
      <c r="AY58" s="1172"/>
      <c r="AZ58" s="1172"/>
      <c r="BA58" s="1172"/>
      <c r="BB58" s="1172"/>
      <c r="BC58" s="1172"/>
      <c r="BD58" s="1172"/>
      <c r="BE58" s="1172"/>
      <c r="BF58" s="1172"/>
      <c r="BG58" s="1172"/>
      <c r="BH58" s="1172"/>
      <c r="BI58" s="1172"/>
      <c r="BJ58" s="1172"/>
      <c r="BK58" s="1172"/>
      <c r="BL58" s="1172"/>
      <c r="BM58" s="1172"/>
      <c r="BN58" s="1172"/>
      <c r="BO58" s="1172"/>
      <c r="BP58" s="1172"/>
      <c r="BQ58" s="1172"/>
      <c r="BR58" s="1172"/>
      <c r="BS58" s="1172"/>
      <c r="BT58" s="1172"/>
      <c r="BU58" s="1173"/>
    </row>
    <row r="59" spans="2:73" ht="7.5" customHeight="1">
      <c r="B59" s="1078"/>
      <c r="C59" s="1171"/>
      <c r="D59" s="1172"/>
      <c r="E59" s="1172"/>
      <c r="F59" s="1172"/>
      <c r="G59" s="1172"/>
      <c r="H59" s="1172"/>
      <c r="I59" s="1172"/>
      <c r="J59" s="1172"/>
      <c r="K59" s="1172"/>
      <c r="L59" s="1172"/>
      <c r="M59" s="1172"/>
      <c r="N59" s="1172"/>
      <c r="O59" s="1172"/>
      <c r="P59" s="1172"/>
      <c r="Q59" s="1172"/>
      <c r="R59" s="1172"/>
      <c r="S59" s="1172"/>
      <c r="T59" s="1172"/>
      <c r="U59" s="1172"/>
      <c r="V59" s="1172"/>
      <c r="W59" s="1172"/>
      <c r="X59" s="1172"/>
      <c r="Y59" s="1172"/>
      <c r="Z59" s="1172"/>
      <c r="AA59" s="1172"/>
      <c r="AB59" s="1172"/>
      <c r="AC59" s="1172"/>
      <c r="AD59" s="1172"/>
      <c r="AE59" s="1172"/>
      <c r="AF59" s="1172"/>
      <c r="AG59" s="1172"/>
      <c r="AH59" s="1172"/>
      <c r="AI59" s="1172"/>
      <c r="AJ59" s="1172"/>
      <c r="AK59" s="1172"/>
      <c r="AL59" s="1172"/>
      <c r="AM59" s="1172"/>
      <c r="AN59" s="1172"/>
      <c r="AO59" s="1172"/>
      <c r="AP59" s="1172"/>
      <c r="AQ59" s="1172"/>
      <c r="AR59" s="1172"/>
      <c r="AS59" s="1172"/>
      <c r="AT59" s="1172"/>
      <c r="AU59" s="1172"/>
      <c r="AV59" s="1172"/>
      <c r="AW59" s="1172"/>
      <c r="AX59" s="1172"/>
      <c r="AY59" s="1172"/>
      <c r="AZ59" s="1172"/>
      <c r="BA59" s="1172"/>
      <c r="BB59" s="1172"/>
      <c r="BC59" s="1172"/>
      <c r="BD59" s="1172"/>
      <c r="BE59" s="1172"/>
      <c r="BF59" s="1172"/>
      <c r="BG59" s="1172"/>
      <c r="BH59" s="1172"/>
      <c r="BI59" s="1172"/>
      <c r="BJ59" s="1172"/>
      <c r="BK59" s="1172"/>
      <c r="BL59" s="1172"/>
      <c r="BM59" s="1172"/>
      <c r="BN59" s="1172"/>
      <c r="BO59" s="1172"/>
      <c r="BP59" s="1172"/>
      <c r="BQ59" s="1172"/>
      <c r="BR59" s="1172"/>
      <c r="BS59" s="1172"/>
      <c r="BT59" s="1172"/>
      <c r="BU59" s="1173"/>
    </row>
    <row r="60" spans="2:73" ht="7.5" customHeight="1">
      <c r="B60" s="1078"/>
      <c r="C60" s="1171"/>
      <c r="D60" s="1172"/>
      <c r="E60" s="1172"/>
      <c r="F60" s="1172"/>
      <c r="G60" s="1172"/>
      <c r="H60" s="1172"/>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c r="AF60" s="1172"/>
      <c r="AG60" s="1172"/>
      <c r="AH60" s="1172"/>
      <c r="AI60" s="1172"/>
      <c r="AJ60" s="1172"/>
      <c r="AK60" s="1172"/>
      <c r="AL60" s="1172"/>
      <c r="AM60" s="1172"/>
      <c r="AN60" s="1172"/>
      <c r="AO60" s="1172"/>
      <c r="AP60" s="1172"/>
      <c r="AQ60" s="1172"/>
      <c r="AR60" s="1172"/>
      <c r="AS60" s="1172"/>
      <c r="AT60" s="1172"/>
      <c r="AU60" s="1172"/>
      <c r="AV60" s="1172"/>
      <c r="AW60" s="1172"/>
      <c r="AX60" s="1172"/>
      <c r="AY60" s="1172"/>
      <c r="AZ60" s="1172"/>
      <c r="BA60" s="1172"/>
      <c r="BB60" s="1172"/>
      <c r="BC60" s="1172"/>
      <c r="BD60" s="1172"/>
      <c r="BE60" s="1172"/>
      <c r="BF60" s="1172"/>
      <c r="BG60" s="1172"/>
      <c r="BH60" s="1172"/>
      <c r="BI60" s="1172"/>
      <c r="BJ60" s="1172"/>
      <c r="BK60" s="1172"/>
      <c r="BL60" s="1172"/>
      <c r="BM60" s="1172"/>
      <c r="BN60" s="1172"/>
      <c r="BO60" s="1172"/>
      <c r="BP60" s="1172"/>
      <c r="BQ60" s="1172"/>
      <c r="BR60" s="1172"/>
      <c r="BS60" s="1172"/>
      <c r="BT60" s="1172"/>
      <c r="BU60" s="1173"/>
    </row>
    <row r="61" spans="2:73" ht="7.5" customHeight="1">
      <c r="B61" s="1078"/>
      <c r="C61" s="1171"/>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c r="AO61" s="1172"/>
      <c r="AP61" s="1172"/>
      <c r="AQ61" s="1172"/>
      <c r="AR61" s="1172"/>
      <c r="AS61" s="1172"/>
      <c r="AT61" s="1172"/>
      <c r="AU61" s="1172"/>
      <c r="AV61" s="1172"/>
      <c r="AW61" s="1172"/>
      <c r="AX61" s="1172"/>
      <c r="AY61" s="1172"/>
      <c r="AZ61" s="1172"/>
      <c r="BA61" s="1172"/>
      <c r="BB61" s="1172"/>
      <c r="BC61" s="1172"/>
      <c r="BD61" s="1172"/>
      <c r="BE61" s="1172"/>
      <c r="BF61" s="1172"/>
      <c r="BG61" s="1172"/>
      <c r="BH61" s="1172"/>
      <c r="BI61" s="1172"/>
      <c r="BJ61" s="1172"/>
      <c r="BK61" s="1172"/>
      <c r="BL61" s="1172"/>
      <c r="BM61" s="1172"/>
      <c r="BN61" s="1172"/>
      <c r="BO61" s="1172"/>
      <c r="BP61" s="1172"/>
      <c r="BQ61" s="1172"/>
      <c r="BR61" s="1172"/>
      <c r="BS61" s="1172"/>
      <c r="BT61" s="1172"/>
      <c r="BU61" s="1173"/>
    </row>
    <row r="62" spans="2:73" ht="7.5" customHeight="1">
      <c r="B62" s="1078"/>
      <c r="C62" s="1171"/>
      <c r="D62" s="1172"/>
      <c r="E62" s="1172"/>
      <c r="F62" s="1172"/>
      <c r="G62" s="1172"/>
      <c r="H62" s="1172"/>
      <c r="I62" s="1172"/>
      <c r="J62" s="1172"/>
      <c r="K62" s="1172"/>
      <c r="L62" s="1172"/>
      <c r="M62" s="1172"/>
      <c r="N62" s="1172"/>
      <c r="O62" s="1172"/>
      <c r="P62" s="1172"/>
      <c r="Q62" s="1172"/>
      <c r="R62" s="1172"/>
      <c r="S62" s="1172"/>
      <c r="T62" s="1172"/>
      <c r="U62" s="1172"/>
      <c r="V62" s="1172"/>
      <c r="W62" s="1172"/>
      <c r="X62" s="1172"/>
      <c r="Y62" s="1172"/>
      <c r="Z62" s="1172"/>
      <c r="AA62" s="1172"/>
      <c r="AB62" s="1172"/>
      <c r="AC62" s="1172"/>
      <c r="AD62" s="1172"/>
      <c r="AE62" s="1172"/>
      <c r="AF62" s="1172"/>
      <c r="AG62" s="1172"/>
      <c r="AH62" s="1172"/>
      <c r="AI62" s="1172"/>
      <c r="AJ62" s="1172"/>
      <c r="AK62" s="1172"/>
      <c r="AL62" s="1172"/>
      <c r="AM62" s="1172"/>
      <c r="AN62" s="1172"/>
      <c r="AO62" s="1172"/>
      <c r="AP62" s="1172"/>
      <c r="AQ62" s="1172"/>
      <c r="AR62" s="1172"/>
      <c r="AS62" s="1172"/>
      <c r="AT62" s="1172"/>
      <c r="AU62" s="1172"/>
      <c r="AV62" s="1172"/>
      <c r="AW62" s="1172"/>
      <c r="AX62" s="1172"/>
      <c r="AY62" s="1172"/>
      <c r="AZ62" s="1172"/>
      <c r="BA62" s="1172"/>
      <c r="BB62" s="1172"/>
      <c r="BC62" s="1172"/>
      <c r="BD62" s="1172"/>
      <c r="BE62" s="1172"/>
      <c r="BF62" s="1172"/>
      <c r="BG62" s="1172"/>
      <c r="BH62" s="1172"/>
      <c r="BI62" s="1172"/>
      <c r="BJ62" s="1172"/>
      <c r="BK62" s="1172"/>
      <c r="BL62" s="1172"/>
      <c r="BM62" s="1172"/>
      <c r="BN62" s="1172"/>
      <c r="BO62" s="1172"/>
      <c r="BP62" s="1172"/>
      <c r="BQ62" s="1172"/>
      <c r="BR62" s="1172"/>
      <c r="BS62" s="1172"/>
      <c r="BT62" s="1172"/>
      <c r="BU62" s="1173"/>
    </row>
    <row r="63" spans="2:73" ht="7.5" customHeight="1">
      <c r="B63" s="1078"/>
      <c r="C63" s="1171"/>
      <c r="D63" s="1172"/>
      <c r="E63" s="1172"/>
      <c r="F63" s="1172"/>
      <c r="G63" s="1172"/>
      <c r="H63" s="1172"/>
      <c r="I63" s="1172"/>
      <c r="J63" s="1172"/>
      <c r="K63" s="1172"/>
      <c r="L63" s="1172"/>
      <c r="M63" s="1172"/>
      <c r="N63" s="1172"/>
      <c r="O63" s="1172"/>
      <c r="P63" s="1172"/>
      <c r="Q63" s="1172"/>
      <c r="R63" s="1172"/>
      <c r="S63" s="1172"/>
      <c r="T63" s="1172"/>
      <c r="U63" s="1172"/>
      <c r="V63" s="1172"/>
      <c r="W63" s="1172"/>
      <c r="X63" s="1172"/>
      <c r="Y63" s="1172"/>
      <c r="Z63" s="1172"/>
      <c r="AA63" s="1172"/>
      <c r="AB63" s="1172"/>
      <c r="AC63" s="1172"/>
      <c r="AD63" s="1172"/>
      <c r="AE63" s="1172"/>
      <c r="AF63" s="1172"/>
      <c r="AG63" s="1172"/>
      <c r="AH63" s="1172"/>
      <c r="AI63" s="1172"/>
      <c r="AJ63" s="1172"/>
      <c r="AK63" s="1172"/>
      <c r="AL63" s="1172"/>
      <c r="AM63" s="1172"/>
      <c r="AN63" s="1172"/>
      <c r="AO63" s="1172"/>
      <c r="AP63" s="1172"/>
      <c r="AQ63" s="1172"/>
      <c r="AR63" s="1172"/>
      <c r="AS63" s="1172"/>
      <c r="AT63" s="1172"/>
      <c r="AU63" s="1172"/>
      <c r="AV63" s="1172"/>
      <c r="AW63" s="1172"/>
      <c r="AX63" s="1172"/>
      <c r="AY63" s="1172"/>
      <c r="AZ63" s="1172"/>
      <c r="BA63" s="1172"/>
      <c r="BB63" s="1172"/>
      <c r="BC63" s="1172"/>
      <c r="BD63" s="1172"/>
      <c r="BE63" s="1172"/>
      <c r="BF63" s="1172"/>
      <c r="BG63" s="1172"/>
      <c r="BH63" s="1172"/>
      <c r="BI63" s="1172"/>
      <c r="BJ63" s="1172"/>
      <c r="BK63" s="1172"/>
      <c r="BL63" s="1172"/>
      <c r="BM63" s="1172"/>
      <c r="BN63" s="1172"/>
      <c r="BO63" s="1172"/>
      <c r="BP63" s="1172"/>
      <c r="BQ63" s="1172"/>
      <c r="BR63" s="1172"/>
      <c r="BS63" s="1172"/>
      <c r="BT63" s="1172"/>
      <c r="BU63" s="1173"/>
    </row>
    <row r="64" spans="2:73" ht="7.5" customHeight="1">
      <c r="B64" s="1078"/>
      <c r="C64" s="1171"/>
      <c r="D64" s="1172"/>
      <c r="E64" s="1172"/>
      <c r="F64" s="1172"/>
      <c r="G64" s="1172"/>
      <c r="H64" s="1172"/>
      <c r="I64" s="1172"/>
      <c r="J64" s="1172"/>
      <c r="K64" s="1172"/>
      <c r="L64" s="1172"/>
      <c r="M64" s="1172"/>
      <c r="N64" s="1172"/>
      <c r="O64" s="1172"/>
      <c r="P64" s="1172"/>
      <c r="Q64" s="1172"/>
      <c r="R64" s="1172"/>
      <c r="S64" s="1172"/>
      <c r="T64" s="1172"/>
      <c r="U64" s="1172"/>
      <c r="V64" s="1172"/>
      <c r="W64" s="1172"/>
      <c r="X64" s="1172"/>
      <c r="Y64" s="1172"/>
      <c r="Z64" s="1172"/>
      <c r="AA64" s="1172"/>
      <c r="AB64" s="1172"/>
      <c r="AC64" s="1172"/>
      <c r="AD64" s="1172"/>
      <c r="AE64" s="1172"/>
      <c r="AF64" s="1172"/>
      <c r="AG64" s="1172"/>
      <c r="AH64" s="1172"/>
      <c r="AI64" s="1172"/>
      <c r="AJ64" s="1172"/>
      <c r="AK64" s="1172"/>
      <c r="AL64" s="1172"/>
      <c r="AM64" s="1172"/>
      <c r="AN64" s="1172"/>
      <c r="AO64" s="1172"/>
      <c r="AP64" s="1172"/>
      <c r="AQ64" s="1172"/>
      <c r="AR64" s="1172"/>
      <c r="AS64" s="1172"/>
      <c r="AT64" s="1172"/>
      <c r="AU64" s="1172"/>
      <c r="AV64" s="1172"/>
      <c r="AW64" s="1172"/>
      <c r="AX64" s="1172"/>
      <c r="AY64" s="1172"/>
      <c r="AZ64" s="1172"/>
      <c r="BA64" s="1172"/>
      <c r="BB64" s="1172"/>
      <c r="BC64" s="1172"/>
      <c r="BD64" s="1172"/>
      <c r="BE64" s="1172"/>
      <c r="BF64" s="1172"/>
      <c r="BG64" s="1172"/>
      <c r="BH64" s="1172"/>
      <c r="BI64" s="1172"/>
      <c r="BJ64" s="1172"/>
      <c r="BK64" s="1172"/>
      <c r="BL64" s="1172"/>
      <c r="BM64" s="1172"/>
      <c r="BN64" s="1172"/>
      <c r="BO64" s="1172"/>
      <c r="BP64" s="1172"/>
      <c r="BQ64" s="1172"/>
      <c r="BR64" s="1172"/>
      <c r="BS64" s="1172"/>
      <c r="BT64" s="1172"/>
      <c r="BU64" s="1173"/>
    </row>
    <row r="65" spans="2:73" ht="7.5" customHeight="1">
      <c r="B65" s="1078"/>
      <c r="C65" s="1171"/>
      <c r="D65" s="1172"/>
      <c r="E65" s="1172"/>
      <c r="F65" s="1172"/>
      <c r="G65" s="1172"/>
      <c r="H65" s="1172"/>
      <c r="I65" s="1172"/>
      <c r="J65" s="1172"/>
      <c r="K65" s="1172"/>
      <c r="L65" s="1172"/>
      <c r="M65" s="1172"/>
      <c r="N65" s="1172"/>
      <c r="O65" s="1172"/>
      <c r="P65" s="1172"/>
      <c r="Q65" s="1172"/>
      <c r="R65" s="1172"/>
      <c r="S65" s="1172"/>
      <c r="T65" s="1172"/>
      <c r="U65" s="1172"/>
      <c r="V65" s="1172"/>
      <c r="W65" s="1172"/>
      <c r="X65" s="1172"/>
      <c r="Y65" s="1172"/>
      <c r="Z65" s="1172"/>
      <c r="AA65" s="1172"/>
      <c r="AB65" s="1172"/>
      <c r="AC65" s="1172"/>
      <c r="AD65" s="1172"/>
      <c r="AE65" s="1172"/>
      <c r="AF65" s="1172"/>
      <c r="AG65" s="1172"/>
      <c r="AH65" s="1172"/>
      <c r="AI65" s="1172"/>
      <c r="AJ65" s="1172"/>
      <c r="AK65" s="1172"/>
      <c r="AL65" s="1172"/>
      <c r="AM65" s="1172"/>
      <c r="AN65" s="1172"/>
      <c r="AO65" s="1172"/>
      <c r="AP65" s="1172"/>
      <c r="AQ65" s="1172"/>
      <c r="AR65" s="1172"/>
      <c r="AS65" s="1172"/>
      <c r="AT65" s="1172"/>
      <c r="AU65" s="1172"/>
      <c r="AV65" s="1172"/>
      <c r="AW65" s="1172"/>
      <c r="AX65" s="1172"/>
      <c r="AY65" s="1172"/>
      <c r="AZ65" s="1172"/>
      <c r="BA65" s="1172"/>
      <c r="BB65" s="1172"/>
      <c r="BC65" s="1172"/>
      <c r="BD65" s="1172"/>
      <c r="BE65" s="1172"/>
      <c r="BF65" s="1172"/>
      <c r="BG65" s="1172"/>
      <c r="BH65" s="1172"/>
      <c r="BI65" s="1172"/>
      <c r="BJ65" s="1172"/>
      <c r="BK65" s="1172"/>
      <c r="BL65" s="1172"/>
      <c r="BM65" s="1172"/>
      <c r="BN65" s="1172"/>
      <c r="BO65" s="1172"/>
      <c r="BP65" s="1172"/>
      <c r="BQ65" s="1172"/>
      <c r="BR65" s="1172"/>
      <c r="BS65" s="1172"/>
      <c r="BT65" s="1172"/>
      <c r="BU65" s="1173"/>
    </row>
    <row r="66" spans="2:73" ht="7.5" customHeight="1">
      <c r="B66" s="1078"/>
      <c r="C66" s="1171"/>
      <c r="D66" s="1172"/>
      <c r="E66" s="1172"/>
      <c r="F66" s="1172"/>
      <c r="G66" s="1172"/>
      <c r="H66" s="1172"/>
      <c r="I66" s="1172"/>
      <c r="J66" s="1172"/>
      <c r="K66" s="1172"/>
      <c r="L66" s="1172"/>
      <c r="M66" s="1172"/>
      <c r="N66" s="1172"/>
      <c r="O66" s="1172"/>
      <c r="P66" s="1172"/>
      <c r="Q66" s="1172"/>
      <c r="R66" s="1172"/>
      <c r="S66" s="1172"/>
      <c r="T66" s="1172"/>
      <c r="U66" s="1172"/>
      <c r="V66" s="1172"/>
      <c r="W66" s="1172"/>
      <c r="X66" s="1172"/>
      <c r="Y66" s="1172"/>
      <c r="Z66" s="1172"/>
      <c r="AA66" s="1172"/>
      <c r="AB66" s="1172"/>
      <c r="AC66" s="1172"/>
      <c r="AD66" s="1172"/>
      <c r="AE66" s="1172"/>
      <c r="AF66" s="1172"/>
      <c r="AG66" s="1172"/>
      <c r="AH66" s="1172"/>
      <c r="AI66" s="1172"/>
      <c r="AJ66" s="1172"/>
      <c r="AK66" s="1172"/>
      <c r="AL66" s="1172"/>
      <c r="AM66" s="1172"/>
      <c r="AN66" s="1172"/>
      <c r="AO66" s="1172"/>
      <c r="AP66" s="1172"/>
      <c r="AQ66" s="1172"/>
      <c r="AR66" s="1172"/>
      <c r="AS66" s="1172"/>
      <c r="AT66" s="1172"/>
      <c r="AU66" s="1172"/>
      <c r="AV66" s="1172"/>
      <c r="AW66" s="1172"/>
      <c r="AX66" s="1172"/>
      <c r="AY66" s="1172"/>
      <c r="AZ66" s="1172"/>
      <c r="BA66" s="1172"/>
      <c r="BB66" s="1172"/>
      <c r="BC66" s="1172"/>
      <c r="BD66" s="1172"/>
      <c r="BE66" s="1172"/>
      <c r="BF66" s="1172"/>
      <c r="BG66" s="1172"/>
      <c r="BH66" s="1172"/>
      <c r="BI66" s="1172"/>
      <c r="BJ66" s="1172"/>
      <c r="BK66" s="1172"/>
      <c r="BL66" s="1172"/>
      <c r="BM66" s="1172"/>
      <c r="BN66" s="1172"/>
      <c r="BO66" s="1172"/>
      <c r="BP66" s="1172"/>
      <c r="BQ66" s="1172"/>
      <c r="BR66" s="1172"/>
      <c r="BS66" s="1172"/>
      <c r="BT66" s="1172"/>
      <c r="BU66" s="1173"/>
    </row>
    <row r="67" spans="2:73" ht="7.5" customHeight="1" thickBot="1">
      <c r="B67" s="1078"/>
      <c r="C67" s="1171"/>
      <c r="D67" s="1172"/>
      <c r="E67" s="1172"/>
      <c r="F67" s="1172"/>
      <c r="G67" s="1172"/>
      <c r="H67" s="1172"/>
      <c r="I67" s="1172"/>
      <c r="J67" s="1172"/>
      <c r="K67" s="1172"/>
      <c r="L67" s="1172"/>
      <c r="M67" s="1172"/>
      <c r="N67" s="1172"/>
      <c r="O67" s="1172"/>
      <c r="P67" s="1172"/>
      <c r="Q67" s="1172"/>
      <c r="R67" s="1172"/>
      <c r="S67" s="1172"/>
      <c r="T67" s="1172"/>
      <c r="U67" s="1172"/>
      <c r="V67" s="1172"/>
      <c r="W67" s="1172"/>
      <c r="X67" s="1172"/>
      <c r="Y67" s="1172"/>
      <c r="Z67" s="1172"/>
      <c r="AA67" s="1172"/>
      <c r="AB67" s="1172"/>
      <c r="AC67" s="1172"/>
      <c r="AD67" s="1172"/>
      <c r="AE67" s="1172"/>
      <c r="AF67" s="1172"/>
      <c r="AG67" s="1172"/>
      <c r="AH67" s="1172"/>
      <c r="AI67" s="1172"/>
      <c r="AJ67" s="1172"/>
      <c r="AK67" s="1172"/>
      <c r="AL67" s="1172"/>
      <c r="AM67" s="1172"/>
      <c r="AN67" s="1172"/>
      <c r="AO67" s="1172"/>
      <c r="AP67" s="1172"/>
      <c r="AQ67" s="1172"/>
      <c r="AR67" s="1172"/>
      <c r="AS67" s="1172"/>
      <c r="AT67" s="1172"/>
      <c r="AU67" s="1172"/>
      <c r="AV67" s="1172"/>
      <c r="AW67" s="1172"/>
      <c r="AX67" s="1172"/>
      <c r="AY67" s="1172"/>
      <c r="AZ67" s="1172"/>
      <c r="BA67" s="1172"/>
      <c r="BB67" s="1172"/>
      <c r="BC67" s="1172"/>
      <c r="BD67" s="1172"/>
      <c r="BE67" s="1172"/>
      <c r="BF67" s="1172"/>
      <c r="BG67" s="1172"/>
      <c r="BH67" s="1172"/>
      <c r="BI67" s="1172"/>
      <c r="BJ67" s="1172"/>
      <c r="BK67" s="1172"/>
      <c r="BL67" s="1172"/>
      <c r="BM67" s="1172"/>
      <c r="BN67" s="1172"/>
      <c r="BO67" s="1172"/>
      <c r="BP67" s="1172"/>
      <c r="BQ67" s="1172"/>
      <c r="BR67" s="1172"/>
      <c r="BS67" s="1172"/>
      <c r="BT67" s="1172"/>
      <c r="BU67" s="1173"/>
    </row>
    <row r="68" spans="2:73" ht="7.5" customHeight="1" thickTop="1">
      <c r="B68" s="259"/>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59"/>
      <c r="AI68" s="259"/>
      <c r="AJ68" s="259"/>
      <c r="AK68" s="259"/>
      <c r="AL68" s="259"/>
      <c r="AM68" s="259"/>
      <c r="AN68" s="259"/>
      <c r="AO68" s="259"/>
      <c r="AP68" s="259"/>
      <c r="AQ68" s="259"/>
      <c r="AR68" s="259"/>
      <c r="AS68" s="259"/>
      <c r="AT68" s="259"/>
      <c r="AU68" s="259"/>
      <c r="AV68" s="259"/>
      <c r="AW68" s="259"/>
      <c r="AX68" s="259"/>
      <c r="AY68" s="259"/>
      <c r="AZ68" s="259"/>
      <c r="BA68" s="259"/>
      <c r="BB68" s="259"/>
      <c r="BC68" s="259"/>
      <c r="BD68" s="259"/>
      <c r="BE68" s="259"/>
      <c r="BF68" s="259"/>
      <c r="BG68" s="259"/>
      <c r="BH68" s="259"/>
      <c r="BI68" s="259"/>
      <c r="BJ68" s="259"/>
      <c r="BK68" s="259"/>
      <c r="BL68" s="259"/>
      <c r="BM68" s="259"/>
      <c r="BN68" s="259"/>
      <c r="BO68" s="259"/>
      <c r="BP68" s="259"/>
      <c r="BQ68" s="259"/>
      <c r="BR68" s="259"/>
      <c r="BS68" s="259"/>
      <c r="BT68" s="259"/>
      <c r="BU68" s="259"/>
    </row>
  </sheetData>
  <mergeCells count="69">
    <mergeCell ref="B51:BU52"/>
    <mergeCell ref="B53:B58"/>
    <mergeCell ref="C53:BU67"/>
    <mergeCell ref="B59:B64"/>
    <mergeCell ref="B65:B67"/>
    <mergeCell ref="AX42:BG44"/>
    <mergeCell ref="BH42:BR44"/>
    <mergeCell ref="C45:BU46"/>
    <mergeCell ref="D47:X49"/>
    <mergeCell ref="Y47:Y49"/>
    <mergeCell ref="Z47:BT49"/>
    <mergeCell ref="D42:X44"/>
    <mergeCell ref="Y42:Y44"/>
    <mergeCell ref="Z42:AI44"/>
    <mergeCell ref="AJ42:AS44"/>
    <mergeCell ref="AT42:AW44"/>
    <mergeCell ref="AV39:AX41"/>
    <mergeCell ref="AY39:BE41"/>
    <mergeCell ref="BF39:BF41"/>
    <mergeCell ref="BG39:BI41"/>
    <mergeCell ref="BJ39:BP41"/>
    <mergeCell ref="BH34:BR36"/>
    <mergeCell ref="C37:BU38"/>
    <mergeCell ref="B39:B44"/>
    <mergeCell ref="D39:X41"/>
    <mergeCell ref="Y39:Y41"/>
    <mergeCell ref="Z39:AB41"/>
    <mergeCell ref="AC39:AI41"/>
    <mergeCell ref="AJ39:AJ41"/>
    <mergeCell ref="AK39:AM41"/>
    <mergeCell ref="AN39:AT41"/>
    <mergeCell ref="D34:X36"/>
    <mergeCell ref="Y34:Y36"/>
    <mergeCell ref="Z34:AI36"/>
    <mergeCell ref="AJ34:AS36"/>
    <mergeCell ref="AT34:AW36"/>
    <mergeCell ref="AX34:BG36"/>
    <mergeCell ref="BJ31:BP33"/>
    <mergeCell ref="B27:BU28"/>
    <mergeCell ref="C29:BU30"/>
    <mergeCell ref="C31:C36"/>
    <mergeCell ref="D31:X33"/>
    <mergeCell ref="Y31:Y33"/>
    <mergeCell ref="Z31:AB33"/>
    <mergeCell ref="AC31:AI33"/>
    <mergeCell ref="AJ31:AJ33"/>
    <mergeCell ref="AK31:AM33"/>
    <mergeCell ref="AN31:AT33"/>
    <mergeCell ref="AU31:AU33"/>
    <mergeCell ref="AV31:AX33"/>
    <mergeCell ref="AY31:BE33"/>
    <mergeCell ref="BF31:BF33"/>
    <mergeCell ref="BG31:BI33"/>
    <mergeCell ref="A1:AI2"/>
    <mergeCell ref="AW1:BU2"/>
    <mergeCell ref="A3:BU6"/>
    <mergeCell ref="A7:AJ8"/>
    <mergeCell ref="B9:BU10"/>
    <mergeCell ref="B11:B25"/>
    <mergeCell ref="C11:X13"/>
    <mergeCell ref="Y11:BU13"/>
    <mergeCell ref="C14:X16"/>
    <mergeCell ref="Y14:BU16"/>
    <mergeCell ref="C17:X19"/>
    <mergeCell ref="Y17:BU19"/>
    <mergeCell ref="C20:X22"/>
    <mergeCell ref="Y20:BU22"/>
    <mergeCell ref="C23:X25"/>
    <mergeCell ref="Y23:BU25"/>
  </mergeCells>
  <phoneticPr fontId="4"/>
  <conditionalFormatting sqref="Y39:Y41 AC39:AI41 AY39:BF41 BJ39:BU41">
    <cfRule type="expression" dxfId="131" priority="18">
      <formula>$AK$39="■"</formula>
    </cfRule>
  </conditionalFormatting>
  <conditionalFormatting sqref="Y39:Y41 AC39:AJ41 AN39:AT41 BJ39:BU41">
    <cfRule type="expression" dxfId="130" priority="17">
      <formula>$AV$39="■"</formula>
    </cfRule>
  </conditionalFormatting>
  <conditionalFormatting sqref="Y39:Y41 AC39:AJ41 AN39:AU41 AY39:BE41 BQ39:BU41 Y42:BU44">
    <cfRule type="expression" dxfId="129" priority="16">
      <formula>$BG$39="■"</formula>
    </cfRule>
  </conditionalFormatting>
  <conditionalFormatting sqref="Y31:AI33 AV31:BU33">
    <cfRule type="expression" dxfId="128" priority="22">
      <formula>$AK$31="■"</formula>
    </cfRule>
  </conditionalFormatting>
  <conditionalFormatting sqref="Y31:AT33 BG31:BU33">
    <cfRule type="expression" dxfId="127" priority="21">
      <formula>$AV$31="■"</formula>
    </cfRule>
  </conditionalFormatting>
  <conditionalFormatting sqref="Y31:BE33 BQ31:BU33 Y34:BU36">
    <cfRule type="expression" dxfId="126" priority="20">
      <formula>$BG$31="■"</formula>
    </cfRule>
  </conditionalFormatting>
  <conditionalFormatting sqref="Y11:BU13">
    <cfRule type="expression" dxfId="125" priority="24">
      <formula>$Y$11=""</formula>
    </cfRule>
  </conditionalFormatting>
  <conditionalFormatting sqref="Z39:AB41">
    <cfRule type="expression" dxfId="124" priority="10">
      <formula>$BG$31="■"</formula>
    </cfRule>
    <cfRule type="expression" dxfId="123" priority="11">
      <formula>$AV$31="■"</formula>
    </cfRule>
    <cfRule type="expression" dxfId="122" priority="12">
      <formula>$AK$31="■"</formula>
    </cfRule>
  </conditionalFormatting>
  <conditionalFormatting sqref="AJ31:BU33 AT34:BU36">
    <cfRule type="expression" dxfId="121" priority="23">
      <formula>$Z$31="■"</formula>
    </cfRule>
  </conditionalFormatting>
  <conditionalFormatting sqref="AK31:AM33">
    <cfRule type="expression" dxfId="120" priority="15">
      <formula>$AK$31="■"</formula>
    </cfRule>
  </conditionalFormatting>
  <conditionalFormatting sqref="AK39:AM41">
    <cfRule type="expression" dxfId="119" priority="7">
      <formula>$BG$31="■"</formula>
    </cfRule>
    <cfRule type="expression" dxfId="118" priority="8">
      <formula>$AV$31="■"</formula>
    </cfRule>
    <cfRule type="expression" dxfId="117" priority="9">
      <formula>$AK$31="■"</formula>
    </cfRule>
  </conditionalFormatting>
  <conditionalFormatting sqref="AN39:AU41 AY39:BF41 BJ39:BU41 AT42:BU44">
    <cfRule type="expression" dxfId="116" priority="19">
      <formula>$Z$39="■"</formula>
    </cfRule>
  </conditionalFormatting>
  <conditionalFormatting sqref="AV31:AX33">
    <cfRule type="expression" dxfId="115" priority="14">
      <formula>$AV$31="■"</formula>
    </cfRule>
  </conditionalFormatting>
  <conditionalFormatting sqref="AV39:AX41">
    <cfRule type="expression" dxfId="114" priority="4">
      <formula>$BG$31="■"</formula>
    </cfRule>
    <cfRule type="expression" dxfId="113" priority="5">
      <formula>$AV$31="■"</formula>
    </cfRule>
    <cfRule type="expression" dxfId="112" priority="6">
      <formula>$AK$31="■"</formula>
    </cfRule>
  </conditionalFormatting>
  <conditionalFormatting sqref="BG31:BI33">
    <cfRule type="expression" dxfId="111" priority="13">
      <formula>$BG$31="■"</formula>
    </cfRule>
  </conditionalFormatting>
  <conditionalFormatting sqref="BG39:BI41">
    <cfRule type="expression" dxfId="110" priority="1">
      <formula>$BG$31="■"</formula>
    </cfRule>
    <cfRule type="expression" dxfId="109" priority="2">
      <formula>$AV$31="■"</formula>
    </cfRule>
    <cfRule type="expression" dxfId="108" priority="3">
      <formula>$AK$31="■"</formula>
    </cfRule>
  </conditionalFormatting>
  <dataValidations count="1">
    <dataValidation imeMode="off" allowBlank="1" showInputMessage="1" showErrorMessage="1" sqref="Y11:BU16" xr:uid="{906AC6B3-44EE-4BEB-8AFF-3CEF2C406E1B}"/>
  </dataValidations>
  <pageMargins left="0.7" right="0.7" top="0.75" bottom="0.75" header="0.3" footer="0.3"/>
  <pageSetup paperSize="9" scale="97"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F953-CBD3-4738-96F3-54A7400FB355}">
  <sheetPr>
    <tabColor theme="9" tint="0.79998168889431442"/>
  </sheetPr>
  <dimension ref="A1:AP81"/>
  <sheetViews>
    <sheetView showGridLines="0" view="pageBreakPreview" topLeftCell="A19" zoomScaleNormal="106" zoomScaleSheetLayoutView="100" workbookViewId="0">
      <selection activeCell="J62" sqref="J62:N63"/>
    </sheetView>
  </sheetViews>
  <sheetFormatPr defaultColWidth="3.5" defaultRowHeight="9" customHeight="1"/>
  <cols>
    <col min="44" max="45" width="0" hidden="1" customWidth="1"/>
  </cols>
  <sheetData>
    <row r="1" spans="1:42" ht="9" customHeight="1">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row>
    <row r="2" spans="1:42" ht="9" customHeight="1">
      <c r="A2" s="1258" t="s">
        <v>349</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5"/>
      <c r="AA2" s="15"/>
      <c r="AB2" s="15"/>
      <c r="AC2" s="15"/>
      <c r="AD2" s="15"/>
      <c r="AE2" s="15"/>
      <c r="AF2" s="15"/>
      <c r="AG2" s="15"/>
      <c r="AH2" s="15"/>
      <c r="AI2" s="15"/>
      <c r="AJ2" s="15"/>
      <c r="AK2" s="15"/>
      <c r="AL2" s="15"/>
      <c r="AM2" s="15"/>
      <c r="AN2" s="15"/>
      <c r="AO2" s="15"/>
      <c r="AP2" s="15"/>
    </row>
    <row r="3" spans="1:42" ht="9" customHeight="1">
      <c r="A3" s="1258"/>
      <c r="B3" s="1258"/>
      <c r="C3" s="1258"/>
      <c r="D3" s="1258"/>
      <c r="E3" s="1258"/>
      <c r="F3" s="1258"/>
      <c r="G3" s="1258"/>
      <c r="H3" s="1258"/>
      <c r="I3" s="1258"/>
      <c r="J3" s="1258"/>
      <c r="K3" s="1258"/>
      <c r="L3" s="1258"/>
      <c r="M3" s="1258"/>
      <c r="N3" s="1258"/>
      <c r="O3" s="1258"/>
      <c r="P3" s="1258"/>
      <c r="Q3" s="1258"/>
      <c r="R3" s="1258"/>
      <c r="S3" s="1258"/>
      <c r="T3" s="1258"/>
      <c r="U3" s="1258"/>
      <c r="V3" s="1258"/>
      <c r="W3" s="1258"/>
      <c r="X3" s="1258"/>
      <c r="Y3" s="1258"/>
      <c r="Z3" s="15"/>
      <c r="AA3" s="15"/>
      <c r="AB3" s="15"/>
      <c r="AC3" s="15"/>
      <c r="AD3" s="15"/>
      <c r="AE3" s="15"/>
      <c r="AF3" s="15"/>
      <c r="AG3" s="15"/>
      <c r="AH3" s="15"/>
      <c r="AI3" s="15"/>
      <c r="AJ3" s="15"/>
      <c r="AK3" s="15"/>
      <c r="AL3" s="15"/>
      <c r="AM3" s="15"/>
      <c r="AN3" s="15"/>
      <c r="AO3" s="15"/>
      <c r="AP3" s="15"/>
    </row>
    <row r="4" spans="1:42" ht="9"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row>
    <row r="5" spans="1:42" ht="9" customHeight="1">
      <c r="A5" s="1259" t="s">
        <v>472</v>
      </c>
      <c r="B5" s="1259"/>
      <c r="C5" s="1259"/>
      <c r="D5" s="1259"/>
      <c r="E5" s="1259"/>
      <c r="F5" s="1259"/>
      <c r="G5" s="1259"/>
      <c r="H5" s="1259"/>
      <c r="I5" s="1259"/>
      <c r="J5" s="1259"/>
      <c r="K5" s="1259"/>
      <c r="L5" s="1259"/>
      <c r="M5" s="1259"/>
      <c r="N5" s="1259"/>
      <c r="O5" s="1259"/>
      <c r="P5" s="1259"/>
      <c r="Q5" s="1259"/>
      <c r="R5" s="1259"/>
      <c r="S5" s="1259"/>
      <c r="T5" s="1259"/>
      <c r="U5" s="1259"/>
      <c r="V5" s="1259"/>
      <c r="W5" s="1259"/>
      <c r="X5" s="1259"/>
      <c r="Y5" s="1259"/>
      <c r="Z5" s="223"/>
      <c r="AA5" s="223"/>
      <c r="AB5" s="223"/>
      <c r="AC5" s="223"/>
      <c r="AD5" s="223"/>
      <c r="AE5" s="223"/>
      <c r="AF5" s="223"/>
      <c r="AG5" s="223"/>
      <c r="AH5" s="223"/>
      <c r="AI5" s="223"/>
      <c r="AJ5" s="223"/>
      <c r="AK5" s="223"/>
      <c r="AL5" s="223"/>
      <c r="AM5" s="223"/>
      <c r="AN5" s="223"/>
      <c r="AO5" s="223"/>
      <c r="AP5" s="15"/>
    </row>
    <row r="6" spans="1:42" ht="9" customHeight="1">
      <c r="A6" s="1259"/>
      <c r="B6" s="1259"/>
      <c r="C6" s="1259"/>
      <c r="D6" s="1259"/>
      <c r="E6" s="1259"/>
      <c r="F6" s="1259"/>
      <c r="G6" s="1259"/>
      <c r="H6" s="1259"/>
      <c r="I6" s="1259"/>
      <c r="J6" s="1259"/>
      <c r="K6" s="1259"/>
      <c r="L6" s="1259"/>
      <c r="M6" s="1259"/>
      <c r="N6" s="1259"/>
      <c r="O6" s="1259"/>
      <c r="P6" s="1259"/>
      <c r="Q6" s="1259"/>
      <c r="R6" s="1259"/>
      <c r="S6" s="1259"/>
      <c r="T6" s="1259"/>
      <c r="U6" s="1259"/>
      <c r="V6" s="1259"/>
      <c r="W6" s="1259"/>
      <c r="X6" s="1259"/>
      <c r="Y6" s="1259"/>
      <c r="Z6" s="223"/>
      <c r="AA6" s="223"/>
      <c r="AB6" s="223"/>
      <c r="AC6" s="223"/>
      <c r="AD6" s="223"/>
      <c r="AE6" s="223"/>
      <c r="AF6" s="223"/>
      <c r="AG6" s="223"/>
      <c r="AH6" s="223"/>
      <c r="AI6" s="223"/>
      <c r="AJ6" s="223"/>
      <c r="AK6" s="223"/>
      <c r="AL6" s="223"/>
      <c r="AM6" s="223"/>
      <c r="AN6" s="223"/>
      <c r="AO6" s="223"/>
      <c r="AP6" s="15"/>
    </row>
    <row r="7" spans="1:42" ht="9" customHeight="1">
      <c r="A7" s="1259"/>
      <c r="B7" s="1259"/>
      <c r="C7" s="1259"/>
      <c r="D7" s="1259"/>
      <c r="E7" s="1259"/>
      <c r="F7" s="1259"/>
      <c r="G7" s="1259"/>
      <c r="H7" s="1259"/>
      <c r="I7" s="1259"/>
      <c r="J7" s="1259"/>
      <c r="K7" s="1259"/>
      <c r="L7" s="1259"/>
      <c r="M7" s="1259"/>
      <c r="N7" s="1259"/>
      <c r="O7" s="1259"/>
      <c r="P7" s="1259"/>
      <c r="Q7" s="1259"/>
      <c r="R7" s="1259"/>
      <c r="S7" s="1259"/>
      <c r="T7" s="1259"/>
      <c r="U7" s="1259"/>
      <c r="V7" s="1259"/>
      <c r="W7" s="1259"/>
      <c r="X7" s="1259"/>
      <c r="Y7" s="1259"/>
      <c r="Z7" s="223"/>
      <c r="AA7" s="223"/>
      <c r="AB7" s="223"/>
      <c r="AC7" s="223"/>
      <c r="AD7" s="223"/>
      <c r="AE7" s="223"/>
      <c r="AF7" s="223"/>
      <c r="AG7" s="223"/>
      <c r="AH7" s="223"/>
      <c r="AI7" s="223"/>
      <c r="AJ7" s="223"/>
      <c r="AK7" s="223"/>
      <c r="AL7" s="223"/>
      <c r="AM7" s="223"/>
      <c r="AN7" s="223"/>
      <c r="AO7" s="223"/>
      <c r="AP7" s="15"/>
    </row>
    <row r="8" spans="1:42" ht="9" customHeight="1">
      <c r="A8" s="1259"/>
      <c r="B8" s="1259"/>
      <c r="C8" s="1259"/>
      <c r="D8" s="1259"/>
      <c r="E8" s="1259"/>
      <c r="F8" s="1259"/>
      <c r="G8" s="1259"/>
      <c r="H8" s="1259"/>
      <c r="I8" s="1259"/>
      <c r="J8" s="1259"/>
      <c r="K8" s="1259"/>
      <c r="L8" s="1259"/>
      <c r="M8" s="1259"/>
      <c r="N8" s="1259"/>
      <c r="O8" s="1259"/>
      <c r="P8" s="1259"/>
      <c r="Q8" s="1259"/>
      <c r="R8" s="1259"/>
      <c r="S8" s="1259"/>
      <c r="T8" s="1259"/>
      <c r="U8" s="1259"/>
      <c r="V8" s="1259"/>
      <c r="W8" s="1259"/>
      <c r="X8" s="1259"/>
      <c r="Y8" s="1259"/>
      <c r="Z8" s="223"/>
      <c r="AA8" s="223"/>
      <c r="AB8" s="223"/>
      <c r="AC8" s="223"/>
      <c r="AD8" s="223"/>
      <c r="AE8" s="223"/>
      <c r="AF8" s="223"/>
      <c r="AG8" s="223"/>
      <c r="AH8" s="223"/>
      <c r="AI8" s="223"/>
      <c r="AJ8" s="223"/>
      <c r="AK8" s="223"/>
      <c r="AL8" s="223"/>
      <c r="AM8" s="223"/>
      <c r="AN8" s="223"/>
      <c r="AO8" s="223"/>
      <c r="AP8" s="15"/>
    </row>
    <row r="9" spans="1:42" ht="9" customHeight="1">
      <c r="A9" s="1259" t="s">
        <v>350</v>
      </c>
      <c r="B9" s="1259"/>
      <c r="C9" s="1259"/>
      <c r="D9" s="1259"/>
      <c r="E9" s="1259"/>
      <c r="F9" s="1259"/>
      <c r="G9" s="1259"/>
      <c r="H9" s="1259"/>
      <c r="I9" s="1259"/>
      <c r="J9" s="1259"/>
      <c r="K9" s="1259"/>
      <c r="L9" s="1259"/>
      <c r="M9" s="1259"/>
      <c r="N9" s="1259"/>
      <c r="O9" s="1259"/>
      <c r="P9" s="1259"/>
      <c r="Q9" s="1259"/>
      <c r="R9" s="1259"/>
      <c r="S9" s="1259"/>
      <c r="T9" s="1259"/>
      <c r="U9" s="1259"/>
      <c r="V9" s="1259"/>
      <c r="W9" s="1259"/>
      <c r="X9" s="1259"/>
      <c r="Y9" s="1259"/>
      <c r="Z9" s="15"/>
      <c r="AA9" s="15"/>
      <c r="AB9" s="15"/>
      <c r="AC9" s="15"/>
      <c r="AD9" s="15"/>
      <c r="AE9" s="15"/>
      <c r="AF9" s="15"/>
      <c r="AP9" s="15"/>
    </row>
    <row r="10" spans="1:42" ht="9" customHeight="1">
      <c r="A10" s="1259"/>
      <c r="B10" s="1259"/>
      <c r="C10" s="1259"/>
      <c r="D10" s="1259"/>
      <c r="E10" s="1259"/>
      <c r="F10" s="1259"/>
      <c r="G10" s="1259"/>
      <c r="H10" s="1259"/>
      <c r="I10" s="1259"/>
      <c r="J10" s="1259"/>
      <c r="K10" s="1259"/>
      <c r="L10" s="1259"/>
      <c r="M10" s="1259"/>
      <c r="N10" s="1259"/>
      <c r="O10" s="1259"/>
      <c r="P10" s="1259"/>
      <c r="Q10" s="1259"/>
      <c r="R10" s="1259"/>
      <c r="S10" s="1259"/>
      <c r="T10" s="1259"/>
      <c r="U10" s="1259"/>
      <c r="V10" s="1259"/>
      <c r="W10" s="1259"/>
      <c r="X10" s="1259"/>
      <c r="Y10" s="1259"/>
      <c r="Z10" s="15"/>
      <c r="AA10" s="15"/>
      <c r="AB10" s="15"/>
      <c r="AC10" s="15"/>
      <c r="AD10" s="15"/>
      <c r="AE10" s="15"/>
      <c r="AF10" s="15"/>
      <c r="AP10" s="15"/>
    </row>
    <row r="11" spans="1:42" ht="9" customHeight="1">
      <c r="A11" s="1259"/>
      <c r="B11" s="1259"/>
      <c r="C11" s="1259"/>
      <c r="D11" s="1259"/>
      <c r="E11" s="1259"/>
      <c r="F11" s="1259"/>
      <c r="G11" s="1259"/>
      <c r="H11" s="1259"/>
      <c r="I11" s="1259"/>
      <c r="J11" s="1259"/>
      <c r="K11" s="1259"/>
      <c r="L11" s="1259"/>
      <c r="M11" s="1259"/>
      <c r="N11" s="1259"/>
      <c r="O11" s="1259"/>
      <c r="P11" s="1259"/>
      <c r="Q11" s="1259"/>
      <c r="R11" s="1259"/>
      <c r="S11" s="1259"/>
      <c r="T11" s="1259"/>
      <c r="U11" s="1259"/>
      <c r="V11" s="1259"/>
      <c r="W11" s="1259"/>
      <c r="X11" s="1259"/>
      <c r="Y11" s="1259"/>
    </row>
    <row r="12" spans="1:42" ht="9" customHeight="1">
      <c r="A12" s="1259"/>
      <c r="B12" s="1259"/>
      <c r="C12" s="1259"/>
      <c r="D12" s="1259"/>
      <c r="E12" s="1259"/>
      <c r="F12" s="1259"/>
      <c r="G12" s="1259"/>
      <c r="H12" s="1259"/>
      <c r="I12" s="1259"/>
      <c r="J12" s="1259"/>
      <c r="K12" s="1259"/>
      <c r="L12" s="1259"/>
      <c r="M12" s="1259"/>
      <c r="N12" s="1259"/>
      <c r="O12" s="1259"/>
      <c r="P12" s="1259"/>
      <c r="Q12" s="1259"/>
      <c r="R12" s="1259"/>
      <c r="S12" s="1259"/>
      <c r="T12" s="1259"/>
      <c r="U12" s="1259"/>
      <c r="V12" s="1259"/>
      <c r="W12" s="1259"/>
      <c r="X12" s="1259"/>
      <c r="Y12" s="1259"/>
    </row>
    <row r="13" spans="1:42" ht="9" customHeight="1">
      <c r="Q13" s="1260" t="s">
        <v>163</v>
      </c>
      <c r="R13" s="1260"/>
      <c r="S13" s="1260"/>
      <c r="T13" s="1260"/>
      <c r="U13" s="1260"/>
      <c r="V13" s="1260"/>
      <c r="W13" s="1260"/>
      <c r="X13" s="1260"/>
      <c r="Y13" s="1260"/>
    </row>
    <row r="14" spans="1:42" ht="9" customHeight="1">
      <c r="Q14" s="1260"/>
      <c r="R14" s="1260"/>
      <c r="S14" s="1260"/>
      <c r="T14" s="1260"/>
      <c r="U14" s="1260"/>
      <c r="V14" s="1260"/>
      <c r="W14" s="1260"/>
      <c r="X14" s="1260"/>
      <c r="Y14" s="1260"/>
    </row>
    <row r="15" spans="1:42" ht="9" customHeight="1">
      <c r="Q15" s="224"/>
      <c r="R15" s="224"/>
      <c r="S15" s="224"/>
      <c r="T15" s="224"/>
      <c r="U15" s="224"/>
      <c r="V15" s="224"/>
      <c r="W15" s="224"/>
      <c r="X15" s="224"/>
      <c r="Y15" s="224"/>
    </row>
    <row r="16" spans="1:42" ht="9" customHeight="1">
      <c r="B16" s="484" t="s">
        <v>473</v>
      </c>
      <c r="C16" s="484"/>
      <c r="D16" s="484"/>
      <c r="E16" s="484"/>
      <c r="F16" s="484"/>
      <c r="G16" s="484"/>
      <c r="H16" s="484"/>
      <c r="I16" s="484"/>
      <c r="J16" s="484"/>
      <c r="K16" s="484"/>
      <c r="L16" s="484"/>
      <c r="M16" s="484"/>
      <c r="N16" s="484"/>
      <c r="O16" s="484"/>
      <c r="P16" s="484"/>
      <c r="Q16" s="484"/>
      <c r="R16" s="484"/>
      <c r="S16" s="484"/>
      <c r="T16" s="484"/>
      <c r="U16" s="484"/>
      <c r="V16" s="484"/>
      <c r="W16" s="484"/>
      <c r="X16" s="484"/>
      <c r="Y16" s="484"/>
    </row>
    <row r="17" spans="2:25" ht="9" customHeight="1">
      <c r="B17" s="484"/>
      <c r="C17" s="484"/>
      <c r="D17" s="484"/>
      <c r="E17" s="484"/>
      <c r="F17" s="484"/>
      <c r="G17" s="484"/>
      <c r="H17" s="484"/>
      <c r="I17" s="484"/>
      <c r="J17" s="484"/>
      <c r="K17" s="484"/>
      <c r="L17" s="484"/>
      <c r="M17" s="484"/>
      <c r="N17" s="484"/>
      <c r="O17" s="484"/>
      <c r="P17" s="484"/>
      <c r="Q17" s="484"/>
      <c r="R17" s="484"/>
      <c r="S17" s="484"/>
      <c r="T17" s="484"/>
      <c r="U17" s="484"/>
      <c r="V17" s="484"/>
      <c r="W17" s="484"/>
      <c r="X17" s="484"/>
      <c r="Y17" s="484"/>
    </row>
    <row r="18" spans="2:25" ht="9" customHeight="1">
      <c r="B18" s="484" t="s">
        <v>351</v>
      </c>
      <c r="C18" s="484"/>
      <c r="D18" s="484"/>
      <c r="E18" s="484"/>
      <c r="F18" s="484"/>
      <c r="G18" s="484"/>
      <c r="H18" s="484"/>
      <c r="I18" s="484"/>
      <c r="J18" s="484"/>
      <c r="K18" s="484"/>
      <c r="L18" s="484"/>
      <c r="M18" s="484"/>
      <c r="N18" s="484"/>
      <c r="O18" s="484"/>
      <c r="P18" s="484"/>
      <c r="Q18" s="484"/>
      <c r="R18" s="484"/>
      <c r="S18" s="484"/>
      <c r="T18" s="484"/>
      <c r="U18" s="484"/>
      <c r="V18" s="484"/>
      <c r="W18" s="484"/>
      <c r="X18" s="484"/>
      <c r="Y18" s="484"/>
    </row>
    <row r="19" spans="2:25" ht="9" customHeight="1">
      <c r="B19" s="484"/>
      <c r="C19" s="484"/>
      <c r="D19" s="484"/>
      <c r="E19" s="484"/>
      <c r="F19" s="484"/>
      <c r="G19" s="484"/>
      <c r="H19" s="484"/>
      <c r="I19" s="484"/>
      <c r="J19" s="484"/>
      <c r="K19" s="484"/>
      <c r="L19" s="484"/>
      <c r="M19" s="484"/>
      <c r="N19" s="484"/>
      <c r="O19" s="484"/>
      <c r="P19" s="484"/>
      <c r="Q19" s="484"/>
      <c r="R19" s="484"/>
      <c r="S19" s="484"/>
      <c r="T19" s="484"/>
      <c r="U19" s="484"/>
      <c r="V19" s="484"/>
      <c r="W19" s="484"/>
      <c r="X19" s="484"/>
      <c r="Y19" s="484"/>
    </row>
    <row r="20" spans="2:25" ht="9" customHeight="1" thickBot="1"/>
    <row r="21" spans="2:25" ht="9" customHeight="1">
      <c r="B21" s="1261" t="s">
        <v>204</v>
      </c>
      <c r="C21" s="1264" t="s">
        <v>352</v>
      </c>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5"/>
    </row>
    <row r="22" spans="2:25" ht="9" customHeight="1">
      <c r="B22" s="1262"/>
      <c r="C22" s="1266"/>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7"/>
    </row>
    <row r="23" spans="2:25" ht="9" customHeight="1">
      <c r="B23" s="1262"/>
      <c r="C23" s="1246" t="s">
        <v>353</v>
      </c>
      <c r="D23" s="1247"/>
      <c r="E23" s="1247"/>
      <c r="F23" s="1247"/>
      <c r="G23" s="1248"/>
      <c r="H23" s="1240"/>
      <c r="I23" s="1268"/>
      <c r="J23" s="1243"/>
      <c r="K23" s="1243"/>
      <c r="L23" s="1243"/>
      <c r="M23" s="1243"/>
      <c r="N23" s="1243"/>
      <c r="O23" s="1243"/>
      <c r="P23" s="1243"/>
      <c r="Q23" s="1243"/>
      <c r="R23" s="1243"/>
      <c r="S23" s="1243"/>
      <c r="T23" s="1243"/>
      <c r="U23" s="1269" t="s">
        <v>354</v>
      </c>
      <c r="V23" s="1270"/>
      <c r="W23" s="1270"/>
      <c r="X23" s="1270"/>
      <c r="Y23" s="1271"/>
    </row>
    <row r="24" spans="2:25" ht="9" customHeight="1">
      <c r="B24" s="1262"/>
      <c r="C24" s="1246"/>
      <c r="D24" s="1247"/>
      <c r="E24" s="1247"/>
      <c r="F24" s="1247"/>
      <c r="G24" s="1248"/>
      <c r="H24" s="1241"/>
      <c r="I24" s="1244"/>
      <c r="J24" s="1244"/>
      <c r="K24" s="1244"/>
      <c r="L24" s="1244"/>
      <c r="M24" s="1244"/>
      <c r="N24" s="1244"/>
      <c r="O24" s="1244"/>
      <c r="P24" s="1244"/>
      <c r="Q24" s="1244"/>
      <c r="R24" s="1244"/>
      <c r="S24" s="1244"/>
      <c r="T24" s="1244"/>
      <c r="U24" s="1269"/>
      <c r="V24" s="1270"/>
      <c r="W24" s="1270"/>
      <c r="X24" s="1270"/>
      <c r="Y24" s="1271"/>
    </row>
    <row r="25" spans="2:25" ht="9" customHeight="1">
      <c r="B25" s="1262"/>
      <c r="C25" s="1246"/>
      <c r="D25" s="1247"/>
      <c r="E25" s="1247"/>
      <c r="F25" s="1247"/>
      <c r="G25" s="1248"/>
      <c r="H25" s="1242"/>
      <c r="I25" s="1245"/>
      <c r="J25" s="1245"/>
      <c r="K25" s="1245"/>
      <c r="L25" s="1245"/>
      <c r="M25" s="1245"/>
      <c r="N25" s="1245"/>
      <c r="O25" s="1245"/>
      <c r="P25" s="1245"/>
      <c r="Q25" s="1245"/>
      <c r="R25" s="1245"/>
      <c r="S25" s="1245"/>
      <c r="T25" s="1245"/>
      <c r="U25" s="1272"/>
      <c r="V25" s="1273"/>
      <c r="W25" s="1273"/>
      <c r="X25" s="1273"/>
      <c r="Y25" s="1274"/>
    </row>
    <row r="26" spans="2:25" ht="9" customHeight="1">
      <c r="B26" s="1262"/>
      <c r="C26" s="1246" t="s">
        <v>355</v>
      </c>
      <c r="D26" s="1247"/>
      <c r="E26" s="1247"/>
      <c r="F26" s="1247"/>
      <c r="G26" s="1248"/>
      <c r="H26" s="1240"/>
      <c r="I26" s="1243"/>
      <c r="J26" s="1243"/>
      <c r="K26" s="1243"/>
      <c r="L26" s="1243"/>
      <c r="M26" s="1243"/>
      <c r="N26" s="1243"/>
      <c r="O26" s="1243"/>
      <c r="P26" s="1243"/>
      <c r="Q26" s="1243"/>
      <c r="R26" s="1243"/>
      <c r="S26" s="1243"/>
      <c r="T26" s="1243"/>
      <c r="U26" s="1272"/>
      <c r="V26" s="1273"/>
      <c r="W26" s="1273"/>
      <c r="X26" s="1273"/>
      <c r="Y26" s="1274"/>
    </row>
    <row r="27" spans="2:25" ht="9" customHeight="1">
      <c r="B27" s="1262"/>
      <c r="C27" s="1246"/>
      <c r="D27" s="1247"/>
      <c r="E27" s="1247"/>
      <c r="F27" s="1247"/>
      <c r="G27" s="1248"/>
      <c r="H27" s="1241"/>
      <c r="I27" s="1244"/>
      <c r="J27" s="1244"/>
      <c r="K27" s="1244"/>
      <c r="L27" s="1244"/>
      <c r="M27" s="1244"/>
      <c r="N27" s="1244"/>
      <c r="O27" s="1244"/>
      <c r="P27" s="1244"/>
      <c r="Q27" s="1244"/>
      <c r="R27" s="1244"/>
      <c r="S27" s="1244"/>
      <c r="T27" s="1244"/>
      <c r="U27" s="1272"/>
      <c r="V27" s="1273"/>
      <c r="W27" s="1273"/>
      <c r="X27" s="1273"/>
      <c r="Y27" s="1274"/>
    </row>
    <row r="28" spans="2:25" ht="9" customHeight="1">
      <c r="B28" s="1262"/>
      <c r="C28" s="1246"/>
      <c r="D28" s="1247"/>
      <c r="E28" s="1247"/>
      <c r="F28" s="1247"/>
      <c r="G28" s="1248"/>
      <c r="H28" s="1242"/>
      <c r="I28" s="1245"/>
      <c r="J28" s="1245"/>
      <c r="K28" s="1245"/>
      <c r="L28" s="1245"/>
      <c r="M28" s="1245"/>
      <c r="N28" s="1245"/>
      <c r="O28" s="1245"/>
      <c r="P28" s="1245"/>
      <c r="Q28" s="1245"/>
      <c r="R28" s="1245"/>
      <c r="S28" s="1245"/>
      <c r="T28" s="1245"/>
      <c r="U28" s="1272"/>
      <c r="V28" s="1273"/>
      <c r="W28" s="1273"/>
      <c r="X28" s="1273"/>
      <c r="Y28" s="1274"/>
    </row>
    <row r="29" spans="2:25" ht="9" customHeight="1">
      <c r="B29" s="1262"/>
      <c r="C29" s="1246" t="s">
        <v>356</v>
      </c>
      <c r="D29" s="1247"/>
      <c r="E29" s="1247"/>
      <c r="F29" s="1247"/>
      <c r="G29" s="1248"/>
      <c r="H29" s="1240"/>
      <c r="I29" s="1243"/>
      <c r="J29" s="1243"/>
      <c r="K29" s="1243"/>
      <c r="L29" s="1243"/>
      <c r="M29" s="1243"/>
      <c r="N29" s="1243"/>
      <c r="O29" s="1243"/>
      <c r="P29" s="1243"/>
      <c r="Q29" s="1243"/>
      <c r="R29" s="1243"/>
      <c r="S29" s="1243"/>
      <c r="T29" s="1243"/>
      <c r="U29" s="1272"/>
      <c r="V29" s="1273"/>
      <c r="W29" s="1273"/>
      <c r="X29" s="1273"/>
      <c r="Y29" s="1274"/>
    </row>
    <row r="30" spans="2:25" ht="9" customHeight="1">
      <c r="B30" s="1262"/>
      <c r="C30" s="1246"/>
      <c r="D30" s="1247"/>
      <c r="E30" s="1247"/>
      <c r="F30" s="1247"/>
      <c r="G30" s="1248"/>
      <c r="H30" s="1241"/>
      <c r="I30" s="1244"/>
      <c r="J30" s="1244"/>
      <c r="K30" s="1244"/>
      <c r="L30" s="1244"/>
      <c r="M30" s="1244"/>
      <c r="N30" s="1244"/>
      <c r="O30" s="1244"/>
      <c r="P30" s="1244"/>
      <c r="Q30" s="1244"/>
      <c r="R30" s="1244"/>
      <c r="S30" s="1244"/>
      <c r="T30" s="1244"/>
      <c r="U30" s="1272"/>
      <c r="V30" s="1273"/>
      <c r="W30" s="1273"/>
      <c r="X30" s="1273"/>
      <c r="Y30" s="1274"/>
    </row>
    <row r="31" spans="2:25" ht="9" customHeight="1" thickBot="1">
      <c r="B31" s="1263"/>
      <c r="C31" s="1249"/>
      <c r="D31" s="1250"/>
      <c r="E31" s="1250"/>
      <c r="F31" s="1250"/>
      <c r="G31" s="1251"/>
      <c r="H31" s="1252"/>
      <c r="I31" s="1253"/>
      <c r="J31" s="1253"/>
      <c r="K31" s="1253"/>
      <c r="L31" s="1253"/>
      <c r="M31" s="1253"/>
      <c r="N31" s="1253"/>
      <c r="O31" s="1253"/>
      <c r="P31" s="1253"/>
      <c r="Q31" s="1253"/>
      <c r="R31" s="1253"/>
      <c r="S31" s="1253"/>
      <c r="T31" s="1253"/>
      <c r="U31" s="1272"/>
      <c r="V31" s="1273"/>
      <c r="W31" s="1273"/>
      <c r="X31" s="1273"/>
      <c r="Y31" s="1274"/>
    </row>
    <row r="32" spans="2:25" ht="9" customHeight="1" thickBot="1"/>
    <row r="33" spans="2:25" ht="9" customHeight="1">
      <c r="B33" s="1213" t="s">
        <v>173</v>
      </c>
      <c r="C33" s="1254" t="s">
        <v>357</v>
      </c>
      <c r="D33" s="1254"/>
      <c r="E33" s="1254"/>
      <c r="F33" s="1254"/>
      <c r="G33" s="1254"/>
      <c r="H33" s="1254"/>
      <c r="I33" s="1254"/>
      <c r="J33" s="1254"/>
      <c r="K33" s="1254"/>
      <c r="L33" s="1254"/>
      <c r="M33" s="1254"/>
      <c r="N33" s="1254"/>
      <c r="O33" s="1254"/>
      <c r="P33" s="1254"/>
      <c r="Q33" s="1254"/>
      <c r="R33" s="1254"/>
      <c r="S33" s="1254"/>
      <c r="T33" s="1254"/>
      <c r="U33" s="1254"/>
      <c r="V33" s="1254"/>
      <c r="W33" s="1254"/>
      <c r="X33" s="1254"/>
      <c r="Y33" s="1255"/>
    </row>
    <row r="34" spans="2:25" ht="9" customHeight="1">
      <c r="B34" s="1214"/>
      <c r="C34" s="1256"/>
      <c r="D34" s="1256"/>
      <c r="E34" s="1256"/>
      <c r="F34" s="1256"/>
      <c r="G34" s="1256"/>
      <c r="H34" s="1256"/>
      <c r="I34" s="1256"/>
      <c r="J34" s="1256"/>
      <c r="K34" s="1256"/>
      <c r="L34" s="1256"/>
      <c r="M34" s="1256"/>
      <c r="N34" s="1256"/>
      <c r="O34" s="1256"/>
      <c r="P34" s="1256"/>
      <c r="Q34" s="1256"/>
      <c r="R34" s="1256"/>
      <c r="S34" s="1256"/>
      <c r="T34" s="1256"/>
      <c r="U34" s="1256"/>
      <c r="V34" s="1256"/>
      <c r="W34" s="1256"/>
      <c r="X34" s="1256"/>
      <c r="Y34" s="1257"/>
    </row>
    <row r="35" spans="2:25" ht="9" customHeight="1">
      <c r="B35" s="1214"/>
      <c r="C35" s="225"/>
      <c r="D35" s="226"/>
      <c r="E35" s="226"/>
      <c r="F35" s="226"/>
      <c r="G35" s="226"/>
      <c r="H35" s="226"/>
      <c r="I35" s="226"/>
      <c r="J35" s="226"/>
      <c r="K35" s="226"/>
      <c r="L35" s="226"/>
      <c r="M35" s="226"/>
      <c r="N35" s="226"/>
      <c r="O35" s="226"/>
      <c r="P35" s="226"/>
      <c r="Q35" s="226"/>
      <c r="R35" s="226"/>
      <c r="S35" s="226"/>
      <c r="T35" s="226"/>
      <c r="U35" s="226"/>
      <c r="V35" s="226"/>
      <c r="W35" s="226"/>
      <c r="X35" s="226"/>
      <c r="Y35" s="227"/>
    </row>
    <row r="36" spans="2:25" ht="9" customHeight="1">
      <c r="B36" s="1214"/>
      <c r="C36" s="1229" t="s">
        <v>358</v>
      </c>
      <c r="D36" s="484"/>
      <c r="E36" s="484"/>
      <c r="F36" s="484"/>
      <c r="G36" s="484"/>
      <c r="H36" s="484"/>
      <c r="I36" s="484"/>
      <c r="J36" s="484"/>
      <c r="K36" s="484"/>
      <c r="L36" s="484"/>
      <c r="M36" s="484"/>
      <c r="N36" s="484"/>
      <c r="O36" s="484"/>
      <c r="P36" s="484"/>
      <c r="Q36" s="484"/>
      <c r="R36" s="484"/>
      <c r="S36" s="484"/>
      <c r="T36" s="484"/>
      <c r="U36" s="484"/>
      <c r="V36" s="484"/>
      <c r="W36" s="484"/>
      <c r="X36" s="484"/>
      <c r="Y36" s="1230"/>
    </row>
    <row r="37" spans="2:25" ht="9" customHeight="1">
      <c r="B37" s="1214"/>
      <c r="C37" s="1229"/>
      <c r="D37" s="484"/>
      <c r="E37" s="484"/>
      <c r="F37" s="484"/>
      <c r="G37" s="484"/>
      <c r="H37" s="484"/>
      <c r="I37" s="484"/>
      <c r="J37" s="484"/>
      <c r="K37" s="484"/>
      <c r="L37" s="484"/>
      <c r="M37" s="484"/>
      <c r="N37" s="484"/>
      <c r="O37" s="484"/>
      <c r="P37" s="484"/>
      <c r="Q37" s="484"/>
      <c r="R37" s="484"/>
      <c r="S37" s="484"/>
      <c r="T37" s="484"/>
      <c r="U37" s="484"/>
      <c r="V37" s="484"/>
      <c r="W37" s="484"/>
      <c r="X37" s="484"/>
      <c r="Y37" s="1230"/>
    </row>
    <row r="38" spans="2:25" ht="9" customHeight="1">
      <c r="B38" s="1214"/>
      <c r="C38" s="1229" t="s">
        <v>359</v>
      </c>
      <c r="D38" s="484"/>
      <c r="E38" s="484"/>
      <c r="F38" s="484"/>
      <c r="G38" s="484"/>
      <c r="H38" s="484"/>
      <c r="I38" s="484"/>
      <c r="J38" s="484"/>
      <c r="K38" s="484"/>
      <c r="L38" s="484"/>
      <c r="M38" s="484"/>
      <c r="N38" s="484"/>
      <c r="O38" s="484"/>
      <c r="P38" s="484"/>
      <c r="Q38" s="484"/>
      <c r="R38" s="484"/>
      <c r="S38" s="484"/>
      <c r="T38" s="484"/>
      <c r="U38" s="484"/>
      <c r="V38" s="484"/>
      <c r="W38" s="484"/>
      <c r="X38" s="484"/>
      <c r="Y38" s="1230"/>
    </row>
    <row r="39" spans="2:25" ht="9" customHeight="1">
      <c r="B39" s="1214"/>
      <c r="C39" s="1229"/>
      <c r="D39" s="484"/>
      <c r="E39" s="484"/>
      <c r="F39" s="484"/>
      <c r="G39" s="484"/>
      <c r="H39" s="484"/>
      <c r="I39" s="484"/>
      <c r="J39" s="484"/>
      <c r="K39" s="484"/>
      <c r="L39" s="484"/>
      <c r="M39" s="484"/>
      <c r="N39" s="484"/>
      <c r="O39" s="484"/>
      <c r="P39" s="484"/>
      <c r="Q39" s="484"/>
      <c r="R39" s="484"/>
      <c r="S39" s="484"/>
      <c r="T39" s="484"/>
      <c r="U39" s="484"/>
      <c r="V39" s="484"/>
      <c r="W39" s="484"/>
      <c r="X39" s="484"/>
      <c r="Y39" s="1230"/>
    </row>
    <row r="40" spans="2:25" ht="9" customHeight="1">
      <c r="B40" s="1214"/>
      <c r="C40" s="228"/>
      <c r="D40" s="1231" t="s">
        <v>360</v>
      </c>
      <c r="E40" s="1231"/>
      <c r="F40" s="1231"/>
      <c r="G40" s="1231"/>
      <c r="H40" s="1231"/>
      <c r="I40" s="1231"/>
      <c r="J40" s="1231"/>
      <c r="K40" s="1231"/>
      <c r="L40" s="1231"/>
      <c r="M40" s="1231"/>
      <c r="N40" s="1231"/>
      <c r="O40" s="1231"/>
      <c r="P40" s="1231"/>
      <c r="Q40" s="1231"/>
      <c r="R40" s="1231"/>
      <c r="S40" s="1231"/>
      <c r="T40" s="1231"/>
      <c r="U40" s="1231"/>
      <c r="V40" s="1231"/>
      <c r="W40" s="1231"/>
      <c r="X40" s="1231"/>
      <c r="Y40" s="1232"/>
    </row>
    <row r="41" spans="2:25" ht="9" customHeight="1">
      <c r="B41" s="1214"/>
      <c r="C41" s="228"/>
      <c r="D41" s="1231"/>
      <c r="E41" s="1231"/>
      <c r="F41" s="1231"/>
      <c r="G41" s="1231"/>
      <c r="H41" s="1231"/>
      <c r="I41" s="1231"/>
      <c r="J41" s="1231"/>
      <c r="K41" s="1231"/>
      <c r="L41" s="1231"/>
      <c r="M41" s="1231"/>
      <c r="N41" s="1231"/>
      <c r="O41" s="1231"/>
      <c r="P41" s="1231"/>
      <c r="Q41" s="1231"/>
      <c r="R41" s="1231"/>
      <c r="S41" s="1231"/>
      <c r="T41" s="1231"/>
      <c r="U41" s="1231"/>
      <c r="V41" s="1231"/>
      <c r="W41" s="1231"/>
      <c r="X41" s="1231"/>
      <c r="Y41" s="1232"/>
    </row>
    <row r="42" spans="2:25" ht="9" customHeight="1">
      <c r="B42" s="1214"/>
      <c r="C42" s="228"/>
      <c r="D42" s="1231" t="s">
        <v>361</v>
      </c>
      <c r="E42" s="1231"/>
      <c r="F42" s="1231"/>
      <c r="G42" s="1231"/>
      <c r="H42" s="1231"/>
      <c r="I42" s="1231"/>
      <c r="J42" s="1231"/>
      <c r="K42" s="1231"/>
      <c r="L42" s="1231"/>
      <c r="M42" s="1231"/>
      <c r="N42" s="1231"/>
      <c r="O42" s="1231"/>
      <c r="P42" s="1231"/>
      <c r="Q42" s="1231"/>
      <c r="R42" s="1231"/>
      <c r="S42" s="1231"/>
      <c r="T42" s="1231"/>
      <c r="U42" s="1231"/>
      <c r="V42" s="1231"/>
      <c r="W42" s="1231"/>
      <c r="X42" s="1231"/>
      <c r="Y42" s="1232"/>
    </row>
    <row r="43" spans="2:25" ht="9" customHeight="1">
      <c r="B43" s="1214"/>
      <c r="C43" s="228"/>
      <c r="D43" s="1231"/>
      <c r="E43" s="1231"/>
      <c r="F43" s="1231"/>
      <c r="G43" s="1231"/>
      <c r="H43" s="1231"/>
      <c r="I43" s="1231"/>
      <c r="J43" s="1231"/>
      <c r="K43" s="1231"/>
      <c r="L43" s="1231"/>
      <c r="M43" s="1231"/>
      <c r="N43" s="1231"/>
      <c r="O43" s="1231"/>
      <c r="P43" s="1231"/>
      <c r="Q43" s="1231"/>
      <c r="R43" s="1231"/>
      <c r="S43" s="1231"/>
      <c r="T43" s="1231"/>
      <c r="U43" s="1231"/>
      <c r="V43" s="1231"/>
      <c r="W43" s="1231"/>
      <c r="X43" s="1231"/>
      <c r="Y43" s="1232"/>
    </row>
    <row r="44" spans="2:25" ht="9" customHeight="1">
      <c r="B44" s="1214"/>
      <c r="C44" s="228"/>
      <c r="D44" s="1231"/>
      <c r="E44" s="1231"/>
      <c r="F44" s="1231"/>
      <c r="G44" s="1231"/>
      <c r="H44" s="1231"/>
      <c r="I44" s="1231"/>
      <c r="J44" s="1231"/>
      <c r="K44" s="1231"/>
      <c r="L44" s="1231"/>
      <c r="M44" s="1231"/>
      <c r="N44" s="1231"/>
      <c r="O44" s="1231"/>
      <c r="P44" s="1231"/>
      <c r="Q44" s="1231"/>
      <c r="R44" s="1231"/>
      <c r="S44" s="1231"/>
      <c r="T44" s="1231"/>
      <c r="U44" s="1231"/>
      <c r="V44" s="1231"/>
      <c r="W44" s="1231"/>
      <c r="X44" s="1231"/>
      <c r="Y44" s="1232"/>
    </row>
    <row r="45" spans="2:25" ht="9" customHeight="1">
      <c r="B45" s="1214"/>
      <c r="C45" s="228"/>
      <c r="D45" s="1231" t="s">
        <v>362</v>
      </c>
      <c r="E45" s="1231"/>
      <c r="F45" s="1231"/>
      <c r="G45" s="1231"/>
      <c r="H45" s="1231"/>
      <c r="I45" s="1231"/>
      <c r="J45" s="1231"/>
      <c r="K45" s="1231"/>
      <c r="L45" s="1231"/>
      <c r="M45" s="1231"/>
      <c r="N45" s="1231"/>
      <c r="O45" s="1231"/>
      <c r="P45" s="1231"/>
      <c r="Q45" s="1231"/>
      <c r="R45" s="1231"/>
      <c r="S45" s="1231"/>
      <c r="T45" s="1231"/>
      <c r="U45" s="1231"/>
      <c r="V45" s="1231"/>
      <c r="W45" s="1231"/>
      <c r="X45" s="1231"/>
      <c r="Y45" s="1232"/>
    </row>
    <row r="46" spans="2:25" ht="9" customHeight="1">
      <c r="B46" s="1214"/>
      <c r="C46" s="228"/>
      <c r="D46" s="1231"/>
      <c r="E46" s="1231"/>
      <c r="F46" s="1231"/>
      <c r="G46" s="1231"/>
      <c r="H46" s="1231"/>
      <c r="I46" s="1231"/>
      <c r="J46" s="1231"/>
      <c r="K46" s="1231"/>
      <c r="L46" s="1231"/>
      <c r="M46" s="1231"/>
      <c r="N46" s="1231"/>
      <c r="O46" s="1231"/>
      <c r="P46" s="1231"/>
      <c r="Q46" s="1231"/>
      <c r="R46" s="1231"/>
      <c r="S46" s="1231"/>
      <c r="T46" s="1231"/>
      <c r="U46" s="1231"/>
      <c r="V46" s="1231"/>
      <c r="W46" s="1231"/>
      <c r="X46" s="1231"/>
      <c r="Y46" s="1232"/>
    </row>
    <row r="47" spans="2:25" ht="9" customHeight="1">
      <c r="B47" s="1214"/>
      <c r="C47" s="228"/>
      <c r="D47" s="1231"/>
      <c r="E47" s="1231"/>
      <c r="F47" s="1231"/>
      <c r="G47" s="1231"/>
      <c r="H47" s="1231"/>
      <c r="I47" s="1231"/>
      <c r="J47" s="1231"/>
      <c r="K47" s="1231"/>
      <c r="L47" s="1231"/>
      <c r="M47" s="1231"/>
      <c r="N47" s="1231"/>
      <c r="O47" s="1231"/>
      <c r="P47" s="1231"/>
      <c r="Q47" s="1231"/>
      <c r="R47" s="1231"/>
      <c r="S47" s="1231"/>
      <c r="T47" s="1231"/>
      <c r="U47" s="1231"/>
      <c r="V47" s="1231"/>
      <c r="W47" s="1231"/>
      <c r="X47" s="1231"/>
      <c r="Y47" s="1232"/>
    </row>
    <row r="48" spans="2:25" ht="9" customHeight="1">
      <c r="B48" s="1214"/>
      <c r="C48" s="1227" t="s">
        <v>12</v>
      </c>
      <c r="D48" s="1233" t="s">
        <v>363</v>
      </c>
      <c r="E48" s="1233"/>
      <c r="F48" s="1233"/>
      <c r="G48" s="1233"/>
      <c r="H48" s="1234" t="s">
        <v>364</v>
      </c>
      <c r="I48" s="1234"/>
      <c r="J48" s="1234"/>
      <c r="K48" s="1234"/>
      <c r="L48" s="1234"/>
      <c r="M48" s="1234"/>
      <c r="N48" s="1234"/>
      <c r="O48" s="1235"/>
      <c r="P48" s="1235"/>
      <c r="Q48" s="1235"/>
      <c r="R48" s="1235"/>
      <c r="S48" s="1235"/>
      <c r="T48" s="1235"/>
      <c r="U48" s="1235"/>
      <c r="V48" s="1235"/>
      <c r="W48" s="1235"/>
      <c r="X48" s="1235"/>
      <c r="Y48" s="1236" t="s">
        <v>365</v>
      </c>
    </row>
    <row r="49" spans="2:25" ht="9" customHeight="1">
      <c r="B49" s="1214"/>
      <c r="C49" s="1227"/>
      <c r="D49" s="1233"/>
      <c r="E49" s="1233"/>
      <c r="F49" s="1233"/>
      <c r="G49" s="1233"/>
      <c r="H49" s="1234"/>
      <c r="I49" s="1234"/>
      <c r="J49" s="1234"/>
      <c r="K49" s="1234"/>
      <c r="L49" s="1234"/>
      <c r="M49" s="1234"/>
      <c r="N49" s="1234"/>
      <c r="O49" s="1235"/>
      <c r="P49" s="1235"/>
      <c r="Q49" s="1235"/>
      <c r="R49" s="1235"/>
      <c r="S49" s="1235"/>
      <c r="T49" s="1235"/>
      <c r="U49" s="1235"/>
      <c r="V49" s="1235"/>
      <c r="W49" s="1235"/>
      <c r="X49" s="1235"/>
      <c r="Y49" s="1236"/>
    </row>
    <row r="50" spans="2:25" ht="9" customHeight="1">
      <c r="B50" s="1214"/>
      <c r="C50" s="1227"/>
      <c r="D50" s="1233"/>
      <c r="E50" s="1233"/>
      <c r="F50" s="1233"/>
      <c r="G50" s="1233"/>
      <c r="H50" s="1234"/>
      <c r="I50" s="1234"/>
      <c r="J50" s="1234"/>
      <c r="K50" s="1234"/>
      <c r="L50" s="1234"/>
      <c r="M50" s="1234"/>
      <c r="N50" s="1234"/>
      <c r="O50" s="1235"/>
      <c r="P50" s="1235"/>
      <c r="Q50" s="1235"/>
      <c r="R50" s="1235"/>
      <c r="S50" s="1235"/>
      <c r="T50" s="1235"/>
      <c r="U50" s="1235"/>
      <c r="V50" s="1235"/>
      <c r="W50" s="1235"/>
      <c r="X50" s="1235"/>
      <c r="Y50" s="1236"/>
    </row>
    <row r="51" spans="2:25" ht="9" customHeight="1">
      <c r="B51" s="1214"/>
      <c r="C51" s="1227" t="s">
        <v>12</v>
      </c>
      <c r="D51" s="1233" t="s">
        <v>366</v>
      </c>
      <c r="E51" s="1233"/>
      <c r="F51" s="1233"/>
      <c r="G51" s="1233"/>
    </row>
    <row r="52" spans="2:25" ht="9" customHeight="1">
      <c r="B52" s="1214"/>
      <c r="C52" s="1227"/>
      <c r="D52" s="1233"/>
      <c r="E52" s="1233"/>
      <c r="F52" s="1233"/>
      <c r="G52" s="1233"/>
    </row>
    <row r="53" spans="2:25" ht="9" customHeight="1">
      <c r="B53" s="1214"/>
      <c r="C53" s="1227"/>
      <c r="D53" s="1233"/>
      <c r="E53" s="1233"/>
      <c r="F53" s="1233"/>
      <c r="G53" s="1233"/>
    </row>
    <row r="54" spans="2:25" ht="9" customHeight="1">
      <c r="B54" s="1214"/>
      <c r="C54" s="1227" t="s">
        <v>12</v>
      </c>
      <c r="D54" s="1228" t="s">
        <v>367</v>
      </c>
      <c r="E54" s="1228"/>
      <c r="F54" s="1228"/>
      <c r="G54" s="1228"/>
      <c r="H54" s="1228"/>
      <c r="I54" s="1228"/>
      <c r="J54" s="229"/>
      <c r="K54" s="229"/>
      <c r="L54" s="230"/>
      <c r="M54" s="230"/>
      <c r="N54" s="230"/>
      <c r="O54" s="230"/>
      <c r="Q54" s="231"/>
      <c r="R54" s="232"/>
      <c r="S54" s="232"/>
      <c r="T54" s="232"/>
      <c r="U54" s="232"/>
      <c r="V54" s="232"/>
      <c r="W54" s="232"/>
      <c r="X54" s="232"/>
      <c r="Y54" s="233"/>
    </row>
    <row r="55" spans="2:25" ht="9" customHeight="1">
      <c r="B55" s="1214"/>
      <c r="C55" s="1227"/>
      <c r="D55" s="1228"/>
      <c r="E55" s="1228"/>
      <c r="F55" s="1228"/>
      <c r="G55" s="1228"/>
      <c r="H55" s="1228"/>
      <c r="I55" s="1228"/>
      <c r="J55" s="229"/>
      <c r="K55" s="229"/>
      <c r="L55" s="230"/>
      <c r="M55" s="230"/>
      <c r="N55" s="230"/>
      <c r="O55" s="230"/>
      <c r="Q55" s="231"/>
      <c r="R55" s="232"/>
      <c r="S55" s="232"/>
      <c r="T55" s="232"/>
      <c r="U55" s="232"/>
      <c r="V55" s="232"/>
      <c r="W55" s="232"/>
      <c r="X55" s="232"/>
      <c r="Y55" s="233"/>
    </row>
    <row r="56" spans="2:25" ht="9" customHeight="1">
      <c r="B56" s="1214"/>
      <c r="C56" s="1227"/>
      <c r="D56" s="1228"/>
      <c r="E56" s="1228"/>
      <c r="F56" s="1228"/>
      <c r="G56" s="1228"/>
      <c r="H56" s="1228"/>
      <c r="I56" s="1228"/>
      <c r="J56" s="229"/>
      <c r="K56" s="229"/>
      <c r="L56" s="230"/>
      <c r="M56" s="230"/>
      <c r="N56" s="230"/>
      <c r="O56" s="230"/>
      <c r="Q56" s="231"/>
      <c r="R56" s="232"/>
      <c r="S56" s="232"/>
      <c r="T56" s="232"/>
      <c r="U56" s="232"/>
      <c r="V56" s="232"/>
      <c r="W56" s="232"/>
      <c r="X56" s="232"/>
      <c r="Y56" s="233"/>
    </row>
    <row r="57" spans="2:25" ht="9" customHeight="1">
      <c r="B57" s="1214"/>
      <c r="C57" s="1227" t="s">
        <v>12</v>
      </c>
      <c r="D57" s="1237" t="s">
        <v>368</v>
      </c>
      <c r="E57" s="1237"/>
      <c r="F57" s="1237"/>
      <c r="G57" s="1237"/>
      <c r="H57" s="1237"/>
      <c r="I57" s="1237"/>
      <c r="J57" s="1237"/>
      <c r="K57" s="1237"/>
      <c r="L57" s="230"/>
      <c r="M57" s="230"/>
      <c r="N57" s="230"/>
      <c r="O57" s="230"/>
      <c r="Q57" s="231"/>
      <c r="R57" s="232"/>
      <c r="S57" s="232"/>
      <c r="T57" s="232"/>
      <c r="U57" s="232"/>
      <c r="V57" s="232"/>
      <c r="W57" s="232"/>
      <c r="X57" s="232"/>
      <c r="Y57" s="233"/>
    </row>
    <row r="58" spans="2:25" ht="9" customHeight="1">
      <c r="B58" s="1214"/>
      <c r="C58" s="1227"/>
      <c r="D58" s="1237"/>
      <c r="E58" s="1237"/>
      <c r="F58" s="1237"/>
      <c r="G58" s="1237"/>
      <c r="H58" s="1237"/>
      <c r="I58" s="1237"/>
      <c r="J58" s="1237"/>
      <c r="K58" s="1237"/>
      <c r="L58" s="230"/>
      <c r="M58" s="230"/>
      <c r="N58" s="230"/>
      <c r="O58" s="230"/>
      <c r="Q58" s="231"/>
      <c r="R58" s="232"/>
      <c r="S58" s="232"/>
      <c r="T58" s="232"/>
      <c r="U58" s="232"/>
      <c r="V58" s="232"/>
      <c r="W58" s="232"/>
      <c r="X58" s="232"/>
      <c r="Y58" s="233"/>
    </row>
    <row r="59" spans="2:25" ht="9" customHeight="1">
      <c r="B59" s="1214"/>
      <c r="C59" s="1227"/>
      <c r="D59" s="1237"/>
      <c r="E59" s="1237"/>
      <c r="F59" s="1237"/>
      <c r="G59" s="1237"/>
      <c r="H59" s="1237"/>
      <c r="I59" s="1237"/>
      <c r="J59" s="1237"/>
      <c r="K59" s="1237"/>
      <c r="L59" s="230"/>
      <c r="M59" s="230"/>
      <c r="N59" s="230"/>
      <c r="O59" s="230"/>
      <c r="Q59" s="231"/>
      <c r="R59" s="232"/>
      <c r="S59" s="232"/>
      <c r="T59" s="232"/>
      <c r="U59" s="232"/>
      <c r="V59" s="232"/>
      <c r="W59" s="232"/>
      <c r="X59" s="232"/>
      <c r="Y59" s="233"/>
    </row>
    <row r="60" spans="2:25" ht="9" customHeight="1">
      <c r="B60" s="1214"/>
      <c r="C60" s="234"/>
      <c r="D60" s="235"/>
      <c r="E60" s="235"/>
      <c r="F60" s="235"/>
      <c r="G60" s="235"/>
      <c r="H60" s="235"/>
      <c r="I60" s="235"/>
      <c r="J60" s="235"/>
      <c r="K60" s="235"/>
      <c r="L60" s="235"/>
      <c r="M60" s="235"/>
      <c r="N60" s="235"/>
      <c r="O60" s="235"/>
      <c r="P60" s="235"/>
      <c r="Q60" s="235"/>
      <c r="R60" s="235"/>
      <c r="S60" s="235"/>
      <c r="T60" s="235"/>
      <c r="U60" s="235"/>
      <c r="V60" s="235"/>
      <c r="W60" s="235"/>
      <c r="X60" s="235"/>
      <c r="Y60" s="236"/>
    </row>
    <row r="61" spans="2:25" ht="9" customHeight="1">
      <c r="B61" s="1214"/>
      <c r="C61" s="225"/>
      <c r="D61" s="226"/>
      <c r="E61" s="226"/>
      <c r="F61" s="226"/>
      <c r="G61" s="226"/>
      <c r="H61" s="226"/>
      <c r="I61" s="226"/>
      <c r="J61" s="226"/>
      <c r="K61" s="226"/>
      <c r="L61" s="226"/>
      <c r="M61" s="226"/>
      <c r="N61" s="226"/>
      <c r="O61" s="226"/>
      <c r="P61" s="226"/>
      <c r="Q61" s="226"/>
      <c r="R61" s="226"/>
      <c r="S61" s="226"/>
      <c r="T61" s="226"/>
      <c r="U61" s="226"/>
      <c r="V61" s="226"/>
      <c r="W61" s="226"/>
      <c r="X61" s="226"/>
      <c r="Y61" s="227"/>
    </row>
    <row r="62" spans="2:25" ht="9" customHeight="1">
      <c r="B62" s="1214"/>
      <c r="C62" s="1229" t="s">
        <v>369</v>
      </c>
      <c r="D62" s="484"/>
      <c r="E62" s="484"/>
      <c r="F62" s="484"/>
      <c r="G62" s="484"/>
      <c r="H62" s="484"/>
      <c r="I62" s="484"/>
      <c r="J62" s="1238"/>
      <c r="K62" s="1238"/>
      <c r="L62" s="1238"/>
      <c r="M62" s="1238"/>
      <c r="N62" s="1238"/>
      <c r="O62" s="1200" t="s">
        <v>370</v>
      </c>
      <c r="P62" s="1200"/>
      <c r="Q62" s="1200"/>
      <c r="R62" s="1200"/>
      <c r="S62" s="1200"/>
      <c r="T62" s="1200"/>
      <c r="U62" s="1200"/>
      <c r="V62" s="1200"/>
      <c r="W62" s="1200"/>
      <c r="X62" s="1200"/>
      <c r="Y62" s="1201"/>
    </row>
    <row r="63" spans="2:25" ht="9" customHeight="1">
      <c r="B63" s="1214"/>
      <c r="C63" s="1229"/>
      <c r="D63" s="484"/>
      <c r="E63" s="484"/>
      <c r="F63" s="484"/>
      <c r="G63" s="484"/>
      <c r="H63" s="484"/>
      <c r="I63" s="484"/>
      <c r="J63" s="1239"/>
      <c r="K63" s="1239"/>
      <c r="L63" s="1239"/>
      <c r="M63" s="1239"/>
      <c r="N63" s="1239"/>
      <c r="O63" s="1200"/>
      <c r="P63" s="1200"/>
      <c r="Q63" s="1200"/>
      <c r="R63" s="1200"/>
      <c r="S63" s="1200"/>
      <c r="T63" s="1200"/>
      <c r="U63" s="1200"/>
      <c r="V63" s="1200"/>
      <c r="W63" s="1200"/>
      <c r="X63" s="1200"/>
      <c r="Y63" s="1201"/>
    </row>
    <row r="64" spans="2:25" ht="9" customHeight="1" thickBot="1">
      <c r="B64" s="1215"/>
      <c r="C64" s="237"/>
      <c r="D64" s="238"/>
      <c r="E64" s="238"/>
      <c r="F64" s="238"/>
      <c r="G64" s="238"/>
      <c r="H64" s="238"/>
      <c r="I64" s="238"/>
      <c r="J64" s="238"/>
      <c r="K64" s="238"/>
      <c r="L64" s="238"/>
      <c r="M64" s="238"/>
      <c r="N64" s="238"/>
      <c r="O64" s="238"/>
      <c r="P64" s="238"/>
      <c r="Q64" s="238"/>
      <c r="R64" s="238"/>
      <c r="S64" s="238"/>
      <c r="T64" s="238"/>
      <c r="U64" s="238"/>
      <c r="V64" s="238"/>
      <c r="W64" s="238"/>
      <c r="X64" s="238"/>
      <c r="Y64" s="239"/>
    </row>
    <row r="66" spans="1:25" ht="9" customHeight="1" thickBot="1"/>
    <row r="67" spans="1:25" ht="9" customHeight="1">
      <c r="A67" s="240"/>
      <c r="B67" s="240"/>
      <c r="C67" s="240"/>
      <c r="D67" s="240"/>
      <c r="E67" s="240"/>
      <c r="F67" s="240"/>
      <c r="G67" s="240"/>
      <c r="H67" s="240"/>
      <c r="I67" s="240"/>
      <c r="J67" s="240"/>
      <c r="K67" s="240"/>
      <c r="L67" s="240"/>
      <c r="M67" s="240"/>
      <c r="N67" s="240"/>
      <c r="O67" s="240"/>
      <c r="P67" s="240"/>
      <c r="Q67" s="240"/>
      <c r="R67" s="240"/>
      <c r="S67" s="240"/>
      <c r="T67" s="240"/>
      <c r="U67" s="240"/>
      <c r="V67" s="240"/>
      <c r="W67" s="240"/>
      <c r="X67" s="240"/>
      <c r="Y67" s="240"/>
    </row>
    <row r="68" spans="1:25" ht="9" customHeight="1">
      <c r="A68" s="1202" t="s">
        <v>371</v>
      </c>
      <c r="B68" s="1202"/>
      <c r="C68" s="1202"/>
      <c r="D68" s="1202"/>
    </row>
    <row r="69" spans="1:25" ht="9" customHeight="1">
      <c r="A69" s="1202"/>
      <c r="B69" s="1202"/>
      <c r="C69" s="1202"/>
      <c r="D69" s="1202"/>
    </row>
    <row r="70" spans="1:25" ht="9" customHeight="1">
      <c r="B70" s="1203" t="s">
        <v>372</v>
      </c>
      <c r="C70" s="1204"/>
      <c r="D70" s="1204"/>
      <c r="E70" s="1204"/>
      <c r="F70" s="1204"/>
      <c r="G70" s="1205"/>
      <c r="H70" s="225"/>
      <c r="I70" s="1209"/>
      <c r="J70" s="1209"/>
      <c r="K70" s="1209"/>
      <c r="L70" s="1209"/>
      <c r="M70" s="1209"/>
      <c r="N70" s="1209"/>
      <c r="O70" s="1209"/>
      <c r="P70" s="1209"/>
      <c r="Q70" s="1209"/>
      <c r="R70" s="1209"/>
      <c r="S70" s="1209"/>
      <c r="T70" s="1209"/>
      <c r="U70" s="1209"/>
      <c r="V70" s="1209"/>
      <c r="W70" s="1209"/>
      <c r="X70" s="1209"/>
      <c r="Y70" s="1210"/>
    </row>
    <row r="71" spans="1:25" ht="9" customHeight="1">
      <c r="B71" s="1206"/>
      <c r="C71" s="1207"/>
      <c r="D71" s="1207"/>
      <c r="E71" s="1207"/>
      <c r="F71" s="1207"/>
      <c r="G71" s="1208"/>
      <c r="H71" s="234"/>
      <c r="I71" s="1211"/>
      <c r="J71" s="1211"/>
      <c r="K71" s="1211"/>
      <c r="L71" s="1211"/>
      <c r="M71" s="1211"/>
      <c r="N71" s="1211"/>
      <c r="O71" s="1211"/>
      <c r="P71" s="1211"/>
      <c r="Q71" s="1211"/>
      <c r="R71" s="1211"/>
      <c r="S71" s="1211"/>
      <c r="T71" s="1211"/>
      <c r="U71" s="1211"/>
      <c r="V71" s="1211"/>
      <c r="W71" s="1211"/>
      <c r="X71" s="1211"/>
      <c r="Y71" s="1212"/>
    </row>
    <row r="72" spans="1:25" ht="9" customHeight="1">
      <c r="B72" s="1203" t="s">
        <v>373</v>
      </c>
      <c r="C72" s="1204"/>
      <c r="D72" s="1204"/>
      <c r="E72" s="1204"/>
      <c r="F72" s="1204"/>
      <c r="G72" s="1205"/>
      <c r="H72" s="225"/>
      <c r="I72" s="1209"/>
      <c r="J72" s="1209"/>
      <c r="K72" s="1209"/>
      <c r="L72" s="1209"/>
      <c r="M72" s="1209"/>
      <c r="N72" s="1209"/>
      <c r="O72" s="1209"/>
      <c r="P72" s="1209"/>
      <c r="Q72" s="1209"/>
      <c r="R72" s="1209"/>
      <c r="S72" s="1209"/>
      <c r="T72" s="1209"/>
      <c r="U72" s="1209"/>
      <c r="V72" s="1209"/>
      <c r="W72" s="1209"/>
      <c r="X72" s="1209"/>
      <c r="Y72" s="1210"/>
    </row>
    <row r="73" spans="1:25" ht="9" customHeight="1">
      <c r="B73" s="1206"/>
      <c r="C73" s="1207"/>
      <c r="D73" s="1207"/>
      <c r="E73" s="1207"/>
      <c r="F73" s="1207"/>
      <c r="G73" s="1208"/>
      <c r="H73" s="234"/>
      <c r="I73" s="1211"/>
      <c r="J73" s="1211"/>
      <c r="K73" s="1211"/>
      <c r="L73" s="1211"/>
      <c r="M73" s="1211"/>
      <c r="N73" s="1211"/>
      <c r="O73" s="1211"/>
      <c r="P73" s="1211"/>
      <c r="Q73" s="1211"/>
      <c r="R73" s="1211"/>
      <c r="S73" s="1211"/>
      <c r="T73" s="1211"/>
      <c r="U73" s="1211"/>
      <c r="V73" s="1211"/>
      <c r="W73" s="1211"/>
      <c r="X73" s="1211"/>
      <c r="Y73" s="1212"/>
    </row>
    <row r="74" spans="1:25" ht="9" customHeight="1">
      <c r="B74" s="1216" t="s">
        <v>374</v>
      </c>
      <c r="C74" s="1217"/>
      <c r="D74" s="1217"/>
      <c r="E74" s="1217"/>
      <c r="F74" s="1217"/>
      <c r="G74" s="1218"/>
      <c r="H74" s="1222" t="s">
        <v>375</v>
      </c>
      <c r="I74" s="1222"/>
      <c r="J74" s="1222"/>
      <c r="K74" s="1224"/>
      <c r="L74" s="1224"/>
      <c r="M74" s="1224"/>
      <c r="N74" s="1224"/>
      <c r="O74" s="1224"/>
      <c r="P74" s="1222" t="s">
        <v>376</v>
      </c>
      <c r="Q74" s="1222"/>
      <c r="R74" s="1222"/>
      <c r="S74" s="1226"/>
      <c r="T74" s="1209"/>
      <c r="U74" s="1209"/>
      <c r="V74" s="1209"/>
      <c r="W74" s="1209"/>
      <c r="X74" s="1209"/>
      <c r="Y74" s="1210"/>
    </row>
    <row r="75" spans="1:25" ht="9" customHeight="1">
      <c r="B75" s="1219"/>
      <c r="C75" s="1220"/>
      <c r="D75" s="1220"/>
      <c r="E75" s="1220"/>
      <c r="F75" s="1220"/>
      <c r="G75" s="1221"/>
      <c r="H75" s="1223"/>
      <c r="I75" s="1223"/>
      <c r="J75" s="1223"/>
      <c r="K75" s="1225"/>
      <c r="L75" s="1225"/>
      <c r="M75" s="1225"/>
      <c r="N75" s="1225"/>
      <c r="O75" s="1225"/>
      <c r="P75" s="1223"/>
      <c r="Q75" s="1223"/>
      <c r="R75" s="1223"/>
      <c r="S75" s="567"/>
      <c r="T75" s="1211"/>
      <c r="U75" s="1211"/>
      <c r="V75" s="1211"/>
      <c r="W75" s="1211"/>
      <c r="X75" s="1211"/>
      <c r="Y75" s="1212"/>
    </row>
    <row r="76" spans="1:25" ht="9" customHeight="1">
      <c r="B76" s="1194" t="s">
        <v>377</v>
      </c>
      <c r="C76" s="1194"/>
      <c r="D76" s="1194"/>
      <c r="E76" s="1194"/>
      <c r="F76" s="1194"/>
      <c r="G76" s="1194"/>
      <c r="H76" s="1197"/>
      <c r="I76" s="1197"/>
      <c r="J76" s="1197"/>
      <c r="K76" s="1197"/>
      <c r="L76" s="1197"/>
      <c r="M76" s="1197"/>
      <c r="N76" s="1197"/>
      <c r="O76" s="1197"/>
      <c r="P76" s="1197"/>
      <c r="Q76" s="1197"/>
      <c r="R76" s="1197"/>
      <c r="S76" s="1197"/>
      <c r="T76" s="1197"/>
      <c r="U76" s="1197"/>
      <c r="V76" s="1197"/>
      <c r="W76" s="1197"/>
      <c r="X76" s="1197"/>
      <c r="Y76" s="1197"/>
    </row>
    <row r="77" spans="1:25" ht="9" customHeight="1">
      <c r="B77" s="1195"/>
      <c r="C77" s="1195"/>
      <c r="D77" s="1195"/>
      <c r="E77" s="1195"/>
      <c r="F77" s="1195"/>
      <c r="G77" s="1195"/>
      <c r="H77" s="1198"/>
      <c r="I77" s="1198"/>
      <c r="J77" s="1198"/>
      <c r="K77" s="1198"/>
      <c r="L77" s="1198"/>
      <c r="M77" s="1198"/>
      <c r="N77" s="1198"/>
      <c r="O77" s="1198"/>
      <c r="P77" s="1198"/>
      <c r="Q77" s="1198"/>
      <c r="R77" s="1198"/>
      <c r="S77" s="1198"/>
      <c r="T77" s="1198"/>
      <c r="U77" s="1198"/>
      <c r="V77" s="1198"/>
      <c r="W77" s="1198"/>
      <c r="X77" s="1198"/>
      <c r="Y77" s="1198"/>
    </row>
    <row r="78" spans="1:25" ht="9" customHeight="1">
      <c r="B78" s="1195"/>
      <c r="C78" s="1195"/>
      <c r="D78" s="1195"/>
      <c r="E78" s="1195"/>
      <c r="F78" s="1195"/>
      <c r="G78" s="1195"/>
      <c r="H78" s="1198"/>
      <c r="I78" s="1198"/>
      <c r="J78" s="1198"/>
      <c r="K78" s="1198"/>
      <c r="L78" s="1198"/>
      <c r="M78" s="1198"/>
      <c r="N78" s="1198"/>
      <c r="O78" s="1198"/>
      <c r="P78" s="1198"/>
      <c r="Q78" s="1198"/>
      <c r="R78" s="1198"/>
      <c r="S78" s="1198"/>
      <c r="T78" s="1198"/>
      <c r="U78" s="1198"/>
      <c r="V78" s="1198"/>
      <c r="W78" s="1198"/>
      <c r="X78" s="1198"/>
      <c r="Y78" s="1198"/>
    </row>
    <row r="79" spans="1:25" ht="9" customHeight="1">
      <c r="B79" s="1195"/>
      <c r="C79" s="1195"/>
      <c r="D79" s="1195"/>
      <c r="E79" s="1195"/>
      <c r="F79" s="1195"/>
      <c r="G79" s="1195"/>
      <c r="H79" s="1198"/>
      <c r="I79" s="1198"/>
      <c r="J79" s="1198"/>
      <c r="K79" s="1198"/>
      <c r="L79" s="1198"/>
      <c r="M79" s="1198"/>
      <c r="N79" s="1198"/>
      <c r="O79" s="1198"/>
      <c r="P79" s="1198"/>
      <c r="Q79" s="1198"/>
      <c r="R79" s="1198"/>
      <c r="S79" s="1198"/>
      <c r="T79" s="1198"/>
      <c r="U79" s="1198"/>
      <c r="V79" s="1198"/>
      <c r="W79" s="1198"/>
      <c r="X79" s="1198"/>
      <c r="Y79" s="1198"/>
    </row>
    <row r="80" spans="1:25" ht="9" customHeight="1">
      <c r="B80" s="1195"/>
      <c r="C80" s="1195"/>
      <c r="D80" s="1195"/>
      <c r="E80" s="1195"/>
      <c r="F80" s="1195"/>
      <c r="G80" s="1195"/>
      <c r="H80" s="1198"/>
      <c r="I80" s="1198"/>
      <c r="J80" s="1198"/>
      <c r="K80" s="1198"/>
      <c r="L80" s="1198"/>
      <c r="M80" s="1198"/>
      <c r="N80" s="1198"/>
      <c r="O80" s="1198"/>
      <c r="P80" s="1198"/>
      <c r="Q80" s="1198"/>
      <c r="R80" s="1198"/>
      <c r="S80" s="1198"/>
      <c r="T80" s="1198"/>
      <c r="U80" s="1198"/>
      <c r="V80" s="1198"/>
      <c r="W80" s="1198"/>
      <c r="X80" s="1198"/>
      <c r="Y80" s="1198"/>
    </row>
    <row r="81" spans="2:25" ht="9" customHeight="1">
      <c r="B81" s="1196"/>
      <c r="C81" s="1196"/>
      <c r="D81" s="1196"/>
      <c r="E81" s="1196"/>
      <c r="F81" s="1196"/>
      <c r="G81" s="1196"/>
      <c r="H81" s="1199"/>
      <c r="I81" s="1199"/>
      <c r="J81" s="1199"/>
      <c r="K81" s="1199"/>
      <c r="L81" s="1199"/>
      <c r="M81" s="1199"/>
      <c r="N81" s="1199"/>
      <c r="O81" s="1199"/>
      <c r="P81" s="1199"/>
      <c r="Q81" s="1199"/>
      <c r="R81" s="1199"/>
      <c r="S81" s="1199"/>
      <c r="T81" s="1199"/>
      <c r="U81" s="1199"/>
      <c r="V81" s="1199"/>
      <c r="W81" s="1199"/>
      <c r="X81" s="1199"/>
      <c r="Y81" s="1199"/>
    </row>
  </sheetData>
  <mergeCells count="52">
    <mergeCell ref="C33:Y34"/>
    <mergeCell ref="C36:Y37"/>
    <mergeCell ref="B18:Y19"/>
    <mergeCell ref="A2:Y3"/>
    <mergeCell ref="A5:Y8"/>
    <mergeCell ref="A9:Y12"/>
    <mergeCell ref="Q13:Y14"/>
    <mergeCell ref="B16:Y17"/>
    <mergeCell ref="B21:B31"/>
    <mergeCell ref="C21:Y22"/>
    <mergeCell ref="C23:G25"/>
    <mergeCell ref="H23:H25"/>
    <mergeCell ref="I23:T25"/>
    <mergeCell ref="U23:Y24"/>
    <mergeCell ref="U25:Y31"/>
    <mergeCell ref="C26:G28"/>
    <mergeCell ref="H26:H28"/>
    <mergeCell ref="I26:T28"/>
    <mergeCell ref="C29:G31"/>
    <mergeCell ref="H29:H31"/>
    <mergeCell ref="I29:T31"/>
    <mergeCell ref="C57:C59"/>
    <mergeCell ref="D57:K59"/>
    <mergeCell ref="C62:I63"/>
    <mergeCell ref="J62:N63"/>
    <mergeCell ref="C51:C53"/>
    <mergeCell ref="D51:G53"/>
    <mergeCell ref="C38:Y39"/>
    <mergeCell ref="D40:Y41"/>
    <mergeCell ref="D42:Y44"/>
    <mergeCell ref="D45:Y47"/>
    <mergeCell ref="C48:C50"/>
    <mergeCell ref="D48:G50"/>
    <mergeCell ref="H48:N50"/>
    <mergeCell ref="O48:X50"/>
    <mergeCell ref="Y48:Y50"/>
    <mergeCell ref="B76:G81"/>
    <mergeCell ref="H76:Y81"/>
    <mergeCell ref="O62:Y63"/>
    <mergeCell ref="A68:D69"/>
    <mergeCell ref="B70:G71"/>
    <mergeCell ref="I70:Y71"/>
    <mergeCell ref="B72:G73"/>
    <mergeCell ref="I72:Y73"/>
    <mergeCell ref="B33:B64"/>
    <mergeCell ref="B74:G75"/>
    <mergeCell ref="H74:J75"/>
    <mergeCell ref="K74:O75"/>
    <mergeCell ref="P74:R75"/>
    <mergeCell ref="S74:Y75"/>
    <mergeCell ref="C54:C56"/>
    <mergeCell ref="D54:I56"/>
  </mergeCells>
  <phoneticPr fontId="4"/>
  <conditionalFormatting sqref="C54:C59 Q54:Q59">
    <cfRule type="expression" dxfId="107" priority="5">
      <formula>OR($C$48="■",$C$51="■")</formula>
    </cfRule>
  </conditionalFormatting>
  <conditionalFormatting sqref="C48:G53 C54:K59">
    <cfRule type="expression" dxfId="106" priority="12">
      <formula>OR($C$48="■",$C$51="■",$C$54="■",$C$57="■")</formula>
    </cfRule>
  </conditionalFormatting>
  <conditionalFormatting sqref="C48:Y50 C54:Y59">
    <cfRule type="expression" dxfId="105" priority="3">
      <formula>$C$51="■"</formula>
    </cfRule>
  </conditionalFormatting>
  <conditionalFormatting sqref="C48:Y53 C57:Y59">
    <cfRule type="expression" dxfId="104" priority="2">
      <formula>$C$54="■"</formula>
    </cfRule>
  </conditionalFormatting>
  <conditionalFormatting sqref="C48:Y56">
    <cfRule type="expression" dxfId="103" priority="1">
      <formula>$C$57="■"</formula>
    </cfRule>
  </conditionalFormatting>
  <conditionalFormatting sqref="C51:Y59">
    <cfRule type="expression" dxfId="102" priority="4">
      <formula>$C$48="■"</formula>
    </cfRule>
  </conditionalFormatting>
  <conditionalFormatting sqref="H23:T25">
    <cfRule type="expression" dxfId="101" priority="11">
      <formula>$I$23&lt;&gt;""</formula>
    </cfRule>
  </conditionalFormatting>
  <conditionalFormatting sqref="H26:T28">
    <cfRule type="expression" dxfId="100" priority="10">
      <formula>$I$26&lt;&gt;""</formula>
    </cfRule>
  </conditionalFormatting>
  <conditionalFormatting sqref="H29:T31">
    <cfRule type="expression" dxfId="99" priority="9">
      <formula>$I$29&lt;&gt;""</formula>
    </cfRule>
  </conditionalFormatting>
  <conditionalFormatting sqref="J62:N63">
    <cfRule type="expression" dxfId="98" priority="6">
      <formula>$J$62&lt;&gt;""</formula>
    </cfRule>
  </conditionalFormatting>
  <conditionalFormatting sqref="O48:X50">
    <cfRule type="expression" dxfId="97" priority="7">
      <formula>$O$48&lt;&gt;""</formula>
    </cfRule>
    <cfRule type="expression" dxfId="96" priority="8">
      <formula>$C$48="■"</formula>
    </cfRule>
  </conditionalFormatting>
  <dataValidations count="3">
    <dataValidation imeMode="on" allowBlank="1" showInputMessage="1" showErrorMessage="1" sqref="S74:Y75 O48:X50 I26 I29" xr:uid="{A86482E3-6DFB-498C-B6BA-8406762B644B}"/>
    <dataValidation imeMode="off" allowBlank="1" showInputMessage="1" showErrorMessage="1" sqref="K74:O75 J62:N63 I70:Y73 U25 U23 I23" xr:uid="{FF28F8F1-400A-4D7F-894F-FA7DF36E8214}"/>
    <dataValidation type="list" allowBlank="1" showInputMessage="1" showErrorMessage="1" sqref="C48:C59 Q54:Q59" xr:uid="{F39526E1-6707-4B53-B13D-6FCAEAA01AD7}">
      <formula1>"□,■"</formula1>
    </dataValidation>
  </dataValidations>
  <printOptions horizontalCentered="1"/>
  <pageMargins left="0.23622047244094491" right="0.23622047244094491" top="0.74803149606299213" bottom="0.74803149606299213" header="0.31496062992125984" footer="0.31496062992125984"/>
  <pageSetup paperSize="9" scale="110"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theme="9" tint="0.79998168889431442"/>
    <pageSetUpPr fitToPage="1"/>
  </sheetPr>
  <dimension ref="B1:AU64"/>
  <sheetViews>
    <sheetView showGridLines="0" view="pageBreakPreview" zoomScale="85" zoomScaleNormal="85" zoomScaleSheetLayoutView="85" workbookViewId="0">
      <selection activeCell="AK38" sqref="AK38"/>
    </sheetView>
  </sheetViews>
  <sheetFormatPr defaultColWidth="3.5" defaultRowHeight="17.25" customHeight="1"/>
  <cols>
    <col min="1" max="16384" width="3.5" style="15"/>
  </cols>
  <sheetData>
    <row r="1" spans="2:47" ht="9.75" customHeight="1"/>
    <row r="2" spans="2:47" ht="16.5" customHeight="1">
      <c r="B2" s="131" t="s">
        <v>398</v>
      </c>
    </row>
    <row r="3" spans="2:47" ht="9.75" customHeight="1"/>
    <row r="4" spans="2:47" s="3" customFormat="1" ht="30.75" customHeight="1">
      <c r="B4" s="10" t="s">
        <v>160</v>
      </c>
      <c r="C4" s="804" t="s">
        <v>399</v>
      </c>
      <c r="D4" s="804"/>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10" t="s">
        <v>92</v>
      </c>
      <c r="AL4" s="4"/>
      <c r="AM4" s="4"/>
      <c r="AO4" s="4"/>
      <c r="AP4" s="4"/>
      <c r="AQ4" s="4"/>
      <c r="AR4" s="4"/>
      <c r="AT4" s="4"/>
      <c r="AU4" s="4"/>
    </row>
    <row r="5" spans="2:47" ht="9.75" customHeight="1"/>
    <row r="6" spans="2:47" ht="12" customHeight="1">
      <c r="AK6" s="9" t="str">
        <f>'【選択必須】サービス個別(Wide接続) ①～⑭'!AK6</f>
        <v>2026/4/1　Ver1.0</v>
      </c>
    </row>
    <row r="7" spans="2:47" ht="17.25" customHeight="1">
      <c r="AK7" s="9"/>
    </row>
    <row r="8" spans="2:47" ht="17.25" customHeight="1">
      <c r="B8" s="156" t="s">
        <v>400</v>
      </c>
    </row>
    <row r="44" spans="3:37" ht="17.25" customHeight="1">
      <c r="C44" s="157" t="s">
        <v>237</v>
      </c>
      <c r="D44" s="1278" t="s">
        <v>401</v>
      </c>
      <c r="E44" s="1278"/>
      <c r="F44" s="1278"/>
      <c r="G44" s="1278"/>
      <c r="H44" s="1278"/>
      <c r="I44" s="1278"/>
      <c r="J44" s="1278"/>
      <c r="K44" s="1278"/>
      <c r="L44" s="1278"/>
      <c r="M44" s="1278"/>
      <c r="N44" s="1278"/>
      <c r="O44" s="1279" t="s">
        <v>402</v>
      </c>
      <c r="P44" s="1280"/>
      <c r="Q44" s="1280"/>
      <c r="R44" s="1280"/>
      <c r="S44" s="1280"/>
      <c r="T44" s="1280"/>
      <c r="U44" s="1280"/>
      <c r="V44" s="1280"/>
      <c r="W44" s="1280"/>
      <c r="X44" s="1280"/>
      <c r="Y44" s="1280"/>
      <c r="Z44" s="1280"/>
      <c r="AA44" s="1280"/>
      <c r="AB44" s="1280"/>
      <c r="AC44" s="1280"/>
      <c r="AD44" s="1280"/>
      <c r="AE44" s="1280"/>
      <c r="AF44" s="1280"/>
      <c r="AG44" s="1280"/>
      <c r="AH44" s="1280"/>
      <c r="AI44" s="1280"/>
      <c r="AJ44" s="1280"/>
      <c r="AK44" s="1281"/>
    </row>
    <row r="45" spans="3:37" ht="17.25" customHeight="1">
      <c r="C45" s="158" t="s">
        <v>177</v>
      </c>
      <c r="D45" s="1275" t="s">
        <v>248</v>
      </c>
      <c r="E45" s="1275"/>
      <c r="F45" s="1275"/>
      <c r="G45" s="1275"/>
      <c r="H45" s="1275"/>
      <c r="I45" s="1275"/>
      <c r="J45" s="1275"/>
      <c r="K45" s="1275"/>
      <c r="L45" s="1275"/>
      <c r="M45" s="1275"/>
      <c r="N45" s="1275"/>
      <c r="O45" s="1276" t="s">
        <v>403</v>
      </c>
      <c r="P45" s="946"/>
      <c r="Q45" s="946"/>
      <c r="R45" s="946"/>
      <c r="S45" s="946"/>
      <c r="T45" s="946"/>
      <c r="U45" s="946"/>
      <c r="V45" s="946"/>
      <c r="W45" s="946"/>
      <c r="X45" s="946"/>
      <c r="Y45" s="946"/>
      <c r="Z45" s="946"/>
      <c r="AA45" s="946"/>
      <c r="AB45" s="946"/>
      <c r="AC45" s="946"/>
      <c r="AD45" s="946"/>
      <c r="AE45" s="946"/>
      <c r="AF45" s="946"/>
      <c r="AG45" s="946"/>
      <c r="AH45" s="946"/>
      <c r="AI45" s="946"/>
      <c r="AJ45" s="946"/>
      <c r="AK45" s="1277"/>
    </row>
    <row r="46" spans="3:37" ht="17.25" customHeight="1">
      <c r="C46" s="158" t="s">
        <v>178</v>
      </c>
      <c r="D46" s="1275" t="s">
        <v>251</v>
      </c>
      <c r="E46" s="1275"/>
      <c r="F46" s="1275"/>
      <c r="G46" s="1275"/>
      <c r="H46" s="1275"/>
      <c r="I46" s="1275"/>
      <c r="J46" s="1275"/>
      <c r="K46" s="1275"/>
      <c r="L46" s="1275"/>
      <c r="M46" s="1275"/>
      <c r="N46" s="1275"/>
      <c r="O46" s="1276" t="s">
        <v>404</v>
      </c>
      <c r="P46" s="946"/>
      <c r="Q46" s="946"/>
      <c r="R46" s="946"/>
      <c r="S46" s="946"/>
      <c r="T46" s="946"/>
      <c r="U46" s="946"/>
      <c r="V46" s="946"/>
      <c r="W46" s="946"/>
      <c r="X46" s="946"/>
      <c r="Y46" s="946"/>
      <c r="Z46" s="946"/>
      <c r="AA46" s="946"/>
      <c r="AB46" s="946"/>
      <c r="AC46" s="946"/>
      <c r="AD46" s="946"/>
      <c r="AE46" s="946"/>
      <c r="AF46" s="946"/>
      <c r="AG46" s="946"/>
      <c r="AH46" s="946"/>
      <c r="AI46" s="946"/>
      <c r="AJ46" s="946"/>
      <c r="AK46" s="1277"/>
    </row>
    <row r="47" spans="3:37" ht="17.25" customHeight="1">
      <c r="C47" s="1282" t="s">
        <v>182</v>
      </c>
      <c r="D47" s="1284" t="s">
        <v>405</v>
      </c>
      <c r="E47" s="1285"/>
      <c r="F47" s="1285"/>
      <c r="G47" s="1285"/>
      <c r="H47" s="1285"/>
      <c r="I47" s="1285"/>
      <c r="J47" s="1285"/>
      <c r="K47" s="1285"/>
      <c r="L47" s="1285"/>
      <c r="M47" s="1285"/>
      <c r="N47" s="1286"/>
      <c r="O47" s="1284" t="s">
        <v>406</v>
      </c>
      <c r="P47" s="1285"/>
      <c r="Q47" s="1285"/>
      <c r="R47" s="1285"/>
      <c r="S47" s="1285"/>
      <c r="T47" s="1285"/>
      <c r="U47" s="1285"/>
      <c r="V47" s="1285"/>
      <c r="W47" s="1285"/>
      <c r="X47" s="1285"/>
      <c r="Y47" s="1285"/>
      <c r="Z47" s="1285"/>
      <c r="AA47" s="1285"/>
      <c r="AB47" s="1285"/>
      <c r="AC47" s="1285"/>
      <c r="AD47" s="1285"/>
      <c r="AE47" s="1285"/>
      <c r="AF47" s="1285"/>
      <c r="AG47" s="1285"/>
      <c r="AH47" s="1285"/>
      <c r="AI47" s="1285"/>
      <c r="AJ47" s="1285"/>
      <c r="AK47" s="1286"/>
    </row>
    <row r="48" spans="3:37" ht="17.25" customHeight="1">
      <c r="C48" s="1283"/>
      <c r="D48" s="1287"/>
      <c r="E48" s="1288"/>
      <c r="F48" s="1288"/>
      <c r="G48" s="1288"/>
      <c r="H48" s="1288"/>
      <c r="I48" s="1288"/>
      <c r="J48" s="1288"/>
      <c r="K48" s="1288"/>
      <c r="L48" s="1288"/>
      <c r="M48" s="1288"/>
      <c r="N48" s="1289"/>
      <c r="O48" s="1287" t="s">
        <v>407</v>
      </c>
      <c r="P48" s="1288"/>
      <c r="Q48" s="1288"/>
      <c r="R48" s="1288"/>
      <c r="S48" s="1288"/>
      <c r="T48" s="1288"/>
      <c r="U48" s="1288"/>
      <c r="V48" s="1288"/>
      <c r="W48" s="1288"/>
      <c r="X48" s="1288"/>
      <c r="Y48" s="1288"/>
      <c r="Z48" s="1288"/>
      <c r="AA48" s="1288"/>
      <c r="AB48" s="1288"/>
      <c r="AC48" s="1288"/>
      <c r="AD48" s="1288"/>
      <c r="AE48" s="1288"/>
      <c r="AF48" s="1288"/>
      <c r="AG48" s="1288"/>
      <c r="AH48" s="1288"/>
      <c r="AI48" s="1288"/>
      <c r="AJ48" s="1288"/>
      <c r="AK48" s="1289"/>
    </row>
    <row r="49" spans="3:37" ht="17.25" customHeight="1">
      <c r="C49" s="1282" t="s">
        <v>179</v>
      </c>
      <c r="D49" s="1284" t="s">
        <v>194</v>
      </c>
      <c r="E49" s="1285"/>
      <c r="F49" s="1285"/>
      <c r="G49" s="1285"/>
      <c r="H49" s="1285"/>
      <c r="I49" s="1285"/>
      <c r="J49" s="1285"/>
      <c r="K49" s="1285"/>
      <c r="L49" s="1285"/>
      <c r="M49" s="1285"/>
      <c r="N49" s="1286"/>
      <c r="O49" s="1284" t="s">
        <v>408</v>
      </c>
      <c r="P49" s="1285"/>
      <c r="Q49" s="1285"/>
      <c r="R49" s="1285"/>
      <c r="S49" s="1285"/>
      <c r="T49" s="1285"/>
      <c r="U49" s="1285"/>
      <c r="V49" s="1285"/>
      <c r="W49" s="1285"/>
      <c r="X49" s="1285"/>
      <c r="Y49" s="1285"/>
      <c r="Z49" s="1285"/>
      <c r="AA49" s="1285"/>
      <c r="AB49" s="1285"/>
      <c r="AC49" s="1285"/>
      <c r="AD49" s="1285"/>
      <c r="AE49" s="1285"/>
      <c r="AF49" s="1285"/>
      <c r="AG49" s="1285"/>
      <c r="AH49" s="1285"/>
      <c r="AI49" s="1285"/>
      <c r="AJ49" s="1285"/>
      <c r="AK49" s="1286"/>
    </row>
    <row r="50" spans="3:37" ht="17.25" customHeight="1">
      <c r="C50" s="1290"/>
      <c r="D50" s="1291"/>
      <c r="E50" s="1292"/>
      <c r="F50" s="1292"/>
      <c r="G50" s="1292"/>
      <c r="H50" s="1292"/>
      <c r="I50" s="1292"/>
      <c r="J50" s="1292"/>
      <c r="K50" s="1292"/>
      <c r="L50" s="1292"/>
      <c r="M50" s="1292"/>
      <c r="N50" s="1293"/>
      <c r="O50" s="1291" t="s">
        <v>409</v>
      </c>
      <c r="P50" s="1292"/>
      <c r="Q50" s="1292"/>
      <c r="R50" s="1292"/>
      <c r="S50" s="1292"/>
      <c r="T50" s="1292"/>
      <c r="U50" s="1292"/>
      <c r="V50" s="1292"/>
      <c r="W50" s="1292"/>
      <c r="X50" s="1292"/>
      <c r="Y50" s="1292"/>
      <c r="Z50" s="1292"/>
      <c r="AA50" s="1292"/>
      <c r="AB50" s="1292"/>
      <c r="AC50" s="1292"/>
      <c r="AD50" s="1292"/>
      <c r="AE50" s="1292"/>
      <c r="AF50" s="1292"/>
      <c r="AG50" s="1292"/>
      <c r="AH50" s="1292"/>
      <c r="AI50" s="1292"/>
      <c r="AJ50" s="1292"/>
      <c r="AK50" s="1293"/>
    </row>
    <row r="51" spans="3:37" ht="17.25" customHeight="1">
      <c r="C51" s="1283"/>
      <c r="D51" s="1287"/>
      <c r="E51" s="1288"/>
      <c r="F51" s="1288"/>
      <c r="G51" s="1288"/>
      <c r="H51" s="1288"/>
      <c r="I51" s="1288"/>
      <c r="J51" s="1288"/>
      <c r="K51" s="1288"/>
      <c r="L51" s="1288"/>
      <c r="M51" s="1288"/>
      <c r="N51" s="1289"/>
      <c r="O51" s="1287" t="s">
        <v>410</v>
      </c>
      <c r="P51" s="1288"/>
      <c r="Q51" s="1288"/>
      <c r="R51" s="1288"/>
      <c r="S51" s="1288"/>
      <c r="T51" s="1288"/>
      <c r="U51" s="1288"/>
      <c r="V51" s="1288"/>
      <c r="W51" s="1288"/>
      <c r="X51" s="1288"/>
      <c r="Y51" s="1288"/>
      <c r="Z51" s="1288"/>
      <c r="AA51" s="1288"/>
      <c r="AB51" s="1288"/>
      <c r="AC51" s="1288"/>
      <c r="AD51" s="1288"/>
      <c r="AE51" s="1288"/>
      <c r="AF51" s="1288"/>
      <c r="AG51" s="1288"/>
      <c r="AH51" s="1288"/>
      <c r="AI51" s="1288"/>
      <c r="AJ51" s="1288"/>
      <c r="AK51" s="1289"/>
    </row>
    <row r="52" spans="3:37" ht="17.25" customHeight="1">
      <c r="C52" s="1282" t="s">
        <v>183</v>
      </c>
      <c r="D52" s="1284" t="s">
        <v>411</v>
      </c>
      <c r="E52" s="1285"/>
      <c r="F52" s="1285"/>
      <c r="G52" s="1285"/>
      <c r="H52" s="1285"/>
      <c r="I52" s="1285"/>
      <c r="J52" s="1285"/>
      <c r="K52" s="1285"/>
      <c r="L52" s="1285"/>
      <c r="M52" s="1285"/>
      <c r="N52" s="1286"/>
      <c r="O52" s="1284" t="s">
        <v>412</v>
      </c>
      <c r="P52" s="1285"/>
      <c r="Q52" s="1285"/>
      <c r="R52" s="1285"/>
      <c r="S52" s="1285"/>
      <c r="T52" s="1285"/>
      <c r="U52" s="1285"/>
      <c r="V52" s="1285"/>
      <c r="W52" s="1285"/>
      <c r="X52" s="1285"/>
      <c r="Y52" s="1285"/>
      <c r="Z52" s="1285"/>
      <c r="AA52" s="1285"/>
      <c r="AB52" s="1285"/>
      <c r="AC52" s="1285"/>
      <c r="AD52" s="1285"/>
      <c r="AE52" s="1285"/>
      <c r="AF52" s="1285"/>
      <c r="AG52" s="1285"/>
      <c r="AH52" s="1285"/>
      <c r="AI52" s="1285"/>
      <c r="AJ52" s="1285"/>
      <c r="AK52" s="1286"/>
    </row>
    <row r="53" spans="3:37" ht="17.25" customHeight="1">
      <c r="C53" s="1283"/>
      <c r="D53" s="1287"/>
      <c r="E53" s="1288"/>
      <c r="F53" s="1288"/>
      <c r="G53" s="1288"/>
      <c r="H53" s="1288"/>
      <c r="I53" s="1288"/>
      <c r="J53" s="1288"/>
      <c r="K53" s="1288"/>
      <c r="L53" s="1288"/>
      <c r="M53" s="1288"/>
      <c r="N53" s="1289"/>
      <c r="O53" s="1287" t="s">
        <v>413</v>
      </c>
      <c r="P53" s="1288"/>
      <c r="Q53" s="1288"/>
      <c r="R53" s="1288"/>
      <c r="S53" s="1288"/>
      <c r="T53" s="1288"/>
      <c r="U53" s="1288"/>
      <c r="V53" s="1288"/>
      <c r="W53" s="1288"/>
      <c r="X53" s="1288"/>
      <c r="Y53" s="1288"/>
      <c r="Z53" s="1288"/>
      <c r="AA53" s="1288"/>
      <c r="AB53" s="1288"/>
      <c r="AC53" s="1288"/>
      <c r="AD53" s="1288"/>
      <c r="AE53" s="1288"/>
      <c r="AF53" s="1288"/>
      <c r="AG53" s="1288"/>
      <c r="AH53" s="1288"/>
      <c r="AI53" s="1288"/>
      <c r="AJ53" s="1288"/>
      <c r="AK53" s="1289"/>
    </row>
    <row r="54" spans="3:37" ht="17.25" customHeight="1">
      <c r="C54" s="158" t="s">
        <v>184</v>
      </c>
      <c r="D54" s="1275" t="s">
        <v>414</v>
      </c>
      <c r="E54" s="1275"/>
      <c r="F54" s="1275"/>
      <c r="G54" s="1275"/>
      <c r="H54" s="1275"/>
      <c r="I54" s="1275"/>
      <c r="J54" s="1275"/>
      <c r="K54" s="1275"/>
      <c r="L54" s="1275"/>
      <c r="M54" s="1275"/>
      <c r="N54" s="1275"/>
      <c r="O54" s="1276" t="s">
        <v>415</v>
      </c>
      <c r="P54" s="946"/>
      <c r="Q54" s="946"/>
      <c r="R54" s="946"/>
      <c r="S54" s="946"/>
      <c r="T54" s="946"/>
      <c r="U54" s="946"/>
      <c r="V54" s="946"/>
      <c r="W54" s="946"/>
      <c r="X54" s="946"/>
      <c r="Y54" s="946"/>
      <c r="Z54" s="946"/>
      <c r="AA54" s="946"/>
      <c r="AB54" s="946"/>
      <c r="AC54" s="946"/>
      <c r="AD54" s="946"/>
      <c r="AE54" s="946"/>
      <c r="AF54" s="946"/>
      <c r="AG54" s="946"/>
      <c r="AH54" s="946"/>
      <c r="AI54" s="946"/>
      <c r="AJ54" s="946"/>
      <c r="AK54" s="1277"/>
    </row>
    <row r="55" spans="3:37" ht="17.25" customHeight="1">
      <c r="C55" s="1282" t="s">
        <v>416</v>
      </c>
      <c r="D55" s="1294" t="s">
        <v>417</v>
      </c>
      <c r="E55" s="1294"/>
      <c r="F55" s="1294"/>
      <c r="G55" s="1294"/>
      <c r="H55" s="1294"/>
      <c r="I55" s="1294"/>
      <c r="J55" s="1294"/>
      <c r="K55" s="1294"/>
      <c r="L55" s="1294"/>
      <c r="M55" s="1294"/>
      <c r="N55" s="1294"/>
      <c r="O55" s="1284" t="s">
        <v>418</v>
      </c>
      <c r="P55" s="1285"/>
      <c r="Q55" s="1285"/>
      <c r="R55" s="1285"/>
      <c r="S55" s="1285"/>
      <c r="T55" s="1285"/>
      <c r="U55" s="1285"/>
      <c r="V55" s="1285"/>
      <c r="W55" s="1285"/>
      <c r="X55" s="1285"/>
      <c r="Y55" s="1285"/>
      <c r="Z55" s="1285"/>
      <c r="AA55" s="1285"/>
      <c r="AB55" s="1285"/>
      <c r="AC55" s="1285"/>
      <c r="AD55" s="1285"/>
      <c r="AE55" s="1285"/>
      <c r="AF55" s="1285"/>
      <c r="AG55" s="1285"/>
      <c r="AH55" s="1285"/>
      <c r="AI55" s="1285"/>
      <c r="AJ55" s="1285"/>
      <c r="AK55" s="1286"/>
    </row>
    <row r="56" spans="3:37" ht="17.25" customHeight="1">
      <c r="C56" s="1290"/>
      <c r="D56" s="1295"/>
      <c r="E56" s="1295"/>
      <c r="F56" s="1295"/>
      <c r="G56" s="1295"/>
      <c r="H56" s="1295"/>
      <c r="I56" s="1295"/>
      <c r="J56" s="1295"/>
      <c r="K56" s="1295"/>
      <c r="L56" s="1295"/>
      <c r="M56" s="1295"/>
      <c r="N56" s="1295"/>
      <c r="O56" s="1291" t="s">
        <v>419</v>
      </c>
      <c r="P56" s="1292"/>
      <c r="Q56" s="1292"/>
      <c r="R56" s="1292"/>
      <c r="S56" s="1292"/>
      <c r="T56" s="1292"/>
      <c r="U56" s="1292"/>
      <c r="V56" s="1292"/>
      <c r="W56" s="1292"/>
      <c r="X56" s="1292"/>
      <c r="Y56" s="1292"/>
      <c r="Z56" s="1292"/>
      <c r="AA56" s="1292"/>
      <c r="AB56" s="1292"/>
      <c r="AC56" s="1292"/>
      <c r="AD56" s="1292"/>
      <c r="AE56" s="1292"/>
      <c r="AF56" s="1292"/>
      <c r="AG56" s="1292"/>
      <c r="AH56" s="1292"/>
      <c r="AI56" s="1292"/>
      <c r="AJ56" s="1292"/>
      <c r="AK56" s="1293"/>
    </row>
    <row r="57" spans="3:37" ht="17.25" customHeight="1">
      <c r="C57" s="1283"/>
      <c r="D57" s="1296"/>
      <c r="E57" s="1296"/>
      <c r="F57" s="1296"/>
      <c r="G57" s="1296"/>
      <c r="H57" s="1296"/>
      <c r="I57" s="1296"/>
      <c r="J57" s="1296"/>
      <c r="K57" s="1296"/>
      <c r="L57" s="1296"/>
      <c r="M57" s="1296"/>
      <c r="N57" s="1296"/>
      <c r="O57" s="1287" t="s">
        <v>420</v>
      </c>
      <c r="P57" s="1288"/>
      <c r="Q57" s="1288"/>
      <c r="R57" s="1288"/>
      <c r="S57" s="1288"/>
      <c r="T57" s="1288"/>
      <c r="U57" s="1288"/>
      <c r="V57" s="1288"/>
      <c r="W57" s="1288"/>
      <c r="X57" s="1288"/>
      <c r="Y57" s="1288"/>
      <c r="Z57" s="1288"/>
      <c r="AA57" s="1288"/>
      <c r="AB57" s="1288"/>
      <c r="AC57" s="1288"/>
      <c r="AD57" s="1288"/>
      <c r="AE57" s="1288"/>
      <c r="AF57" s="1288"/>
      <c r="AG57" s="1288"/>
      <c r="AH57" s="1288"/>
      <c r="AI57" s="1288"/>
      <c r="AJ57" s="1288"/>
      <c r="AK57" s="1289"/>
    </row>
    <row r="60" spans="3:37" ht="17.25" customHeight="1">
      <c r="C60" s="1292" t="s">
        <v>421</v>
      </c>
      <c r="D60" s="1292"/>
      <c r="E60" s="1292"/>
      <c r="F60" s="1292"/>
      <c r="G60" s="1292"/>
      <c r="H60" s="1292"/>
      <c r="I60" s="1292"/>
      <c r="J60" s="1292"/>
      <c r="K60" s="1292"/>
      <c r="L60" s="1292"/>
      <c r="M60" s="1292"/>
      <c r="N60" s="1292"/>
      <c r="O60" s="1292"/>
      <c r="P60" s="1292"/>
      <c r="Q60" s="1292"/>
    </row>
    <row r="61" spans="3:37" ht="17.25" customHeight="1">
      <c r="D61" s="1292" t="s">
        <v>422</v>
      </c>
      <c r="E61" s="1292"/>
      <c r="F61" s="1292"/>
      <c r="G61" s="1292"/>
      <c r="H61" s="1292"/>
      <c r="I61" s="1292"/>
      <c r="J61" s="1292"/>
      <c r="K61" s="1292"/>
      <c r="L61" s="1292"/>
      <c r="M61" s="1292"/>
      <c r="N61" s="1292"/>
      <c r="O61" s="1292"/>
      <c r="P61" s="1292"/>
      <c r="Q61" s="1292"/>
    </row>
    <row r="62" spans="3:37" ht="17.25" customHeight="1">
      <c r="D62" s="1292" t="s">
        <v>423</v>
      </c>
      <c r="E62" s="1292"/>
      <c r="F62" s="1292"/>
      <c r="G62" s="1292"/>
      <c r="H62" s="1292"/>
      <c r="I62" s="1292"/>
      <c r="J62" s="1292"/>
      <c r="K62" s="1292"/>
      <c r="L62" s="1292"/>
      <c r="M62" s="1292"/>
      <c r="N62" s="1292"/>
      <c r="O62" s="1292"/>
      <c r="P62" s="1292"/>
      <c r="Q62" s="1292"/>
    </row>
    <row r="63" spans="3:37" ht="17.25" customHeight="1">
      <c r="D63" s="1292" t="s">
        <v>424</v>
      </c>
      <c r="E63" s="1292"/>
      <c r="F63" s="1292"/>
      <c r="G63" s="1292"/>
      <c r="H63" s="1292"/>
      <c r="I63" s="1292"/>
      <c r="J63" s="1292"/>
      <c r="K63" s="1292"/>
      <c r="L63" s="1292"/>
      <c r="M63" s="1292"/>
      <c r="N63" s="1292"/>
      <c r="O63" s="1292"/>
      <c r="P63" s="1292"/>
      <c r="Q63" s="1292"/>
    </row>
    <row r="64" spans="3:37" ht="17.25" customHeight="1">
      <c r="E64" s="1258" t="s">
        <v>425</v>
      </c>
      <c r="F64" s="1258"/>
      <c r="G64" s="1258"/>
      <c r="H64" s="1258"/>
      <c r="I64" s="1258"/>
      <c r="J64" s="1258"/>
      <c r="K64" s="1258"/>
      <c r="L64" s="1258"/>
      <c r="M64" s="1258"/>
      <c r="N64" s="1258"/>
      <c r="O64" s="1258"/>
      <c r="P64" s="1258"/>
      <c r="Q64" s="1258"/>
    </row>
  </sheetData>
  <mergeCells count="32">
    <mergeCell ref="C60:Q60"/>
    <mergeCell ref="D61:Q61"/>
    <mergeCell ref="D62:Q62"/>
    <mergeCell ref="D63:Q63"/>
    <mergeCell ref="E64:Q64"/>
    <mergeCell ref="D54:N54"/>
    <mergeCell ref="O54:AK54"/>
    <mergeCell ref="C55:C57"/>
    <mergeCell ref="D55:N57"/>
    <mergeCell ref="O55:AK55"/>
    <mergeCell ref="O56:AK56"/>
    <mergeCell ref="O57:AK57"/>
    <mergeCell ref="C52:C53"/>
    <mergeCell ref="D52:N53"/>
    <mergeCell ref="O52:AK52"/>
    <mergeCell ref="O53:AK53"/>
    <mergeCell ref="D46:N46"/>
    <mergeCell ref="O46:AK46"/>
    <mergeCell ref="C47:C48"/>
    <mergeCell ref="D47:N48"/>
    <mergeCell ref="O47:AK47"/>
    <mergeCell ref="O48:AK48"/>
    <mergeCell ref="C49:C51"/>
    <mergeCell ref="D49:N51"/>
    <mergeCell ref="O49:AK49"/>
    <mergeCell ref="O50:AK50"/>
    <mergeCell ref="O51:AK51"/>
    <mergeCell ref="D45:N45"/>
    <mergeCell ref="O45:AK45"/>
    <mergeCell ref="C4:AJ4"/>
    <mergeCell ref="D44:N44"/>
    <mergeCell ref="O44:AK44"/>
  </mergeCells>
  <phoneticPr fontId="4"/>
  <pageMargins left="0" right="0" top="0.19685039370078741" bottom="0" header="0.31496062992125984" footer="0.31496062992125984"/>
  <pageSetup paperSize="9" scale="81" fitToHeight="0" orientation="portrait" r:id="rId1"/>
  <headerFooter>
    <oddFooter>&amp;C&amp;D_&amp;T　&amp;F　&amp;P/&amp;N</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4CE78-9055-4DFA-B124-F07562993570}">
  <sheetPr>
    <tabColor theme="5" tint="0.39997558519241921"/>
    <pageSetUpPr fitToPage="1"/>
  </sheetPr>
  <dimension ref="B1:BY118"/>
  <sheetViews>
    <sheetView showGridLines="0" view="pageBreakPreview" zoomScale="85" zoomScaleNormal="100" zoomScaleSheetLayoutView="85" workbookViewId="0">
      <selection activeCell="AH6" sqref="AH6"/>
    </sheetView>
  </sheetViews>
  <sheetFormatPr defaultColWidth="4" defaultRowHeight="15.75"/>
  <cols>
    <col min="1" max="39" width="4" style="2"/>
    <col min="40" max="47" width="4" style="2" customWidth="1"/>
    <col min="48" max="16384" width="4" style="2"/>
  </cols>
  <sheetData>
    <row r="1" spans="2:47" s="19" customFormat="1" ht="9.9499999999999993" customHeight="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row>
    <row r="2" spans="2:47" s="19" customFormat="1" ht="16.5">
      <c r="B2" s="1"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row>
    <row r="3" spans="2:47" s="19" customFormat="1" ht="9.9499999999999993" customHeight="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row>
    <row r="4" spans="2:47" s="3" customFormat="1" ht="30.75" customHeight="1">
      <c r="B4" s="660" t="s">
        <v>1</v>
      </c>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0"/>
      <c r="AJ4" s="660"/>
      <c r="AK4" s="660"/>
      <c r="AL4" s="4"/>
      <c r="AM4" s="4"/>
      <c r="AN4" s="4"/>
      <c r="AO4" s="4"/>
      <c r="AP4" s="4"/>
      <c r="AQ4" s="4"/>
      <c r="AR4" s="4"/>
      <c r="AS4" s="4"/>
      <c r="AT4" s="4"/>
      <c r="AU4" s="4"/>
    </row>
    <row r="5" spans="2:47" s="3" customFormat="1" ht="9.9499999999999993" customHeight="1">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4"/>
      <c r="AL5" s="4"/>
      <c r="AM5" s="4"/>
      <c r="AN5" s="4"/>
      <c r="AO5" s="4"/>
      <c r="AP5" s="4"/>
      <c r="AQ5" s="4"/>
      <c r="AR5" s="4"/>
      <c r="AS5" s="4"/>
      <c r="AT5" s="4"/>
      <c r="AU5" s="4"/>
    </row>
    <row r="6" spans="2:47" s="3" customFormat="1" ht="12" customHeight="1">
      <c r="B6" s="1" t="s">
        <v>2</v>
      </c>
      <c r="C6" s="2"/>
      <c r="D6" s="2"/>
      <c r="E6" s="2"/>
      <c r="F6" s="2"/>
      <c r="G6" s="2"/>
      <c r="H6" s="2"/>
      <c r="I6" s="2"/>
      <c r="J6" s="2"/>
      <c r="K6" s="2"/>
      <c r="L6" s="2"/>
      <c r="M6" s="2"/>
      <c r="N6" s="6"/>
      <c r="O6" s="7"/>
      <c r="P6" s="7"/>
      <c r="Q6" s="8"/>
      <c r="R6" s="8"/>
      <c r="S6" s="8"/>
      <c r="T6" s="8"/>
      <c r="U6" s="8"/>
      <c r="V6" s="8"/>
      <c r="W6" s="8"/>
      <c r="X6" s="8"/>
      <c r="Y6" s="8"/>
      <c r="Z6" s="8"/>
      <c r="AA6" s="8"/>
      <c r="AB6" s="8"/>
      <c r="AC6" s="8"/>
      <c r="AD6" s="8"/>
      <c r="AE6" s="8"/>
      <c r="AF6" s="8"/>
      <c r="AG6" s="8"/>
      <c r="AH6" s="8"/>
      <c r="AI6" s="8"/>
      <c r="AJ6" s="8"/>
      <c r="AK6" s="9" t="s">
        <v>3</v>
      </c>
      <c r="AL6" s="4"/>
      <c r="AM6" s="4"/>
      <c r="AN6" s="4"/>
      <c r="AO6" s="4"/>
      <c r="AP6" s="4"/>
      <c r="AQ6" s="4"/>
      <c r="AR6" s="4"/>
      <c r="AS6" s="4"/>
      <c r="AT6" s="4"/>
      <c r="AU6" s="4"/>
    </row>
    <row r="7" spans="2:47" s="3" customFormat="1" ht="12" customHeight="1">
      <c r="B7" s="1" t="s">
        <v>4</v>
      </c>
      <c r="C7" s="2"/>
      <c r="D7" s="2"/>
      <c r="E7" s="2"/>
      <c r="F7" s="2"/>
      <c r="G7" s="2"/>
      <c r="H7" s="2"/>
      <c r="I7" s="2"/>
      <c r="J7" s="2"/>
      <c r="K7" s="2"/>
      <c r="L7" s="2"/>
      <c r="M7" s="2"/>
      <c r="N7" s="2"/>
      <c r="O7" s="2"/>
      <c r="P7" s="2"/>
      <c r="Q7" s="8"/>
      <c r="R7" s="8"/>
      <c r="S7" s="8"/>
      <c r="T7" s="8"/>
      <c r="U7" s="8"/>
      <c r="V7" s="8"/>
      <c r="W7" s="8"/>
      <c r="X7" s="8"/>
      <c r="Y7" s="8"/>
      <c r="Z7" s="8"/>
      <c r="AA7" s="8"/>
      <c r="AB7" s="8"/>
      <c r="AC7" s="8"/>
      <c r="AD7" s="8"/>
      <c r="AE7" s="8"/>
      <c r="AF7" s="8"/>
      <c r="AG7" s="8"/>
      <c r="AH7" s="8"/>
      <c r="AI7" s="8"/>
      <c r="AJ7" s="8"/>
      <c r="AK7" s="8"/>
      <c r="AL7" s="4"/>
      <c r="AM7" s="4"/>
      <c r="AN7" s="4"/>
      <c r="AO7" s="4"/>
      <c r="AP7" s="4"/>
      <c r="AQ7" s="4"/>
      <c r="AR7" s="4"/>
      <c r="AS7" s="4"/>
      <c r="AT7" s="4"/>
      <c r="AU7" s="4"/>
    </row>
    <row r="8" spans="2:47" s="20" customFormat="1" ht="9.9499999999999993" customHeight="1" thickBot="1">
      <c r="C8" s="21"/>
      <c r="D8" s="22"/>
      <c r="E8" s="22"/>
      <c r="F8" s="22"/>
      <c r="G8" s="22"/>
      <c r="H8" s="22"/>
      <c r="I8" s="22"/>
      <c r="J8" s="23"/>
      <c r="K8" s="21"/>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7"/>
      <c r="AM8" s="7"/>
      <c r="AN8" s="7"/>
      <c r="AO8" s="7"/>
      <c r="AP8" s="7"/>
      <c r="AQ8" s="7"/>
      <c r="AR8" s="7"/>
      <c r="AS8" s="7"/>
      <c r="AT8" s="7"/>
      <c r="AU8" s="7"/>
    </row>
    <row r="9" spans="2:47" s="3" customFormat="1" ht="24.95" customHeight="1" thickBot="1">
      <c r="B9" s="24" t="s">
        <v>5</v>
      </c>
      <c r="C9" s="635" t="s">
        <v>6</v>
      </c>
      <c r="D9" s="635"/>
      <c r="E9" s="636"/>
      <c r="F9" s="1297">
        <v>43831</v>
      </c>
      <c r="G9" s="1298"/>
      <c r="H9" s="1298"/>
      <c r="I9" s="1298"/>
      <c r="J9" s="1298"/>
      <c r="K9" s="1298"/>
      <c r="L9" s="1298"/>
      <c r="M9" s="1298"/>
      <c r="N9" s="1298"/>
      <c r="O9" s="1298"/>
      <c r="P9" s="1298"/>
      <c r="Q9" s="1298"/>
      <c r="R9" s="1299"/>
      <c r="S9" s="1"/>
      <c r="T9" s="2"/>
      <c r="U9" s="5"/>
      <c r="V9" s="5"/>
      <c r="W9" s="5"/>
      <c r="X9" s="5"/>
      <c r="Y9" s="5"/>
      <c r="Z9" s="5"/>
      <c r="AA9" s="5"/>
      <c r="AB9" s="5"/>
      <c r="AC9" s="5"/>
      <c r="AD9" s="5"/>
      <c r="AE9" s="5"/>
      <c r="AF9" s="5"/>
      <c r="AG9" s="5"/>
      <c r="AH9" s="5"/>
      <c r="AI9" s="5"/>
      <c r="AJ9" s="5"/>
      <c r="AK9" s="5"/>
      <c r="AL9" s="4"/>
      <c r="AM9" s="4"/>
      <c r="AN9" s="4"/>
      <c r="AO9" s="4"/>
      <c r="AP9" s="4"/>
      <c r="AQ9" s="4"/>
      <c r="AR9" s="4"/>
      <c r="AS9" s="4"/>
      <c r="AT9" s="4"/>
      <c r="AU9" s="4"/>
    </row>
    <row r="10" spans="2:47" s="25" customFormat="1" ht="9.9499999999999993" customHeight="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row>
    <row r="11" spans="2:47" s="3" customFormat="1" ht="24.95" customHeight="1">
      <c r="B11" s="127" t="s">
        <v>7</v>
      </c>
      <c r="C11" s="664" t="s">
        <v>8</v>
      </c>
      <c r="D11" s="664"/>
      <c r="E11" s="665"/>
      <c r="F11" s="1300" t="s">
        <v>426</v>
      </c>
      <c r="G11" s="1301"/>
      <c r="H11" s="1301"/>
      <c r="I11" s="1301"/>
      <c r="J11" s="1301"/>
      <c r="K11" s="1301"/>
      <c r="L11" s="1301"/>
      <c r="M11" s="1301"/>
      <c r="N11" s="1301"/>
      <c r="O11" s="1301"/>
      <c r="P11" s="1301"/>
      <c r="Q11" s="1301"/>
      <c r="R11" s="1302"/>
      <c r="S11" s="5"/>
      <c r="T11" s="2"/>
      <c r="U11" s="5"/>
      <c r="V11" s="5"/>
      <c r="W11" s="5"/>
      <c r="X11" s="5"/>
      <c r="Y11" s="5"/>
      <c r="Z11" s="5"/>
      <c r="AA11" s="5"/>
      <c r="AB11" s="5"/>
      <c r="AC11" s="5"/>
      <c r="AD11" s="5"/>
      <c r="AE11" s="5"/>
      <c r="AF11" s="5"/>
      <c r="AG11" s="5"/>
      <c r="AH11" s="5"/>
      <c r="AI11" s="5"/>
      <c r="AJ11" s="5"/>
      <c r="AK11" s="5"/>
      <c r="AL11" s="4"/>
      <c r="AM11" s="4"/>
      <c r="AN11" s="4"/>
      <c r="AO11" s="4"/>
      <c r="AP11" s="4"/>
      <c r="AQ11" s="4"/>
      <c r="AR11" s="4"/>
      <c r="AS11" s="4"/>
      <c r="AT11" s="4"/>
      <c r="AU11" s="4"/>
    </row>
    <row r="12" spans="2:47" s="25" customFormat="1" ht="9.9499999999999993" customHeight="1" thickBot="1">
      <c r="B12" s="2"/>
      <c r="C12" s="26"/>
      <c r="D12" s="26"/>
      <c r="E12" s="26"/>
      <c r="F12" s="26"/>
      <c r="G12" s="26"/>
      <c r="H12" s="26"/>
      <c r="I12" s="26"/>
      <c r="J12" s="27"/>
      <c r="K12" s="27"/>
      <c r="L12" s="27"/>
      <c r="M12" s="27"/>
      <c r="N12" s="27"/>
      <c r="O12" s="27"/>
      <c r="P12" s="27"/>
      <c r="Q12" s="27"/>
      <c r="R12" s="27"/>
      <c r="S12" s="27"/>
      <c r="T12" s="27"/>
      <c r="U12" s="27"/>
      <c r="V12" s="27"/>
      <c r="W12" s="27"/>
      <c r="X12" s="27"/>
      <c r="Y12" s="27"/>
      <c r="Z12" s="27"/>
      <c r="AB12" s="5"/>
      <c r="AC12" s="5"/>
      <c r="AD12" s="5"/>
      <c r="AE12" s="5"/>
      <c r="AF12" s="5"/>
      <c r="AG12" s="5"/>
      <c r="AH12" s="5"/>
      <c r="AI12" s="5"/>
      <c r="AJ12" s="5"/>
      <c r="AK12" s="5"/>
      <c r="AL12" s="5"/>
      <c r="AM12" s="2"/>
      <c r="AN12" s="2"/>
      <c r="AO12" s="2"/>
      <c r="AP12" s="2"/>
      <c r="AQ12" s="2"/>
      <c r="AR12" s="2"/>
      <c r="AS12" s="2"/>
      <c r="AT12" s="2"/>
      <c r="AU12" s="2"/>
    </row>
    <row r="13" spans="2:47" s="25" customFormat="1" ht="24.95" customHeight="1" thickBot="1">
      <c r="B13" s="24" t="s">
        <v>10</v>
      </c>
      <c r="C13" s="635" t="s">
        <v>11</v>
      </c>
      <c r="D13" s="635"/>
      <c r="E13" s="636"/>
      <c r="F13" s="28"/>
      <c r="G13" s="100" t="s">
        <v>427</v>
      </c>
      <c r="H13" s="1303" t="s">
        <v>13</v>
      </c>
      <c r="I13" s="1303"/>
      <c r="J13" s="1303"/>
      <c r="K13" s="272" t="s">
        <v>12</v>
      </c>
      <c r="L13" s="1303" t="s">
        <v>14</v>
      </c>
      <c r="M13" s="1303"/>
      <c r="N13" s="1303"/>
      <c r="O13" s="272" t="s">
        <v>12</v>
      </c>
      <c r="P13" s="1303" t="s">
        <v>15</v>
      </c>
      <c r="Q13" s="1303"/>
      <c r="R13" s="1304"/>
      <c r="S13" s="29"/>
      <c r="T13" s="1"/>
      <c r="U13" s="1"/>
      <c r="V13" s="1"/>
      <c r="W13" s="1"/>
      <c r="X13" s="1"/>
      <c r="Y13" s="1"/>
      <c r="Z13" s="1"/>
      <c r="AA13" s="30"/>
      <c r="AB13" s="5"/>
      <c r="AC13" s="5"/>
      <c r="AD13" s="5"/>
      <c r="AE13" s="5"/>
      <c r="AF13" s="5"/>
      <c r="AG13" s="5"/>
      <c r="AH13" s="5"/>
      <c r="AI13" s="5"/>
      <c r="AJ13" s="5"/>
      <c r="AK13" s="5"/>
      <c r="AL13" s="5"/>
      <c r="AM13" s="2"/>
      <c r="AN13" s="2" t="s">
        <v>16</v>
      </c>
      <c r="AO13" s="2" t="str">
        <f>IF(AND($K$13="□",$O$13="□"),"■","")</f>
        <v>■</v>
      </c>
      <c r="AP13" s="2"/>
      <c r="AQ13" s="2" t="s">
        <v>16</v>
      </c>
      <c r="AR13" s="2" t="str">
        <f>IF(AND($G$13&lt;&gt;"■",COUNTIF($O$13:$O$13,"■")=0),"■","")</f>
        <v/>
      </c>
      <c r="AT13" s="2" t="s">
        <v>16</v>
      </c>
      <c r="AU13" s="2" t="str">
        <f>IF(COUNTIF($G$13:$K$13,"■")=0,"■","")</f>
        <v/>
      </c>
    </row>
    <row r="14" spans="2:47" s="25" customFormat="1" ht="9.9499999999999993" customHeight="1" thickBot="1">
      <c r="B14" s="2"/>
      <c r="C14" s="2"/>
      <c r="D14" s="2"/>
      <c r="E14" s="2"/>
      <c r="F14" s="2"/>
      <c r="G14" s="2"/>
      <c r="H14" s="2"/>
      <c r="I14" s="2"/>
      <c r="J14" s="2"/>
      <c r="K14" s="2"/>
      <c r="L14" s="2"/>
      <c r="M14" s="2"/>
      <c r="N14" s="2"/>
      <c r="O14" s="2"/>
      <c r="P14" s="2"/>
      <c r="Q14" s="2"/>
      <c r="R14" s="2"/>
      <c r="T14" s="2"/>
      <c r="U14" s="2"/>
      <c r="V14" s="2"/>
      <c r="W14" s="2"/>
      <c r="X14" s="2"/>
      <c r="Y14" s="2"/>
      <c r="Z14" s="2"/>
      <c r="AA14" s="30"/>
      <c r="AB14" s="5"/>
      <c r="AC14" s="5"/>
      <c r="AD14" s="5"/>
      <c r="AE14" s="5"/>
      <c r="AF14" s="5"/>
      <c r="AG14" s="5"/>
      <c r="AH14" s="5"/>
      <c r="AI14" s="5"/>
      <c r="AJ14" s="5"/>
      <c r="AK14" s="5"/>
      <c r="AL14" s="5"/>
      <c r="AM14" s="2"/>
      <c r="AN14" s="2"/>
      <c r="AO14" s="2"/>
      <c r="AP14" s="2"/>
      <c r="AQ14" s="2"/>
      <c r="AR14" s="2"/>
      <c r="AS14" s="2"/>
      <c r="AT14" s="2"/>
      <c r="AU14" s="2"/>
    </row>
    <row r="15" spans="2:47" s="3" customFormat="1" ht="24.95" customHeight="1" thickBot="1">
      <c r="B15" s="24" t="s">
        <v>17</v>
      </c>
      <c r="C15" s="635" t="s">
        <v>18</v>
      </c>
      <c r="D15" s="635"/>
      <c r="E15" s="636"/>
      <c r="F15" s="637"/>
      <c r="G15" s="638"/>
      <c r="H15" s="638"/>
      <c r="I15" s="638"/>
      <c r="J15" s="638"/>
      <c r="K15" s="638"/>
      <c r="L15" s="638"/>
      <c r="M15" s="638"/>
      <c r="N15" s="638"/>
      <c r="O15" s="638"/>
      <c r="P15" s="638"/>
      <c r="Q15" s="638"/>
      <c r="R15" s="639"/>
      <c r="T15" s="5"/>
      <c r="U15" s="5"/>
      <c r="V15" s="5"/>
      <c r="W15" s="5"/>
      <c r="X15" s="5"/>
      <c r="Y15" s="5"/>
      <c r="Z15" s="5"/>
      <c r="AA15" s="5"/>
      <c r="AB15" s="31"/>
      <c r="AC15" s="5"/>
      <c r="AD15" s="5"/>
      <c r="AE15" s="5"/>
      <c r="AF15" s="5"/>
      <c r="AG15" s="5"/>
      <c r="AH15" s="5"/>
      <c r="AI15" s="5"/>
      <c r="AJ15" s="5"/>
      <c r="AK15" s="5"/>
      <c r="AL15" s="4"/>
      <c r="AM15" s="4"/>
      <c r="AN15" s="32"/>
      <c r="AO15" s="4"/>
      <c r="AP15" s="4"/>
      <c r="AQ15" s="4"/>
      <c r="AR15" s="4"/>
      <c r="AS15" s="4"/>
      <c r="AT15" s="4"/>
      <c r="AU15" s="4"/>
    </row>
    <row r="16" spans="2:47" s="25" customFormat="1" ht="9.9499999999999993" customHeight="1" thickBot="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row>
    <row r="17" spans="2:48" s="3" customFormat="1" ht="24.95" customHeight="1" thickBot="1">
      <c r="B17" s="24" t="s">
        <v>19</v>
      </c>
      <c r="C17" s="635" t="s">
        <v>20</v>
      </c>
      <c r="D17" s="635"/>
      <c r="E17" s="636"/>
      <c r="F17" s="1305" t="s">
        <v>428</v>
      </c>
      <c r="G17" s="1306"/>
      <c r="H17" s="1306"/>
      <c r="I17" s="1306"/>
      <c r="J17" s="1306"/>
      <c r="K17" s="1306"/>
      <c r="L17" s="1306"/>
      <c r="M17" s="1306"/>
      <c r="N17" s="1306"/>
      <c r="O17" s="1306"/>
      <c r="P17" s="1306"/>
      <c r="Q17" s="1306"/>
      <c r="R17" s="1307"/>
      <c r="S17" s="33"/>
      <c r="T17" s="5"/>
      <c r="U17" s="5"/>
      <c r="V17" s="5"/>
      <c r="W17" s="5"/>
      <c r="X17" s="5"/>
      <c r="Y17" s="5"/>
      <c r="Z17" s="5"/>
      <c r="AA17" s="5"/>
      <c r="AB17" s="5"/>
      <c r="AC17" s="5"/>
      <c r="AD17" s="5"/>
      <c r="AE17" s="5"/>
      <c r="AF17" s="5"/>
      <c r="AG17" s="5"/>
      <c r="AH17" s="5"/>
      <c r="AI17" s="5"/>
      <c r="AJ17" s="5"/>
      <c r="AK17" s="5"/>
      <c r="AL17" s="4"/>
      <c r="AM17" s="4"/>
      <c r="AO17" s="32" t="s">
        <v>21</v>
      </c>
      <c r="AP17" s="4"/>
      <c r="AQ17" s="4"/>
      <c r="AR17" s="4"/>
      <c r="AS17" s="4"/>
      <c r="AT17" s="4"/>
      <c r="AU17" s="4"/>
    </row>
    <row r="18" spans="2:48" s="25" customFormat="1" ht="9.9499999999999993" customHeight="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row>
    <row r="19" spans="2:48" s="25" customFormat="1" ht="9.9499999999999993" customHeight="1" thickBot="1">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row>
    <row r="20" spans="2:48" s="25" customFormat="1" ht="18" customHeight="1">
      <c r="B20" s="407" t="s">
        <v>22</v>
      </c>
      <c r="C20" s="640" t="s">
        <v>23</v>
      </c>
      <c r="D20" s="410"/>
      <c r="E20" s="411"/>
      <c r="F20" s="418" t="s">
        <v>24</v>
      </c>
      <c r="G20" s="643"/>
      <c r="H20" s="419"/>
      <c r="I20" s="34" t="s">
        <v>25</v>
      </c>
      <c r="J20" s="1308" t="s">
        <v>429</v>
      </c>
      <c r="K20" s="1308"/>
      <c r="L20" s="165" t="s">
        <v>26</v>
      </c>
      <c r="M20" s="1308" t="s">
        <v>430</v>
      </c>
      <c r="N20" s="1308"/>
      <c r="O20" s="645"/>
      <c r="P20" s="645"/>
      <c r="Q20" s="645"/>
      <c r="R20" s="645"/>
      <c r="S20" s="645"/>
      <c r="T20" s="645"/>
      <c r="U20" s="645"/>
      <c r="V20" s="645"/>
      <c r="W20" s="645"/>
      <c r="X20" s="645"/>
      <c r="Y20" s="645"/>
      <c r="Z20" s="645"/>
      <c r="AA20" s="645"/>
      <c r="AB20" s="645"/>
      <c r="AC20" s="645"/>
      <c r="AD20" s="645"/>
      <c r="AE20" s="645"/>
      <c r="AF20" s="645"/>
      <c r="AG20" s="645"/>
      <c r="AH20" s="645"/>
      <c r="AI20" s="645"/>
      <c r="AJ20" s="645"/>
      <c r="AK20" s="646"/>
      <c r="AL20" s="2"/>
      <c r="AM20" s="2"/>
      <c r="AN20" s="2"/>
      <c r="AO20" s="2"/>
      <c r="AP20" s="2"/>
      <c r="AQ20" s="2"/>
      <c r="AR20" s="2"/>
      <c r="AS20" s="2"/>
      <c r="AT20" s="2"/>
      <c r="AU20" s="2"/>
    </row>
    <row r="21" spans="2:48" s="25" customFormat="1" ht="24.95" customHeight="1">
      <c r="B21" s="408"/>
      <c r="C21" s="641"/>
      <c r="D21" s="412"/>
      <c r="E21" s="413"/>
      <c r="F21" s="441"/>
      <c r="G21" s="447"/>
      <c r="H21" s="442"/>
      <c r="I21" s="1309" t="s">
        <v>431</v>
      </c>
      <c r="J21" s="1310"/>
      <c r="K21" s="1310"/>
      <c r="L21" s="1310"/>
      <c r="M21" s="1310"/>
      <c r="N21" s="1310"/>
      <c r="O21" s="1310"/>
      <c r="P21" s="1310"/>
      <c r="Q21" s="1310"/>
      <c r="R21" s="1310"/>
      <c r="S21" s="1310"/>
      <c r="T21" s="1310"/>
      <c r="U21" s="1310"/>
      <c r="V21" s="1310"/>
      <c r="W21" s="1310"/>
      <c r="X21" s="1310"/>
      <c r="Y21" s="1310"/>
      <c r="Z21" s="1310"/>
      <c r="AA21" s="1310"/>
      <c r="AB21" s="1310"/>
      <c r="AC21" s="1310"/>
      <c r="AD21" s="1310"/>
      <c r="AE21" s="1310"/>
      <c r="AF21" s="1310"/>
      <c r="AG21" s="1310"/>
      <c r="AH21" s="1310"/>
      <c r="AI21" s="1310"/>
      <c r="AJ21" s="1310"/>
      <c r="AK21" s="1311"/>
      <c r="AL21" s="2"/>
      <c r="AM21" s="2"/>
      <c r="AN21" s="2"/>
      <c r="AO21" s="2"/>
      <c r="AP21" s="2"/>
      <c r="AQ21" s="2"/>
      <c r="AR21" s="2"/>
      <c r="AS21" s="2"/>
      <c r="AT21" s="2"/>
      <c r="AU21" s="2"/>
    </row>
    <row r="22" spans="2:48" s="25" customFormat="1" ht="24.95" customHeight="1">
      <c r="B22" s="408"/>
      <c r="C22" s="641"/>
      <c r="D22" s="412"/>
      <c r="E22" s="413"/>
      <c r="F22" s="443"/>
      <c r="G22" s="366"/>
      <c r="H22" s="367"/>
      <c r="I22" s="1312" t="s">
        <v>432</v>
      </c>
      <c r="J22" s="1313"/>
      <c r="K22" s="1313"/>
      <c r="L22" s="1313"/>
      <c r="M22" s="1313"/>
      <c r="N22" s="1313"/>
      <c r="O22" s="1313"/>
      <c r="P22" s="1313"/>
      <c r="Q22" s="1313"/>
      <c r="R22" s="1313"/>
      <c r="S22" s="1313"/>
      <c r="T22" s="1313"/>
      <c r="U22" s="1313"/>
      <c r="V22" s="1313"/>
      <c r="W22" s="1313"/>
      <c r="X22" s="1313"/>
      <c r="Y22" s="1313"/>
      <c r="Z22" s="1313"/>
      <c r="AA22" s="1313"/>
      <c r="AB22" s="1313"/>
      <c r="AC22" s="1313"/>
      <c r="AD22" s="1313"/>
      <c r="AE22" s="1313"/>
      <c r="AF22" s="1313"/>
      <c r="AG22" s="1313"/>
      <c r="AH22" s="1313"/>
      <c r="AI22" s="1313"/>
      <c r="AJ22" s="1313"/>
      <c r="AK22" s="1314"/>
      <c r="AL22" s="2"/>
      <c r="AM22" s="2"/>
      <c r="AN22" s="2"/>
      <c r="AO22" s="2"/>
      <c r="AP22" s="2"/>
      <c r="AQ22" s="2"/>
      <c r="AR22" s="2"/>
      <c r="AS22" s="2"/>
      <c r="AT22" s="2"/>
      <c r="AU22" s="2"/>
    </row>
    <row r="23" spans="2:48" s="25" customFormat="1" ht="15" customHeight="1">
      <c r="B23" s="408"/>
      <c r="C23" s="641"/>
      <c r="D23" s="412"/>
      <c r="E23" s="413"/>
      <c r="F23" s="362" t="s">
        <v>27</v>
      </c>
      <c r="G23" s="362"/>
      <c r="H23" s="363"/>
      <c r="I23" s="1315" t="s">
        <v>433</v>
      </c>
      <c r="J23" s="1315"/>
      <c r="K23" s="1315"/>
      <c r="L23" s="1315"/>
      <c r="M23" s="1315"/>
      <c r="N23" s="1315"/>
      <c r="O23" s="1315"/>
      <c r="P23" s="1315"/>
      <c r="Q23" s="1315"/>
      <c r="R23" s="1315"/>
      <c r="S23" s="1315"/>
      <c r="T23" s="1315"/>
      <c r="U23" s="1315"/>
      <c r="V23" s="1315"/>
      <c r="W23" s="1315"/>
      <c r="X23" s="1315"/>
      <c r="Y23" s="1315"/>
      <c r="Z23" s="1315"/>
      <c r="AA23" s="1315"/>
      <c r="AB23" s="648" t="s">
        <v>28</v>
      </c>
      <c r="AC23" s="649"/>
      <c r="AD23" s="649"/>
      <c r="AE23" s="649"/>
      <c r="AF23" s="649"/>
      <c r="AG23" s="649"/>
      <c r="AH23" s="649"/>
      <c r="AI23" s="649"/>
      <c r="AJ23" s="649"/>
      <c r="AK23" s="650"/>
      <c r="AL23" s="2"/>
      <c r="AM23" s="2"/>
      <c r="AN23" s="2"/>
      <c r="AO23" s="2"/>
      <c r="AP23" s="2"/>
      <c r="AQ23" s="2"/>
      <c r="AR23" s="2"/>
      <c r="AS23" s="2"/>
      <c r="AT23" s="2"/>
      <c r="AU23" s="2"/>
    </row>
    <row r="24" spans="2:48" s="25" customFormat="1" ht="30" customHeight="1">
      <c r="B24" s="408"/>
      <c r="C24" s="641"/>
      <c r="D24" s="412"/>
      <c r="E24" s="413"/>
      <c r="F24" s="366" t="s">
        <v>29</v>
      </c>
      <c r="G24" s="366"/>
      <c r="H24" s="367"/>
      <c r="I24" s="1313" t="s">
        <v>434</v>
      </c>
      <c r="J24" s="1313"/>
      <c r="K24" s="1313"/>
      <c r="L24" s="1313"/>
      <c r="M24" s="1313"/>
      <c r="N24" s="1313"/>
      <c r="O24" s="1313"/>
      <c r="P24" s="1313"/>
      <c r="Q24" s="1313"/>
      <c r="R24" s="1313"/>
      <c r="S24" s="1313"/>
      <c r="T24" s="1313"/>
      <c r="U24" s="1313"/>
      <c r="V24" s="1313"/>
      <c r="W24" s="1313"/>
      <c r="X24" s="1313"/>
      <c r="Y24" s="1313"/>
      <c r="Z24" s="1313"/>
      <c r="AA24" s="1313"/>
      <c r="AB24" s="651"/>
      <c r="AC24" s="652"/>
      <c r="AD24" s="652"/>
      <c r="AE24" s="652"/>
      <c r="AF24" s="652"/>
      <c r="AG24" s="652"/>
      <c r="AH24" s="652"/>
      <c r="AI24" s="652"/>
      <c r="AJ24" s="652"/>
      <c r="AK24" s="653"/>
      <c r="AL24" s="2"/>
      <c r="AM24" s="2"/>
      <c r="AN24" s="2"/>
      <c r="AO24" s="2"/>
      <c r="AP24" s="2"/>
      <c r="AQ24" s="2"/>
      <c r="AR24" s="2"/>
      <c r="AS24" s="2"/>
      <c r="AT24" s="2"/>
      <c r="AU24" s="2"/>
    </row>
    <row r="25" spans="2:48" s="19" customFormat="1" ht="15" customHeight="1">
      <c r="B25" s="408"/>
      <c r="C25" s="641"/>
      <c r="D25" s="412"/>
      <c r="E25" s="413"/>
      <c r="F25" s="447" t="s">
        <v>27</v>
      </c>
      <c r="G25" s="447"/>
      <c r="H25" s="442"/>
      <c r="I25" s="1315" t="s">
        <v>435</v>
      </c>
      <c r="J25" s="1315"/>
      <c r="K25" s="1315"/>
      <c r="L25" s="1315"/>
      <c r="M25" s="1315"/>
      <c r="N25" s="1315"/>
      <c r="O25" s="1315"/>
      <c r="P25" s="1315"/>
      <c r="Q25" s="1315"/>
      <c r="R25" s="1315"/>
      <c r="S25" s="1315"/>
      <c r="T25" s="1315"/>
      <c r="U25" s="1315"/>
      <c r="V25" s="1315"/>
      <c r="W25" s="1315"/>
      <c r="X25" s="1315"/>
      <c r="Y25" s="1315"/>
      <c r="Z25" s="1315"/>
      <c r="AA25" s="1315"/>
      <c r="AB25" s="651"/>
      <c r="AC25" s="652"/>
      <c r="AD25" s="652"/>
      <c r="AE25" s="652"/>
      <c r="AF25" s="652"/>
      <c r="AG25" s="652"/>
      <c r="AH25" s="652"/>
      <c r="AI25" s="652"/>
      <c r="AJ25" s="652"/>
      <c r="AK25" s="653"/>
      <c r="AL25" s="2"/>
      <c r="AM25" s="2"/>
      <c r="AN25" s="2"/>
      <c r="AO25" s="2"/>
      <c r="AP25" s="2"/>
      <c r="AQ25" s="2"/>
      <c r="AR25" s="2"/>
      <c r="AS25" s="2"/>
      <c r="AT25" s="2"/>
      <c r="AU25" s="2"/>
    </row>
    <row r="26" spans="2:48" s="25" customFormat="1" ht="30" customHeight="1">
      <c r="B26" s="408"/>
      <c r="C26" s="641"/>
      <c r="D26" s="412"/>
      <c r="E26" s="413"/>
      <c r="F26" s="366" t="s">
        <v>30</v>
      </c>
      <c r="G26" s="366"/>
      <c r="H26" s="367"/>
      <c r="I26" s="1316" t="s">
        <v>436</v>
      </c>
      <c r="J26" s="1316"/>
      <c r="K26" s="1316"/>
      <c r="L26" s="1316"/>
      <c r="M26" s="1316"/>
      <c r="N26" s="1316"/>
      <c r="O26" s="1316"/>
      <c r="P26" s="1316"/>
      <c r="Q26" s="1316"/>
      <c r="R26" s="1316"/>
      <c r="S26" s="1316"/>
      <c r="T26" s="1316"/>
      <c r="U26" s="1316"/>
      <c r="V26" s="1316"/>
      <c r="W26" s="1316"/>
      <c r="X26" s="1316"/>
      <c r="Y26" s="1316"/>
      <c r="Z26" s="1316"/>
      <c r="AA26" s="1316"/>
      <c r="AB26" s="654"/>
      <c r="AC26" s="655"/>
      <c r="AD26" s="655"/>
      <c r="AE26" s="655"/>
      <c r="AF26" s="655"/>
      <c r="AG26" s="655"/>
      <c r="AH26" s="655"/>
      <c r="AI26" s="655"/>
      <c r="AJ26" s="655"/>
      <c r="AK26" s="656"/>
      <c r="AL26" s="2"/>
      <c r="AM26" s="2"/>
      <c r="AN26" s="2"/>
      <c r="AO26" s="2"/>
      <c r="AP26" s="2"/>
      <c r="AQ26" s="2"/>
      <c r="AR26" s="2"/>
      <c r="AS26" s="2"/>
      <c r="AT26" s="2"/>
      <c r="AU26" s="2"/>
    </row>
    <row r="27" spans="2:48" s="25" customFormat="1" ht="24.95" customHeight="1">
      <c r="B27" s="408"/>
      <c r="C27" s="641"/>
      <c r="D27" s="412"/>
      <c r="E27" s="413"/>
      <c r="F27" s="447" t="s">
        <v>31</v>
      </c>
      <c r="G27" s="447"/>
      <c r="H27" s="442"/>
      <c r="I27" s="1317" t="s">
        <v>449</v>
      </c>
      <c r="J27" s="1318"/>
      <c r="K27" s="1318"/>
      <c r="L27" s="1318"/>
      <c r="M27" s="1318"/>
      <c r="N27" s="1318"/>
      <c r="O27" s="1318"/>
      <c r="P27" s="1318"/>
      <c r="Q27" s="1318"/>
      <c r="R27" s="1318"/>
      <c r="S27" s="1318"/>
      <c r="T27" s="1318"/>
      <c r="U27" s="273" t="s">
        <v>32</v>
      </c>
      <c r="V27" s="657" t="s">
        <v>33</v>
      </c>
      <c r="W27" s="658"/>
      <c r="X27" s="659"/>
      <c r="Y27" s="1317" t="s">
        <v>450</v>
      </c>
      <c r="Z27" s="1318"/>
      <c r="AA27" s="1318"/>
      <c r="AB27" s="1318"/>
      <c r="AC27" s="1318"/>
      <c r="AD27" s="1318"/>
      <c r="AE27" s="1318"/>
      <c r="AF27" s="1318"/>
      <c r="AG27" s="1318"/>
      <c r="AH27" s="1318"/>
      <c r="AI27" s="1318"/>
      <c r="AJ27" s="1318"/>
      <c r="AK27" s="274" t="s">
        <v>32</v>
      </c>
      <c r="AL27" s="2"/>
      <c r="AM27" s="2"/>
      <c r="AN27" s="2"/>
      <c r="AO27" s="2"/>
      <c r="AP27" s="2"/>
      <c r="AQ27" s="2"/>
      <c r="AR27" s="2"/>
      <c r="AS27" s="2"/>
      <c r="AT27" s="2"/>
      <c r="AU27" s="2"/>
    </row>
    <row r="28" spans="2:48" s="25" customFormat="1" ht="24.95" customHeight="1">
      <c r="B28" s="408"/>
      <c r="C28" s="641"/>
      <c r="D28" s="412"/>
      <c r="E28" s="413"/>
      <c r="F28" s="388" t="s">
        <v>34</v>
      </c>
      <c r="G28" s="388"/>
      <c r="H28" s="389"/>
      <c r="I28" s="1319" t="s">
        <v>437</v>
      </c>
      <c r="J28" s="1320"/>
      <c r="K28" s="1320"/>
      <c r="L28" s="1320"/>
      <c r="M28" s="1320"/>
      <c r="N28" s="1320"/>
      <c r="O28" s="1320"/>
      <c r="P28" s="1320"/>
      <c r="Q28" s="1320"/>
      <c r="R28" s="1320"/>
      <c r="S28" s="1320"/>
      <c r="T28" s="1320"/>
      <c r="U28" s="1321"/>
      <c r="V28" s="391" t="s">
        <v>35</v>
      </c>
      <c r="W28" s="392"/>
      <c r="X28" s="393"/>
      <c r="Y28" s="1322" t="s">
        <v>437</v>
      </c>
      <c r="Z28" s="1323"/>
      <c r="AA28" s="1323"/>
      <c r="AB28" s="1323"/>
      <c r="AC28" s="1323"/>
      <c r="AD28" s="1323"/>
      <c r="AE28" s="1323"/>
      <c r="AF28" s="1323"/>
      <c r="AG28" s="1323"/>
      <c r="AH28" s="1323"/>
      <c r="AI28" s="1323"/>
      <c r="AJ28" s="1323"/>
      <c r="AK28" s="275" t="s">
        <v>32</v>
      </c>
      <c r="AL28" s="2"/>
      <c r="AM28" s="2"/>
      <c r="AP28" s="2"/>
      <c r="AQ28" s="2"/>
      <c r="AR28" s="2"/>
      <c r="AS28" s="2"/>
      <c r="AT28" s="2"/>
      <c r="AU28" s="2"/>
      <c r="AV28" s="167" t="s">
        <v>36</v>
      </c>
    </row>
    <row r="29" spans="2:48" s="25" customFormat="1" ht="24.95" customHeight="1">
      <c r="B29" s="408"/>
      <c r="C29" s="641"/>
      <c r="D29" s="412"/>
      <c r="E29" s="413"/>
      <c r="F29" s="396" t="s">
        <v>37</v>
      </c>
      <c r="G29" s="362"/>
      <c r="H29" s="363"/>
      <c r="I29" s="1324" t="s">
        <v>438</v>
      </c>
      <c r="J29" s="1325"/>
      <c r="K29" s="1325"/>
      <c r="L29" s="1325"/>
      <c r="M29" s="1325"/>
      <c r="N29" s="1325"/>
      <c r="O29" s="1325"/>
      <c r="P29" s="1325"/>
      <c r="Q29" s="1325"/>
      <c r="R29" s="1325"/>
      <c r="S29" s="1325"/>
      <c r="T29" s="1325"/>
      <c r="U29" s="1325"/>
      <c r="V29" s="323" t="s">
        <v>38</v>
      </c>
      <c r="W29" s="1325" t="s">
        <v>439</v>
      </c>
      <c r="X29" s="1326"/>
      <c r="Y29" s="1326"/>
      <c r="Z29" s="1326"/>
      <c r="AA29" s="1326"/>
      <c r="AB29" s="1326"/>
      <c r="AC29" s="1326"/>
      <c r="AD29" s="1326"/>
      <c r="AE29" s="1326"/>
      <c r="AF29" s="1326"/>
      <c r="AG29" s="1326"/>
      <c r="AH29" s="1326"/>
      <c r="AI29" s="1326"/>
      <c r="AJ29" s="1326"/>
      <c r="AK29" s="1327"/>
      <c r="AL29" s="2"/>
      <c r="AM29" s="2"/>
      <c r="AN29" s="2"/>
      <c r="AO29" s="2"/>
      <c r="AP29" s="2"/>
      <c r="AQ29" s="2"/>
      <c r="AR29" s="2"/>
      <c r="AS29" s="2"/>
      <c r="AT29" s="2"/>
      <c r="AU29" s="2"/>
      <c r="AV29" s="168" t="str">
        <f>I29&amp;V29&amp;W29</f>
        <v>system-taro@aaaaa.co.jp</v>
      </c>
    </row>
    <row r="30" spans="2:48" s="25" customFormat="1" ht="15" customHeight="1">
      <c r="B30" s="408"/>
      <c r="C30" s="641"/>
      <c r="D30" s="412"/>
      <c r="E30" s="413"/>
      <c r="F30" s="424"/>
      <c r="G30" s="632"/>
      <c r="H30" s="425"/>
      <c r="I30" s="429" t="str">
        <f>IF(I29="","",I29&amp;V29&amp;W29)</f>
        <v>system-taro@aaaaa.co.jp</v>
      </c>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0"/>
      <c r="AI30" s="430"/>
      <c r="AJ30" s="430"/>
      <c r="AK30" s="431"/>
      <c r="AL30" s="2"/>
      <c r="AM30" s="2"/>
      <c r="AN30" s="2"/>
      <c r="AO30" s="2"/>
      <c r="AP30" s="2"/>
      <c r="AQ30" s="2"/>
      <c r="AR30" s="2"/>
      <c r="AS30" s="2"/>
      <c r="AT30" s="2"/>
      <c r="AU30" s="2"/>
      <c r="AV30" s="168"/>
    </row>
    <row r="31" spans="2:48" s="25" customFormat="1" ht="30" customHeight="1" thickBot="1">
      <c r="B31" s="409"/>
      <c r="C31" s="642"/>
      <c r="D31" s="414"/>
      <c r="E31" s="415"/>
      <c r="F31" s="621" t="s">
        <v>39</v>
      </c>
      <c r="G31" s="622"/>
      <c r="H31" s="623"/>
      <c r="I31" s="624" t="s">
        <v>40</v>
      </c>
      <c r="J31" s="625"/>
      <c r="K31" s="626" t="s">
        <v>41</v>
      </c>
      <c r="L31" s="626"/>
      <c r="M31" s="626"/>
      <c r="N31" s="626"/>
      <c r="O31" s="626"/>
      <c r="P31" s="626"/>
      <c r="Q31" s="626"/>
      <c r="R31" s="626"/>
      <c r="S31" s="626"/>
      <c r="T31" s="626"/>
      <c r="U31" s="626"/>
      <c r="V31" s="276" t="s">
        <v>12</v>
      </c>
      <c r="W31" s="1328" t="s">
        <v>42</v>
      </c>
      <c r="X31" s="1328"/>
      <c r="Y31" s="1328"/>
      <c r="Z31" s="276" t="s">
        <v>12</v>
      </c>
      <c r="AA31" s="1328" t="s">
        <v>43</v>
      </c>
      <c r="AB31" s="1328"/>
      <c r="AC31" s="1328"/>
      <c r="AD31" s="36"/>
      <c r="AE31" s="296"/>
      <c r="AF31" s="296"/>
      <c r="AG31" s="296"/>
      <c r="AH31" s="296"/>
      <c r="AI31" s="296"/>
      <c r="AJ31" s="296"/>
      <c r="AK31" s="37"/>
      <c r="AL31" s="2"/>
      <c r="AM31" s="2"/>
      <c r="AN31" s="2" t="s">
        <v>16</v>
      </c>
      <c r="AO31" s="2" t="str">
        <f>IF($Z$31="□","■","")</f>
        <v>■</v>
      </c>
      <c r="AP31" s="2"/>
      <c r="AQ31" s="2" t="s">
        <v>16</v>
      </c>
      <c r="AR31" s="2" t="str">
        <f>IF($V$31="□","■","")</f>
        <v>■</v>
      </c>
      <c r="AS31" s="38"/>
      <c r="AT31" s="2"/>
      <c r="AU31" s="2"/>
    </row>
    <row r="32" spans="2:48" ht="15" customHeight="1"/>
    <row r="33" spans="2:47" ht="15" customHeight="1">
      <c r="AE33" s="277"/>
      <c r="AF33" s="277"/>
      <c r="AG33" s="277"/>
      <c r="AH33" s="277"/>
      <c r="AI33" s="277"/>
      <c r="AJ33" s="278" t="s">
        <v>44</v>
      </c>
      <c r="AK33" s="277"/>
    </row>
    <row r="34" spans="2:47" ht="15" customHeight="1"/>
    <row r="35" spans="2:47" s="25" customFormat="1" ht="15" customHeight="1">
      <c r="B35" s="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2"/>
      <c r="AL35" s="2"/>
      <c r="AM35" s="2"/>
      <c r="AN35" s="2"/>
      <c r="AO35" s="2"/>
      <c r="AP35" s="2"/>
      <c r="AQ35" s="2"/>
      <c r="AR35" s="2"/>
      <c r="AS35" s="2"/>
      <c r="AT35" s="2"/>
      <c r="AU35" s="2"/>
    </row>
    <row r="36" spans="2:47" ht="15" customHeight="1"/>
    <row r="37" spans="2:47" ht="15" customHeight="1"/>
    <row r="38" spans="2:47" ht="15" customHeight="1"/>
    <row r="39" spans="2:47" s="25" customFormat="1" ht="15" customHeight="1">
      <c r="B39" s="39" t="s">
        <v>45</v>
      </c>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2"/>
      <c r="AM39" s="2"/>
      <c r="AN39" s="2"/>
      <c r="AO39" s="2"/>
      <c r="AP39" s="2"/>
      <c r="AQ39" s="2"/>
      <c r="AR39" s="2"/>
      <c r="AS39" s="2"/>
      <c r="AT39" s="2"/>
      <c r="AU39" s="2"/>
    </row>
    <row r="40" spans="2:47" s="25" customFormat="1" ht="15" customHeight="1">
      <c r="B40" s="609" t="s">
        <v>46</v>
      </c>
      <c r="C40" s="610"/>
      <c r="D40" s="610"/>
      <c r="E40" s="610"/>
      <c r="F40" s="610"/>
      <c r="G40" s="610"/>
      <c r="H40" s="610"/>
      <c r="I40" s="610"/>
      <c r="J40" s="611"/>
      <c r="K40" s="609" t="s">
        <v>47</v>
      </c>
      <c r="L40" s="610"/>
      <c r="M40" s="610"/>
      <c r="N40" s="610"/>
      <c r="O40" s="610"/>
      <c r="P40" s="610"/>
      <c r="Q40" s="610"/>
      <c r="R40" s="610"/>
      <c r="S40" s="610"/>
      <c r="T40" s="610"/>
      <c r="U40" s="610"/>
      <c r="V40" s="610"/>
      <c r="W40" s="610"/>
      <c r="X40" s="610"/>
      <c r="Y40" s="611"/>
      <c r="Z40" s="610" t="s">
        <v>48</v>
      </c>
      <c r="AA40" s="610"/>
      <c r="AB40" s="610"/>
      <c r="AC40" s="610"/>
      <c r="AD40" s="610"/>
      <c r="AE40" s="610"/>
      <c r="AF40" s="610"/>
      <c r="AG40" s="610"/>
      <c r="AH40" s="610"/>
      <c r="AI40" s="610"/>
      <c r="AJ40" s="610"/>
      <c r="AK40" s="611"/>
      <c r="AL40" s="2"/>
      <c r="AM40" s="2"/>
      <c r="AN40" s="2"/>
      <c r="AO40" s="2"/>
      <c r="AP40" s="2"/>
      <c r="AQ40" s="2"/>
      <c r="AR40" s="2"/>
      <c r="AS40" s="2"/>
      <c r="AT40" s="2"/>
      <c r="AU40" s="2"/>
    </row>
    <row r="41" spans="2:47" s="25" customFormat="1" ht="35.1" customHeight="1">
      <c r="B41" s="612" t="s">
        <v>49</v>
      </c>
      <c r="C41" s="613"/>
      <c r="D41" s="360"/>
      <c r="E41" s="361"/>
      <c r="F41" s="361"/>
      <c r="G41" s="361"/>
      <c r="H41" s="361"/>
      <c r="I41" s="361"/>
      <c r="J41" s="614"/>
      <c r="K41" s="615"/>
      <c r="L41" s="616"/>
      <c r="M41" s="616"/>
      <c r="N41" s="616"/>
      <c r="O41" s="616"/>
      <c r="P41" s="616"/>
      <c r="Q41" s="616"/>
      <c r="R41" s="616"/>
      <c r="S41" s="616"/>
      <c r="T41" s="616"/>
      <c r="U41" s="616"/>
      <c r="V41" s="616"/>
      <c r="W41" s="616"/>
      <c r="X41" s="616"/>
      <c r="Y41" s="617"/>
      <c r="Z41" s="618"/>
      <c r="AA41" s="619"/>
      <c r="AB41" s="619"/>
      <c r="AC41" s="619"/>
      <c r="AD41" s="619"/>
      <c r="AE41" s="619"/>
      <c r="AF41" s="619"/>
      <c r="AG41" s="619"/>
      <c r="AH41" s="619"/>
      <c r="AI41" s="619"/>
      <c r="AJ41" s="619"/>
      <c r="AK41" s="620"/>
      <c r="AL41" s="2"/>
      <c r="AM41" s="2"/>
      <c r="AN41" s="2"/>
      <c r="AO41" s="2"/>
      <c r="AP41" s="2"/>
      <c r="AQ41" s="2"/>
      <c r="AR41" s="2"/>
      <c r="AS41" s="2"/>
      <c r="AT41" s="2"/>
      <c r="AU41" s="2"/>
    </row>
    <row r="42" spans="2:47" s="25" customFormat="1" ht="35.1" customHeight="1">
      <c r="B42" s="612" t="s">
        <v>50</v>
      </c>
      <c r="C42" s="613"/>
      <c r="D42" s="360"/>
      <c r="E42" s="361"/>
      <c r="F42" s="361"/>
      <c r="G42" s="361"/>
      <c r="H42" s="361"/>
      <c r="I42" s="361"/>
      <c r="J42" s="614"/>
      <c r="K42" s="615"/>
      <c r="L42" s="616"/>
      <c r="M42" s="616"/>
      <c r="N42" s="616"/>
      <c r="O42" s="616"/>
      <c r="P42" s="616"/>
      <c r="Q42" s="616"/>
      <c r="R42" s="616"/>
      <c r="S42" s="616"/>
      <c r="T42" s="616"/>
      <c r="U42" s="616"/>
      <c r="V42" s="616"/>
      <c r="W42" s="616"/>
      <c r="X42" s="616"/>
      <c r="Y42" s="617"/>
      <c r="Z42" s="618"/>
      <c r="AA42" s="619"/>
      <c r="AB42" s="619"/>
      <c r="AC42" s="619"/>
      <c r="AD42" s="619"/>
      <c r="AE42" s="619"/>
      <c r="AF42" s="619"/>
      <c r="AG42" s="619"/>
      <c r="AH42" s="619"/>
      <c r="AI42" s="619"/>
      <c r="AJ42" s="619"/>
      <c r="AK42" s="620"/>
      <c r="AL42" s="2"/>
      <c r="AM42" s="2"/>
      <c r="AN42" s="2"/>
      <c r="AO42" s="2"/>
      <c r="AP42" s="2"/>
      <c r="AQ42" s="2"/>
      <c r="AR42" s="2"/>
      <c r="AS42" s="2"/>
      <c r="AT42" s="2"/>
      <c r="AU42" s="2"/>
    </row>
    <row r="43" spans="2:47" s="25" customFormat="1" ht="9.9499999999999993" customHeight="1">
      <c r="B43" s="42"/>
      <c r="C43" s="42"/>
      <c r="D43" s="326"/>
      <c r="E43" s="326"/>
      <c r="F43" s="326"/>
      <c r="G43" s="326"/>
      <c r="H43" s="326"/>
      <c r="I43" s="327"/>
      <c r="J43" s="327"/>
      <c r="K43" s="327"/>
      <c r="L43" s="327"/>
      <c r="M43" s="327"/>
      <c r="N43" s="327"/>
      <c r="O43" s="327"/>
      <c r="P43" s="327"/>
      <c r="Q43" s="327"/>
      <c r="R43" s="327"/>
      <c r="S43" s="327"/>
      <c r="T43" s="327"/>
      <c r="U43" s="327"/>
      <c r="V43" s="327"/>
      <c r="W43" s="327"/>
      <c r="X43" s="327"/>
      <c r="Y43" s="327"/>
      <c r="Z43" s="43"/>
      <c r="AA43" s="311"/>
      <c r="AB43" s="311"/>
      <c r="AC43" s="311"/>
      <c r="AD43" s="41"/>
      <c r="AE43" s="311"/>
      <c r="AF43" s="311"/>
      <c r="AG43" s="41"/>
      <c r="AH43" s="311"/>
      <c r="AI43" s="311"/>
      <c r="AJ43" s="41"/>
      <c r="AK43" s="41"/>
      <c r="AL43" s="2"/>
      <c r="AM43" s="2"/>
      <c r="AN43" s="2"/>
      <c r="AO43" s="2"/>
      <c r="AP43" s="2"/>
      <c r="AQ43" s="2"/>
      <c r="AR43" s="2"/>
      <c r="AS43" s="2"/>
      <c r="AT43" s="2"/>
      <c r="AU43" s="2"/>
    </row>
    <row r="44" spans="2:47" s="25" customFormat="1" ht="15" customHeight="1">
      <c r="B44" s="609" t="s">
        <v>51</v>
      </c>
      <c r="C44" s="610"/>
      <c r="D44" s="610"/>
      <c r="E44" s="610"/>
      <c r="F44" s="610"/>
      <c r="G44" s="610"/>
      <c r="H44" s="610"/>
      <c r="I44" s="610"/>
      <c r="J44" s="611"/>
      <c r="K44" s="609" t="s">
        <v>52</v>
      </c>
      <c r="L44" s="610"/>
      <c r="M44" s="610"/>
      <c r="N44" s="610"/>
      <c r="O44" s="610"/>
      <c r="P44" s="610"/>
      <c r="Q44" s="610"/>
      <c r="R44" s="610"/>
      <c r="S44" s="610"/>
      <c r="T44" s="610"/>
      <c r="U44" s="610"/>
      <c r="V44" s="610"/>
      <c r="W44" s="610"/>
      <c r="X44" s="610"/>
      <c r="Y44" s="610"/>
      <c r="Z44" s="610"/>
      <c r="AA44" s="610"/>
      <c r="AB44" s="610"/>
      <c r="AC44" s="610"/>
      <c r="AD44" s="610"/>
      <c r="AE44" s="610"/>
      <c r="AF44" s="610"/>
      <c r="AG44" s="610"/>
      <c r="AH44" s="610"/>
      <c r="AI44" s="610"/>
      <c r="AJ44" s="610"/>
      <c r="AK44" s="611"/>
      <c r="AL44" s="2"/>
      <c r="AM44" s="2"/>
      <c r="AN44" s="2"/>
      <c r="AO44" s="2"/>
      <c r="AP44" s="2"/>
      <c r="AQ44" s="2"/>
      <c r="AR44" s="2"/>
      <c r="AS44" s="2"/>
      <c r="AT44" s="2"/>
      <c r="AU44" s="2"/>
    </row>
    <row r="45" spans="2:47" s="25" customFormat="1" ht="18" customHeight="1">
      <c r="B45" s="585"/>
      <c r="C45" s="586"/>
      <c r="D45" s="586"/>
      <c r="E45" s="586"/>
      <c r="F45" s="586"/>
      <c r="G45" s="586"/>
      <c r="H45" s="586"/>
      <c r="I45" s="586"/>
      <c r="J45" s="587"/>
      <c r="K45" s="594"/>
      <c r="L45" s="595"/>
      <c r="M45" s="595"/>
      <c r="N45" s="595"/>
      <c r="O45" s="595"/>
      <c r="P45" s="595"/>
      <c r="Q45" s="595"/>
      <c r="R45" s="595"/>
      <c r="S45" s="595"/>
      <c r="T45" s="595"/>
      <c r="U45" s="595"/>
      <c r="V45" s="595"/>
      <c r="W45" s="595"/>
      <c r="X45" s="595"/>
      <c r="Y45" s="595"/>
      <c r="Z45" s="595"/>
      <c r="AA45" s="595"/>
      <c r="AB45" s="595"/>
      <c r="AC45" s="595"/>
      <c r="AD45" s="595"/>
      <c r="AE45" s="595"/>
      <c r="AF45" s="595"/>
      <c r="AG45" s="595"/>
      <c r="AH45" s="595"/>
      <c r="AI45" s="595"/>
      <c r="AJ45" s="595"/>
      <c r="AK45" s="596"/>
      <c r="AL45" s="2"/>
      <c r="AM45" s="2"/>
      <c r="AN45" s="2"/>
      <c r="AO45" s="2"/>
      <c r="AP45" s="2"/>
      <c r="AQ45" s="2"/>
      <c r="AR45" s="2"/>
      <c r="AS45" s="2"/>
      <c r="AT45" s="2"/>
      <c r="AU45" s="2"/>
    </row>
    <row r="46" spans="2:47" s="25" customFormat="1" ht="18" customHeight="1">
      <c r="B46" s="588"/>
      <c r="C46" s="589"/>
      <c r="D46" s="589"/>
      <c r="E46" s="589"/>
      <c r="F46" s="589"/>
      <c r="G46" s="589"/>
      <c r="H46" s="589"/>
      <c r="I46" s="589"/>
      <c r="J46" s="590"/>
      <c r="K46" s="597"/>
      <c r="L46" s="598"/>
      <c r="M46" s="598"/>
      <c r="N46" s="598"/>
      <c r="O46" s="598"/>
      <c r="P46" s="598"/>
      <c r="Q46" s="598"/>
      <c r="R46" s="598"/>
      <c r="S46" s="598"/>
      <c r="T46" s="598"/>
      <c r="U46" s="598"/>
      <c r="V46" s="598"/>
      <c r="W46" s="598"/>
      <c r="X46" s="598"/>
      <c r="Y46" s="598"/>
      <c r="Z46" s="598"/>
      <c r="AA46" s="598"/>
      <c r="AB46" s="598"/>
      <c r="AC46" s="598"/>
      <c r="AD46" s="598"/>
      <c r="AE46" s="598"/>
      <c r="AF46" s="598"/>
      <c r="AG46" s="598"/>
      <c r="AH46" s="598"/>
      <c r="AI46" s="598"/>
      <c r="AJ46" s="598"/>
      <c r="AK46" s="599"/>
      <c r="AL46" s="2"/>
      <c r="AM46" s="2"/>
      <c r="AN46" s="2"/>
      <c r="AO46" s="2"/>
      <c r="AP46" s="2"/>
      <c r="AQ46" s="2"/>
      <c r="AR46" s="2"/>
      <c r="AS46" s="2"/>
      <c r="AT46" s="2"/>
      <c r="AU46" s="2"/>
    </row>
    <row r="47" spans="2:47" s="25" customFormat="1" ht="18" customHeight="1">
      <c r="B47" s="588"/>
      <c r="C47" s="589"/>
      <c r="D47" s="589"/>
      <c r="E47" s="589"/>
      <c r="F47" s="589"/>
      <c r="G47" s="589"/>
      <c r="H47" s="589"/>
      <c r="I47" s="589"/>
      <c r="J47" s="590"/>
      <c r="K47" s="597"/>
      <c r="L47" s="598"/>
      <c r="M47" s="598"/>
      <c r="N47" s="598"/>
      <c r="O47" s="598"/>
      <c r="P47" s="598"/>
      <c r="Q47" s="598"/>
      <c r="R47" s="598"/>
      <c r="S47" s="598"/>
      <c r="T47" s="598"/>
      <c r="U47" s="598"/>
      <c r="V47" s="598"/>
      <c r="W47" s="598"/>
      <c r="X47" s="598"/>
      <c r="Y47" s="598"/>
      <c r="Z47" s="598"/>
      <c r="AA47" s="598"/>
      <c r="AB47" s="598"/>
      <c r="AC47" s="598"/>
      <c r="AD47" s="598"/>
      <c r="AE47" s="598"/>
      <c r="AF47" s="598"/>
      <c r="AG47" s="598"/>
      <c r="AH47" s="598"/>
      <c r="AI47" s="598"/>
      <c r="AJ47" s="598"/>
      <c r="AK47" s="599"/>
      <c r="AL47" s="2"/>
      <c r="AM47" s="2"/>
      <c r="AN47" s="2"/>
      <c r="AO47" s="2"/>
      <c r="AP47" s="2"/>
      <c r="AQ47" s="2"/>
      <c r="AR47" s="2"/>
      <c r="AS47" s="2"/>
      <c r="AT47" s="2"/>
      <c r="AU47" s="2"/>
    </row>
    <row r="48" spans="2:47" s="25" customFormat="1" ht="18" customHeight="1">
      <c r="B48" s="588"/>
      <c r="C48" s="589"/>
      <c r="D48" s="589"/>
      <c r="E48" s="589"/>
      <c r="F48" s="589"/>
      <c r="G48" s="589"/>
      <c r="H48" s="589"/>
      <c r="I48" s="589"/>
      <c r="J48" s="590"/>
      <c r="K48" s="597"/>
      <c r="L48" s="598"/>
      <c r="M48" s="598"/>
      <c r="N48" s="598"/>
      <c r="O48" s="598"/>
      <c r="P48" s="598"/>
      <c r="Q48" s="598"/>
      <c r="R48" s="598"/>
      <c r="S48" s="598"/>
      <c r="T48" s="598"/>
      <c r="U48" s="598"/>
      <c r="V48" s="598"/>
      <c r="W48" s="598"/>
      <c r="X48" s="598"/>
      <c r="Y48" s="598"/>
      <c r="Z48" s="598"/>
      <c r="AA48" s="598"/>
      <c r="AB48" s="598"/>
      <c r="AC48" s="598"/>
      <c r="AD48" s="598"/>
      <c r="AE48" s="598"/>
      <c r="AF48" s="598"/>
      <c r="AG48" s="598"/>
      <c r="AH48" s="598"/>
      <c r="AI48" s="598"/>
      <c r="AJ48" s="598"/>
      <c r="AK48" s="599"/>
      <c r="AL48" s="2"/>
      <c r="AM48" s="2"/>
      <c r="AN48" s="2"/>
      <c r="AO48" s="2"/>
      <c r="AP48" s="2"/>
      <c r="AQ48" s="2"/>
      <c r="AR48" s="2"/>
      <c r="AS48" s="2"/>
      <c r="AT48" s="2"/>
      <c r="AU48" s="2"/>
    </row>
    <row r="49" spans="2:47" s="25" customFormat="1" ht="18" customHeight="1">
      <c r="B49" s="591"/>
      <c r="C49" s="592"/>
      <c r="D49" s="592"/>
      <c r="E49" s="592"/>
      <c r="F49" s="592"/>
      <c r="G49" s="592"/>
      <c r="H49" s="592"/>
      <c r="I49" s="592"/>
      <c r="J49" s="593"/>
      <c r="K49" s="600"/>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2"/>
      <c r="AL49" s="2"/>
      <c r="AM49" s="2"/>
      <c r="AN49" s="2"/>
      <c r="AO49" s="2"/>
      <c r="AP49" s="2"/>
      <c r="AQ49" s="2"/>
      <c r="AR49" s="2"/>
      <c r="AS49" s="2"/>
      <c r="AT49" s="2"/>
      <c r="AU49" s="2"/>
    </row>
    <row r="50" spans="2:47" s="25" customFormat="1" ht="9.9499999999999993" customHeight="1">
      <c r="B50" s="169"/>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2"/>
      <c r="AM50" s="2"/>
      <c r="AN50" s="2"/>
      <c r="AO50" s="2"/>
      <c r="AP50" s="2"/>
      <c r="AQ50" s="2"/>
      <c r="AR50" s="2"/>
      <c r="AS50" s="2"/>
      <c r="AT50" s="2"/>
      <c r="AU50" s="2"/>
    </row>
    <row r="51" spans="2:47" ht="15" customHeight="1">
      <c r="B51" s="603" t="s">
        <v>53</v>
      </c>
      <c r="C51" s="604"/>
      <c r="D51" s="604"/>
      <c r="E51" s="604"/>
      <c r="F51" s="604"/>
      <c r="G51" s="604"/>
      <c r="H51" s="604"/>
      <c r="I51" s="604"/>
      <c r="J51" s="604"/>
      <c r="K51" s="604"/>
      <c r="L51" s="604"/>
      <c r="M51" s="604"/>
      <c r="N51" s="604"/>
      <c r="O51" s="604"/>
      <c r="P51" s="604"/>
      <c r="Q51" s="604"/>
      <c r="R51" s="604"/>
      <c r="S51" s="605"/>
      <c r="T51" s="554" t="s">
        <v>54</v>
      </c>
      <c r="U51" s="555"/>
      <c r="V51" s="555"/>
      <c r="W51" s="555"/>
      <c r="X51" s="555"/>
      <c r="Y51" s="555"/>
      <c r="Z51" s="555"/>
      <c r="AA51" s="555"/>
      <c r="AB51" s="556"/>
      <c r="AC51" s="554" t="s">
        <v>55</v>
      </c>
      <c r="AD51" s="555"/>
      <c r="AE51" s="555"/>
      <c r="AF51" s="555"/>
      <c r="AG51" s="555"/>
      <c r="AH51" s="555"/>
      <c r="AI51" s="555"/>
      <c r="AJ51" s="555"/>
      <c r="AK51" s="556"/>
    </row>
    <row r="52" spans="2:47" ht="15" customHeight="1">
      <c r="B52" s="606" t="s">
        <v>56</v>
      </c>
      <c r="C52" s="607"/>
      <c r="D52" s="607"/>
      <c r="E52" s="607"/>
      <c r="F52" s="607"/>
      <c r="G52" s="608"/>
      <c r="H52" s="606" t="s">
        <v>57</v>
      </c>
      <c r="I52" s="607"/>
      <c r="J52" s="607"/>
      <c r="K52" s="607"/>
      <c r="L52" s="608"/>
      <c r="M52" s="606" t="s">
        <v>58</v>
      </c>
      <c r="N52" s="607"/>
      <c r="O52" s="607"/>
      <c r="P52" s="607"/>
      <c r="Q52" s="607"/>
      <c r="R52" s="607"/>
      <c r="S52" s="608"/>
      <c r="T52" s="539" t="s">
        <v>59</v>
      </c>
      <c r="U52" s="540"/>
      <c r="V52" s="540"/>
      <c r="W52" s="540"/>
      <c r="X52" s="540"/>
      <c r="Y52" s="540"/>
      <c r="Z52" s="540"/>
      <c r="AA52" s="540"/>
      <c r="AB52" s="541"/>
      <c r="AC52" s="539" t="s">
        <v>59</v>
      </c>
      <c r="AD52" s="540"/>
      <c r="AE52" s="540"/>
      <c r="AF52" s="540"/>
      <c r="AG52" s="540"/>
      <c r="AH52" s="540"/>
      <c r="AI52" s="540"/>
      <c r="AJ52" s="540"/>
      <c r="AK52" s="541"/>
    </row>
    <row r="53" spans="2:47" ht="15.95" customHeight="1">
      <c r="B53" s="560" t="s">
        <v>12</v>
      </c>
      <c r="C53" s="1330" t="s">
        <v>60</v>
      </c>
      <c r="D53" s="1331"/>
      <c r="E53" s="1331"/>
      <c r="F53" s="1331"/>
      <c r="G53" s="1332"/>
      <c r="H53" s="560" t="s">
        <v>12</v>
      </c>
      <c r="I53" s="1330" t="s">
        <v>61</v>
      </c>
      <c r="J53" s="1331"/>
      <c r="K53" s="1331"/>
      <c r="L53" s="1332"/>
      <c r="M53" s="1333" t="s">
        <v>62</v>
      </c>
      <c r="N53" s="1334"/>
      <c r="O53" s="1334"/>
      <c r="P53" s="1334"/>
      <c r="Q53" s="1334"/>
      <c r="R53" s="1334"/>
      <c r="S53" s="1335"/>
      <c r="T53" s="542"/>
      <c r="U53" s="543"/>
      <c r="V53" s="543"/>
      <c r="W53" s="543"/>
      <c r="X53" s="543"/>
      <c r="Y53" s="543"/>
      <c r="Z53" s="543"/>
      <c r="AA53" s="543"/>
      <c r="AB53" s="546"/>
      <c r="AC53" s="572"/>
      <c r="AD53" s="573"/>
      <c r="AE53" s="573"/>
      <c r="AF53" s="573"/>
      <c r="AG53" s="574"/>
      <c r="AH53" s="543"/>
      <c r="AI53" s="543"/>
      <c r="AJ53" s="543"/>
      <c r="AK53" s="546"/>
      <c r="AN53" s="2" t="s">
        <v>12</v>
      </c>
      <c r="AO53" s="2" t="str">
        <f>IF(AND($B$55="□",$B$57="□"),"■","")</f>
        <v>■</v>
      </c>
      <c r="AP53" s="2" t="s">
        <v>12</v>
      </c>
      <c r="AQ53" s="2" t="str">
        <f>IF($H$55="□","■","")</f>
        <v>■</v>
      </c>
    </row>
    <row r="54" spans="2:47" ht="15.95" customHeight="1">
      <c r="B54" s="1329"/>
      <c r="C54" s="1331"/>
      <c r="D54" s="1331"/>
      <c r="E54" s="1331"/>
      <c r="F54" s="1331"/>
      <c r="G54" s="1332"/>
      <c r="H54" s="1329"/>
      <c r="I54" s="1331"/>
      <c r="J54" s="1331"/>
      <c r="K54" s="1331"/>
      <c r="L54" s="1332"/>
      <c r="M54" s="557"/>
      <c r="N54" s="558"/>
      <c r="O54" s="558"/>
      <c r="P54" s="558"/>
      <c r="Q54" s="558"/>
      <c r="R54" s="558"/>
      <c r="S54" s="559"/>
      <c r="T54" s="542"/>
      <c r="U54" s="543"/>
      <c r="V54" s="543"/>
      <c r="W54" s="543"/>
      <c r="X54" s="543"/>
      <c r="Y54" s="543"/>
      <c r="Z54" s="543"/>
      <c r="AA54" s="543"/>
      <c r="AB54" s="546"/>
      <c r="AC54" s="560"/>
      <c r="AD54" s="575"/>
      <c r="AE54" s="575"/>
      <c r="AF54" s="575"/>
      <c r="AG54" s="576"/>
      <c r="AH54" s="543"/>
      <c r="AI54" s="543"/>
      <c r="AJ54" s="543"/>
      <c r="AK54" s="546"/>
      <c r="AN54" s="2" t="s">
        <v>12</v>
      </c>
      <c r="AO54" s="2" t="str">
        <f>IF(AND($B$53="□",$B$57="□"),"■","")</f>
        <v>■</v>
      </c>
      <c r="AP54" s="2" t="s">
        <v>12</v>
      </c>
      <c r="AQ54" s="2" t="str">
        <f>IF($H$53="□","■","")</f>
        <v>■</v>
      </c>
    </row>
    <row r="55" spans="2:47" ht="15.95" customHeight="1">
      <c r="B55" s="560" t="s">
        <v>12</v>
      </c>
      <c r="C55" s="1330" t="s">
        <v>63</v>
      </c>
      <c r="D55" s="1331"/>
      <c r="E55" s="1331"/>
      <c r="F55" s="1331"/>
      <c r="G55" s="1332"/>
      <c r="H55" s="560" t="s">
        <v>12</v>
      </c>
      <c r="I55" s="1330" t="s">
        <v>64</v>
      </c>
      <c r="J55" s="1331"/>
      <c r="K55" s="1331"/>
      <c r="L55" s="1332"/>
      <c r="M55" s="558"/>
      <c r="N55" s="558"/>
      <c r="O55" s="558"/>
      <c r="P55" s="558"/>
      <c r="Q55" s="558"/>
      <c r="R55" s="558"/>
      <c r="S55" s="559"/>
      <c r="T55" s="542"/>
      <c r="U55" s="543"/>
      <c r="V55" s="543"/>
      <c r="W55" s="543"/>
      <c r="X55" s="543"/>
      <c r="Y55" s="543"/>
      <c r="Z55" s="543"/>
      <c r="AA55" s="543"/>
      <c r="AB55" s="546"/>
      <c r="AC55" s="560"/>
      <c r="AD55" s="575"/>
      <c r="AE55" s="575"/>
      <c r="AF55" s="575"/>
      <c r="AG55" s="576"/>
      <c r="AH55" s="543"/>
      <c r="AI55" s="543"/>
      <c r="AJ55" s="543"/>
      <c r="AK55" s="546"/>
      <c r="AN55" s="2" t="s">
        <v>12</v>
      </c>
      <c r="AO55" s="2" t="str">
        <f>IF(AND($B$53="□",$B$55="□"),"■","")</f>
        <v>■</v>
      </c>
    </row>
    <row r="56" spans="2:47" ht="15.95" customHeight="1">
      <c r="B56" s="1329"/>
      <c r="C56" s="1331"/>
      <c r="D56" s="1331"/>
      <c r="E56" s="1331"/>
      <c r="F56" s="1331"/>
      <c r="G56" s="1332"/>
      <c r="H56" s="1329"/>
      <c r="I56" s="1331"/>
      <c r="J56" s="1331"/>
      <c r="K56" s="1331"/>
      <c r="L56" s="1332"/>
      <c r="M56" s="1333" t="s">
        <v>65</v>
      </c>
      <c r="N56" s="1334"/>
      <c r="O56" s="1334"/>
      <c r="P56" s="1334"/>
      <c r="Q56" s="1334"/>
      <c r="R56" s="1334"/>
      <c r="S56" s="1335"/>
      <c r="T56" s="542"/>
      <c r="U56" s="543"/>
      <c r="V56" s="543"/>
      <c r="W56" s="543"/>
      <c r="X56" s="543"/>
      <c r="Y56" s="543"/>
      <c r="Z56" s="543"/>
      <c r="AA56" s="543"/>
      <c r="AB56" s="546"/>
      <c r="AC56" s="560"/>
      <c r="AD56" s="575"/>
      <c r="AE56" s="575"/>
      <c r="AF56" s="575"/>
      <c r="AG56" s="576"/>
      <c r="AH56" s="543"/>
      <c r="AI56" s="543"/>
      <c r="AJ56" s="543"/>
      <c r="AK56" s="546"/>
    </row>
    <row r="57" spans="2:47" ht="15.95" customHeight="1">
      <c r="B57" s="560" t="s">
        <v>12</v>
      </c>
      <c r="C57" s="1330" t="s">
        <v>66</v>
      </c>
      <c r="D57" s="1331"/>
      <c r="E57" s="1331"/>
      <c r="F57" s="1331"/>
      <c r="G57" s="1332"/>
      <c r="H57" s="1339"/>
      <c r="I57" s="1341"/>
      <c r="J57" s="1331"/>
      <c r="K57" s="1331"/>
      <c r="L57" s="1332"/>
      <c r="M57" s="557"/>
      <c r="N57" s="581"/>
      <c r="O57" s="581"/>
      <c r="P57" s="581"/>
      <c r="Q57" s="581"/>
      <c r="R57" s="581"/>
      <c r="S57" s="582"/>
      <c r="T57" s="542"/>
      <c r="U57" s="543"/>
      <c r="V57" s="543"/>
      <c r="W57" s="543"/>
      <c r="X57" s="543"/>
      <c r="Y57" s="543"/>
      <c r="Z57" s="543"/>
      <c r="AA57" s="543"/>
      <c r="AB57" s="546"/>
      <c r="AC57" s="560"/>
      <c r="AD57" s="575"/>
      <c r="AE57" s="575"/>
      <c r="AF57" s="575"/>
      <c r="AG57" s="576"/>
      <c r="AH57" s="543"/>
      <c r="AI57" s="543"/>
      <c r="AJ57" s="543"/>
      <c r="AK57" s="546"/>
    </row>
    <row r="58" spans="2:47" ht="15.95" customHeight="1">
      <c r="B58" s="1336"/>
      <c r="C58" s="1337"/>
      <c r="D58" s="1337"/>
      <c r="E58" s="1337"/>
      <c r="F58" s="1337"/>
      <c r="G58" s="1338"/>
      <c r="H58" s="1340"/>
      <c r="I58" s="1337"/>
      <c r="J58" s="1337"/>
      <c r="K58" s="1337"/>
      <c r="L58" s="1338"/>
      <c r="M58" s="583"/>
      <c r="N58" s="583"/>
      <c r="O58" s="583"/>
      <c r="P58" s="583"/>
      <c r="Q58" s="583"/>
      <c r="R58" s="583"/>
      <c r="S58" s="584"/>
      <c r="T58" s="544"/>
      <c r="U58" s="545"/>
      <c r="V58" s="545"/>
      <c r="W58" s="545"/>
      <c r="X58" s="545"/>
      <c r="Y58" s="545"/>
      <c r="Z58" s="545"/>
      <c r="AA58" s="545"/>
      <c r="AB58" s="547"/>
      <c r="AC58" s="577"/>
      <c r="AD58" s="578"/>
      <c r="AE58" s="578"/>
      <c r="AF58" s="578"/>
      <c r="AG58" s="579"/>
      <c r="AH58" s="545"/>
      <c r="AI58" s="545"/>
      <c r="AJ58" s="545"/>
      <c r="AK58" s="547"/>
    </row>
    <row r="59" spans="2:47" ht="15" customHeight="1">
      <c r="B59" s="554" t="s">
        <v>67</v>
      </c>
      <c r="C59" s="555"/>
      <c r="D59" s="555"/>
      <c r="E59" s="555"/>
      <c r="F59" s="555"/>
      <c r="G59" s="555"/>
      <c r="H59" s="555"/>
      <c r="I59" s="555"/>
      <c r="J59" s="556"/>
      <c r="K59" s="554" t="s">
        <v>68</v>
      </c>
      <c r="L59" s="555"/>
      <c r="M59" s="555"/>
      <c r="N59" s="555"/>
      <c r="O59" s="555"/>
      <c r="P59" s="555"/>
      <c r="Q59" s="555"/>
      <c r="R59" s="555"/>
      <c r="S59" s="556"/>
      <c r="T59" s="554" t="s">
        <v>69</v>
      </c>
      <c r="U59" s="555"/>
      <c r="V59" s="555"/>
      <c r="W59" s="555"/>
      <c r="X59" s="555"/>
      <c r="Y59" s="555"/>
      <c r="Z59" s="555"/>
      <c r="AA59" s="555"/>
      <c r="AB59" s="556"/>
      <c r="AC59" s="554" t="s">
        <v>70</v>
      </c>
      <c r="AD59" s="555"/>
      <c r="AE59" s="555"/>
      <c r="AF59" s="555"/>
      <c r="AG59" s="555"/>
      <c r="AH59" s="555"/>
      <c r="AI59" s="555"/>
      <c r="AJ59" s="555"/>
      <c r="AK59" s="556"/>
    </row>
    <row r="60" spans="2:47" ht="15" customHeight="1">
      <c r="B60" s="539" t="s">
        <v>59</v>
      </c>
      <c r="C60" s="540"/>
      <c r="D60" s="540"/>
      <c r="E60" s="540"/>
      <c r="F60" s="540"/>
      <c r="G60" s="540"/>
      <c r="H60" s="540"/>
      <c r="I60" s="540"/>
      <c r="J60" s="541"/>
      <c r="K60" s="539" t="s">
        <v>59</v>
      </c>
      <c r="L60" s="540"/>
      <c r="M60" s="540"/>
      <c r="N60" s="540"/>
      <c r="O60" s="540"/>
      <c r="P60" s="540"/>
      <c r="Q60" s="540"/>
      <c r="R60" s="540"/>
      <c r="S60" s="541"/>
      <c r="T60" s="539" t="s">
        <v>59</v>
      </c>
      <c r="U60" s="540"/>
      <c r="V60" s="540"/>
      <c r="W60" s="540"/>
      <c r="X60" s="540"/>
      <c r="Y60" s="540"/>
      <c r="Z60" s="540"/>
      <c r="AA60" s="540"/>
      <c r="AB60" s="541"/>
      <c r="AC60" s="539" t="s">
        <v>59</v>
      </c>
      <c r="AD60" s="540"/>
      <c r="AE60" s="540"/>
      <c r="AF60" s="540"/>
      <c r="AG60" s="540"/>
      <c r="AH60" s="540"/>
      <c r="AI60" s="540"/>
      <c r="AJ60" s="540"/>
      <c r="AK60" s="541"/>
    </row>
    <row r="61" spans="2:47" ht="15.95" customHeight="1">
      <c r="B61" s="542"/>
      <c r="C61" s="543"/>
      <c r="D61" s="543"/>
      <c r="E61" s="543"/>
      <c r="F61" s="543"/>
      <c r="G61" s="543"/>
      <c r="H61" s="543"/>
      <c r="I61" s="543"/>
      <c r="J61" s="546"/>
      <c r="K61" s="542"/>
      <c r="L61" s="543"/>
      <c r="M61" s="543"/>
      <c r="N61" s="543"/>
      <c r="O61" s="543"/>
      <c r="P61" s="543"/>
      <c r="Q61" s="543"/>
      <c r="R61" s="543"/>
      <c r="S61" s="546"/>
      <c r="T61" s="542"/>
      <c r="U61" s="543"/>
      <c r="V61" s="543"/>
      <c r="W61" s="543"/>
      <c r="X61" s="543"/>
      <c r="Y61" s="543"/>
      <c r="Z61" s="543"/>
      <c r="AA61" s="543"/>
      <c r="AB61" s="546"/>
      <c r="AC61" s="548"/>
      <c r="AD61" s="549"/>
      <c r="AE61" s="549"/>
      <c r="AF61" s="549"/>
      <c r="AG61" s="549"/>
      <c r="AH61" s="549"/>
      <c r="AI61" s="549"/>
      <c r="AJ61" s="549"/>
      <c r="AK61" s="552"/>
    </row>
    <row r="62" spans="2:47" ht="15.95" customHeight="1">
      <c r="B62" s="542"/>
      <c r="C62" s="543"/>
      <c r="D62" s="543"/>
      <c r="E62" s="543"/>
      <c r="F62" s="543"/>
      <c r="G62" s="543"/>
      <c r="H62" s="543"/>
      <c r="I62" s="543"/>
      <c r="J62" s="546"/>
      <c r="K62" s="542"/>
      <c r="L62" s="543"/>
      <c r="M62" s="543"/>
      <c r="N62" s="543"/>
      <c r="O62" s="543"/>
      <c r="P62" s="543"/>
      <c r="Q62" s="543"/>
      <c r="R62" s="543"/>
      <c r="S62" s="546"/>
      <c r="T62" s="542"/>
      <c r="U62" s="543"/>
      <c r="V62" s="543"/>
      <c r="W62" s="543"/>
      <c r="X62" s="543"/>
      <c r="Y62" s="543"/>
      <c r="Z62" s="543"/>
      <c r="AA62" s="543"/>
      <c r="AB62" s="546"/>
      <c r="AC62" s="548"/>
      <c r="AD62" s="549"/>
      <c r="AE62" s="549"/>
      <c r="AF62" s="549"/>
      <c r="AG62" s="549"/>
      <c r="AH62" s="549"/>
      <c r="AI62" s="549"/>
      <c r="AJ62" s="549"/>
      <c r="AK62" s="552"/>
    </row>
    <row r="63" spans="2:47" ht="15.95" customHeight="1">
      <c r="B63" s="542"/>
      <c r="C63" s="543"/>
      <c r="D63" s="543"/>
      <c r="E63" s="543"/>
      <c r="F63" s="543"/>
      <c r="G63" s="543"/>
      <c r="H63" s="543"/>
      <c r="I63" s="543"/>
      <c r="J63" s="546"/>
      <c r="K63" s="542"/>
      <c r="L63" s="543"/>
      <c r="M63" s="543"/>
      <c r="N63" s="543"/>
      <c r="O63" s="543"/>
      <c r="P63" s="543"/>
      <c r="Q63" s="543"/>
      <c r="R63" s="543"/>
      <c r="S63" s="546"/>
      <c r="T63" s="542"/>
      <c r="U63" s="543"/>
      <c r="V63" s="543"/>
      <c r="W63" s="543"/>
      <c r="X63" s="543"/>
      <c r="Y63" s="543"/>
      <c r="Z63" s="543"/>
      <c r="AA63" s="543"/>
      <c r="AB63" s="546"/>
      <c r="AC63" s="548"/>
      <c r="AD63" s="549"/>
      <c r="AE63" s="549"/>
      <c r="AF63" s="549"/>
      <c r="AG63" s="549"/>
      <c r="AH63" s="549"/>
      <c r="AI63" s="549"/>
      <c r="AJ63" s="549"/>
      <c r="AK63" s="552"/>
    </row>
    <row r="64" spans="2:47" ht="15.95" customHeight="1">
      <c r="B64" s="542"/>
      <c r="C64" s="543"/>
      <c r="D64" s="543"/>
      <c r="E64" s="543"/>
      <c r="F64" s="543"/>
      <c r="G64" s="543"/>
      <c r="H64" s="543"/>
      <c r="I64" s="543"/>
      <c r="J64" s="546"/>
      <c r="K64" s="542"/>
      <c r="L64" s="543"/>
      <c r="M64" s="543"/>
      <c r="N64" s="543"/>
      <c r="O64" s="543"/>
      <c r="P64" s="543"/>
      <c r="Q64" s="543"/>
      <c r="R64" s="543"/>
      <c r="S64" s="546"/>
      <c r="T64" s="542"/>
      <c r="U64" s="543"/>
      <c r="V64" s="543"/>
      <c r="W64" s="543"/>
      <c r="X64" s="543"/>
      <c r="Y64" s="543"/>
      <c r="Z64" s="543"/>
      <c r="AA64" s="543"/>
      <c r="AB64" s="546"/>
      <c r="AC64" s="548"/>
      <c r="AD64" s="549"/>
      <c r="AE64" s="549"/>
      <c r="AF64" s="549"/>
      <c r="AG64" s="549"/>
      <c r="AH64" s="549"/>
      <c r="AI64" s="549"/>
      <c r="AJ64" s="549"/>
      <c r="AK64" s="552"/>
    </row>
    <row r="65" spans="2:47" ht="15.95" customHeight="1">
      <c r="B65" s="542"/>
      <c r="C65" s="543"/>
      <c r="D65" s="543"/>
      <c r="E65" s="543"/>
      <c r="F65" s="543"/>
      <c r="G65" s="543"/>
      <c r="H65" s="543"/>
      <c r="I65" s="543"/>
      <c r="J65" s="546"/>
      <c r="K65" s="542"/>
      <c r="L65" s="543"/>
      <c r="M65" s="543"/>
      <c r="N65" s="543"/>
      <c r="O65" s="543"/>
      <c r="P65" s="543"/>
      <c r="Q65" s="543"/>
      <c r="R65" s="543"/>
      <c r="S65" s="546"/>
      <c r="T65" s="542"/>
      <c r="U65" s="543"/>
      <c r="V65" s="543"/>
      <c r="W65" s="543"/>
      <c r="X65" s="543"/>
      <c r="Y65" s="543"/>
      <c r="Z65" s="543"/>
      <c r="AA65" s="543"/>
      <c r="AB65" s="546"/>
      <c r="AC65" s="548"/>
      <c r="AD65" s="549"/>
      <c r="AE65" s="549"/>
      <c r="AF65" s="549"/>
      <c r="AG65" s="549"/>
      <c r="AH65" s="549"/>
      <c r="AI65" s="549"/>
      <c r="AJ65" s="549"/>
      <c r="AK65" s="552"/>
    </row>
    <row r="66" spans="2:47" ht="15.95" customHeight="1">
      <c r="B66" s="544"/>
      <c r="C66" s="545"/>
      <c r="D66" s="545"/>
      <c r="E66" s="545"/>
      <c r="F66" s="545"/>
      <c r="G66" s="545"/>
      <c r="H66" s="545"/>
      <c r="I66" s="545"/>
      <c r="J66" s="547"/>
      <c r="K66" s="544"/>
      <c r="L66" s="545"/>
      <c r="M66" s="545"/>
      <c r="N66" s="545"/>
      <c r="O66" s="545"/>
      <c r="P66" s="545"/>
      <c r="Q66" s="545"/>
      <c r="R66" s="545"/>
      <c r="S66" s="547"/>
      <c r="T66" s="544"/>
      <c r="U66" s="545"/>
      <c r="V66" s="545"/>
      <c r="W66" s="545"/>
      <c r="X66" s="545"/>
      <c r="Y66" s="545"/>
      <c r="Z66" s="545"/>
      <c r="AA66" s="545"/>
      <c r="AB66" s="547"/>
      <c r="AC66" s="550"/>
      <c r="AD66" s="551"/>
      <c r="AE66" s="551"/>
      <c r="AF66" s="551"/>
      <c r="AG66" s="551"/>
      <c r="AH66" s="551"/>
      <c r="AI66" s="551"/>
      <c r="AJ66" s="551"/>
      <c r="AK66" s="553"/>
    </row>
    <row r="67" spans="2:47" s="25" customFormat="1" ht="12" customHeight="1">
      <c r="B67" s="12" t="s">
        <v>71</v>
      </c>
      <c r="C67" s="2"/>
      <c r="D67" s="2"/>
      <c r="E67" s="481" t="s">
        <v>72</v>
      </c>
      <c r="F67" s="481"/>
      <c r="G67" s="481"/>
      <c r="H67" s="481"/>
      <c r="I67" s="481"/>
      <c r="J67" s="481"/>
      <c r="K67" s="481"/>
      <c r="L67" s="481"/>
      <c r="M67" s="481"/>
      <c r="N67" s="481"/>
      <c r="O67" s="481"/>
      <c r="P67" s="481"/>
      <c r="Q67" s="481"/>
      <c r="R67" s="481"/>
      <c r="S67" s="481"/>
      <c r="T67" s="481"/>
      <c r="U67" s="481"/>
      <c r="V67" s="481"/>
      <c r="W67" s="481"/>
      <c r="X67" s="481"/>
      <c r="Y67" s="481"/>
      <c r="Z67" s="481"/>
      <c r="AA67" s="481"/>
      <c r="AB67" s="481"/>
      <c r="AC67" s="481"/>
      <c r="AD67" s="481"/>
      <c r="AE67" s="481"/>
      <c r="AF67" s="481"/>
      <c r="AG67" s="481"/>
      <c r="AH67" s="481"/>
      <c r="AI67" s="481"/>
      <c r="AJ67" s="481"/>
      <c r="AK67" s="481"/>
      <c r="AL67" s="44"/>
      <c r="AM67" s="2"/>
      <c r="AN67" s="2"/>
      <c r="AO67" s="2"/>
      <c r="AP67" s="2"/>
      <c r="AQ67" s="2"/>
      <c r="AR67" s="2"/>
      <c r="AS67" s="2"/>
      <c r="AT67" s="2"/>
      <c r="AU67" s="2"/>
    </row>
    <row r="69" spans="2:47" ht="30" customHeight="1" thickBot="1"/>
    <row r="70" spans="2:47" s="25" customFormat="1" ht="27.75" customHeight="1">
      <c r="B70" s="407" t="s">
        <v>73</v>
      </c>
      <c r="C70" s="410" t="s">
        <v>74</v>
      </c>
      <c r="D70" s="410"/>
      <c r="E70" s="411"/>
      <c r="F70" s="507" t="s">
        <v>39</v>
      </c>
      <c r="G70" s="507"/>
      <c r="H70" s="508"/>
      <c r="I70" s="509" t="s">
        <v>40</v>
      </c>
      <c r="J70" s="510"/>
      <c r="K70" s="511" t="s">
        <v>75</v>
      </c>
      <c r="L70" s="512"/>
      <c r="M70" s="512"/>
      <c r="N70" s="512"/>
      <c r="O70" s="512"/>
      <c r="P70" s="512"/>
      <c r="Q70" s="512"/>
      <c r="R70" s="512"/>
      <c r="S70" s="512"/>
      <c r="T70" s="512"/>
      <c r="U70" s="512"/>
      <c r="V70" s="512"/>
      <c r="W70" s="512"/>
      <c r="X70" s="512"/>
      <c r="Y70" s="512"/>
      <c r="Z70" s="512"/>
      <c r="AA70" s="512"/>
      <c r="AB70" s="512"/>
      <c r="AC70" s="512"/>
      <c r="AD70" s="512"/>
      <c r="AE70" s="512"/>
      <c r="AF70" s="512"/>
      <c r="AG70" s="512"/>
      <c r="AH70" s="512"/>
      <c r="AI70" s="512"/>
      <c r="AJ70" s="512"/>
      <c r="AK70" s="513"/>
      <c r="AL70" s="2"/>
      <c r="AM70" s="2"/>
      <c r="AN70" s="2"/>
      <c r="AP70" s="38"/>
      <c r="AQ70" s="2"/>
      <c r="AR70" s="2"/>
      <c r="AS70" s="2"/>
      <c r="AT70" s="2"/>
      <c r="AU70" s="2"/>
    </row>
    <row r="71" spans="2:47" s="25" customFormat="1" ht="18.95" customHeight="1">
      <c r="B71" s="408"/>
      <c r="C71" s="412"/>
      <c r="D71" s="412"/>
      <c r="E71" s="413"/>
      <c r="F71" s="514" t="s">
        <v>76</v>
      </c>
      <c r="G71" s="517" t="s">
        <v>77</v>
      </c>
      <c r="H71" s="518"/>
      <c r="I71" s="467" t="s">
        <v>78</v>
      </c>
      <c r="J71" s="468"/>
      <c r="K71" s="335" t="s">
        <v>427</v>
      </c>
      <c r="L71" s="523" t="s">
        <v>79</v>
      </c>
      <c r="M71" s="523"/>
      <c r="N71" s="523"/>
      <c r="O71" s="523"/>
      <c r="P71" s="523"/>
      <c r="Q71" s="523"/>
      <c r="R71" s="289" t="s">
        <v>80</v>
      </c>
      <c r="S71" s="1342" t="s">
        <v>81</v>
      </c>
      <c r="T71" s="1342"/>
      <c r="U71" s="1342"/>
      <c r="V71" s="1342"/>
      <c r="W71" s="1342"/>
      <c r="X71" s="1342"/>
      <c r="Y71" s="1342"/>
      <c r="Z71" s="1342"/>
      <c r="AA71" s="1342"/>
      <c r="AB71" s="1342"/>
      <c r="AC71" s="1342"/>
      <c r="AD71" s="1342"/>
      <c r="AE71" s="1342"/>
      <c r="AF71" s="1342"/>
      <c r="AG71" s="1342"/>
      <c r="AH71" s="1342"/>
      <c r="AI71" s="1342"/>
      <c r="AJ71" s="1342"/>
      <c r="AK71" s="1343"/>
      <c r="AL71" s="2"/>
      <c r="AM71" s="2"/>
      <c r="AN71" s="2" t="s">
        <v>16</v>
      </c>
      <c r="AO71" s="2" t="str">
        <f>IF(AND($K$73="□",$K$72="□"),"■","")</f>
        <v>■</v>
      </c>
      <c r="AP71" s="2"/>
      <c r="AQ71" s="2"/>
      <c r="AR71" s="2"/>
    </row>
    <row r="72" spans="2:47" s="25" customFormat="1" ht="18.95" customHeight="1">
      <c r="B72" s="408"/>
      <c r="C72" s="412"/>
      <c r="D72" s="412"/>
      <c r="E72" s="413"/>
      <c r="F72" s="515"/>
      <c r="G72" s="519"/>
      <c r="H72" s="520"/>
      <c r="I72" s="469"/>
      <c r="J72" s="470"/>
      <c r="K72" s="172" t="s">
        <v>12</v>
      </c>
      <c r="L72" s="444" t="s">
        <v>82</v>
      </c>
      <c r="M72" s="444"/>
      <c r="N72" s="444"/>
      <c r="O72" s="444"/>
      <c r="P72" s="444"/>
      <c r="Q72" s="444"/>
      <c r="R72" s="290" t="s">
        <v>83</v>
      </c>
      <c r="S72" s="444" t="s">
        <v>84</v>
      </c>
      <c r="T72" s="444"/>
      <c r="U72" s="444"/>
      <c r="V72" s="444"/>
      <c r="W72" s="48" t="s">
        <v>85</v>
      </c>
      <c r="X72" s="533"/>
      <c r="Y72" s="533"/>
      <c r="Z72" s="533"/>
      <c r="AA72" s="533"/>
      <c r="AB72" s="533"/>
      <c r="AC72" s="533"/>
      <c r="AD72" s="533"/>
      <c r="AE72" s="49" t="s">
        <v>86</v>
      </c>
      <c r="AF72" s="50" t="s">
        <v>83</v>
      </c>
      <c r="AG72" s="534" t="s">
        <v>87</v>
      </c>
      <c r="AH72" s="534"/>
      <c r="AI72" s="534"/>
      <c r="AJ72" s="534"/>
      <c r="AK72" s="535"/>
      <c r="AL72" s="2"/>
      <c r="AN72" s="2" t="s">
        <v>16</v>
      </c>
      <c r="AO72" s="2" t="str">
        <f>IF(AND($K$73="□",$K$71="□"),"■","")</f>
        <v/>
      </c>
      <c r="AS72" s="2"/>
      <c r="AT72" s="2"/>
      <c r="AU72" s="2"/>
    </row>
    <row r="73" spans="2:47" s="25" customFormat="1" ht="18.95" customHeight="1">
      <c r="B73" s="408"/>
      <c r="C73" s="412"/>
      <c r="D73" s="412"/>
      <c r="E73" s="413"/>
      <c r="F73" s="515"/>
      <c r="G73" s="519"/>
      <c r="H73" s="520"/>
      <c r="I73" s="469"/>
      <c r="J73" s="470"/>
      <c r="K73" s="172" t="s">
        <v>12</v>
      </c>
      <c r="L73" s="444" t="s">
        <v>88</v>
      </c>
      <c r="M73" s="444"/>
      <c r="N73" s="444"/>
      <c r="O73" s="444"/>
      <c r="P73" s="444"/>
      <c r="Q73" s="444"/>
      <c r="R73" s="290" t="s">
        <v>89</v>
      </c>
      <c r="S73" s="1342" t="s">
        <v>90</v>
      </c>
      <c r="T73" s="1342"/>
      <c r="U73" s="1342"/>
      <c r="V73" s="1342"/>
      <c r="W73" s="1342"/>
      <c r="X73" s="1342"/>
      <c r="Y73" s="1342"/>
      <c r="Z73" s="1342"/>
      <c r="AA73" s="1342"/>
      <c r="AB73" s="1342"/>
      <c r="AC73" s="1342"/>
      <c r="AD73" s="1342"/>
      <c r="AE73" s="1342"/>
      <c r="AF73" s="1342"/>
      <c r="AG73" s="1342"/>
      <c r="AH73" s="1342"/>
      <c r="AI73" s="1342"/>
      <c r="AJ73" s="1342"/>
      <c r="AK73" s="1343"/>
      <c r="AL73" s="2"/>
      <c r="AN73" s="2" t="s">
        <v>16</v>
      </c>
      <c r="AO73" s="2" t="str">
        <f>IF(AND($K$72="□",$K$71="□"),"■","")</f>
        <v/>
      </c>
      <c r="AS73" s="2"/>
      <c r="AT73" s="2"/>
      <c r="AU73" s="2"/>
    </row>
    <row r="74" spans="2:47" s="25" customFormat="1" ht="18.95" customHeight="1">
      <c r="B74" s="408"/>
      <c r="C74" s="412"/>
      <c r="D74" s="412"/>
      <c r="E74" s="413"/>
      <c r="F74" s="515"/>
      <c r="G74" s="519"/>
      <c r="H74" s="520"/>
      <c r="I74" s="471"/>
      <c r="J74" s="472"/>
      <c r="K74" s="46"/>
      <c r="L74" s="292"/>
      <c r="M74" s="292"/>
      <c r="N74" s="292"/>
      <c r="O74" s="292"/>
      <c r="P74" s="292"/>
      <c r="Q74" s="292"/>
      <c r="R74" s="290"/>
      <c r="S74" s="292" t="s">
        <v>91</v>
      </c>
      <c r="T74" s="524"/>
      <c r="U74" s="524"/>
      <c r="V74" s="524"/>
      <c r="W74" s="524"/>
      <c r="X74" s="524"/>
      <c r="Y74" s="524"/>
      <c r="Z74" s="524"/>
      <c r="AA74" s="524"/>
      <c r="AB74" s="524"/>
      <c r="AC74" s="524"/>
      <c r="AD74" s="524"/>
      <c r="AE74" s="524"/>
      <c r="AF74" s="524"/>
      <c r="AG74" s="524"/>
      <c r="AH74" s="524"/>
      <c r="AI74" s="524"/>
      <c r="AJ74" s="524"/>
      <c r="AK74" s="293" t="s">
        <v>92</v>
      </c>
      <c r="AL74" s="2"/>
      <c r="AN74" s="2"/>
      <c r="AO74" s="2"/>
      <c r="AS74" s="2"/>
      <c r="AT74" s="2"/>
      <c r="AU74" s="2"/>
    </row>
    <row r="75" spans="2:47" s="25" customFormat="1" ht="18.95" customHeight="1">
      <c r="B75" s="408"/>
      <c r="C75" s="412"/>
      <c r="D75" s="412"/>
      <c r="E75" s="413"/>
      <c r="F75" s="515"/>
      <c r="G75" s="519"/>
      <c r="H75" s="520"/>
      <c r="I75" s="467" t="s">
        <v>93</v>
      </c>
      <c r="J75" s="468"/>
      <c r="K75" s="336" t="s">
        <v>427</v>
      </c>
      <c r="L75" s="525" t="s">
        <v>94</v>
      </c>
      <c r="M75" s="525"/>
      <c r="N75" s="525"/>
      <c r="O75" s="525"/>
      <c r="P75" s="525"/>
      <c r="Q75" s="525"/>
      <c r="R75" s="525"/>
      <c r="S75" s="525"/>
      <c r="T75" s="279"/>
      <c r="U75" s="279"/>
      <c r="V75" s="279"/>
      <c r="W75" s="279"/>
      <c r="X75" s="279"/>
      <c r="Y75" s="279"/>
      <c r="Z75" s="279"/>
      <c r="AA75" s="279"/>
      <c r="AB75" s="279"/>
      <c r="AC75" s="279"/>
      <c r="AD75" s="279"/>
      <c r="AE75" s="279"/>
      <c r="AF75" s="279"/>
      <c r="AG75" s="279"/>
      <c r="AH75" s="279"/>
      <c r="AI75" s="279"/>
      <c r="AJ75" s="279"/>
      <c r="AK75" s="280"/>
      <c r="AL75" s="2"/>
      <c r="AM75" s="2"/>
      <c r="AN75" s="2" t="s">
        <v>12</v>
      </c>
      <c r="AO75" s="2" t="str">
        <f>IF(AND($K$76="□",$K$77="□"),"■","")</f>
        <v>■</v>
      </c>
      <c r="AQ75" s="2"/>
      <c r="AR75" s="2"/>
      <c r="AS75" s="2"/>
      <c r="AT75" s="2"/>
      <c r="AU75" s="2"/>
    </row>
    <row r="76" spans="2:47" s="25" customFormat="1" ht="18.95" customHeight="1">
      <c r="B76" s="408"/>
      <c r="C76" s="412"/>
      <c r="D76" s="412"/>
      <c r="E76" s="413"/>
      <c r="F76" s="515"/>
      <c r="G76" s="519"/>
      <c r="H76" s="520"/>
      <c r="I76" s="469"/>
      <c r="J76" s="470"/>
      <c r="K76" s="172" t="s">
        <v>12</v>
      </c>
      <c r="L76" s="526" t="s">
        <v>95</v>
      </c>
      <c r="M76" s="526"/>
      <c r="N76" s="526"/>
      <c r="O76" s="526"/>
      <c r="P76" s="526"/>
      <c r="Q76" s="526"/>
      <c r="R76" s="526"/>
      <c r="S76" s="526"/>
      <c r="T76" s="527" t="s">
        <v>96</v>
      </c>
      <c r="U76" s="527"/>
      <c r="V76" s="527"/>
      <c r="W76" s="527"/>
      <c r="X76" s="527"/>
      <c r="Y76" s="527"/>
      <c r="Z76" s="527"/>
      <c r="AA76" s="527"/>
      <c r="AB76" s="527"/>
      <c r="AC76" s="527"/>
      <c r="AD76" s="527"/>
      <c r="AE76" s="527"/>
      <c r="AF76" s="527"/>
      <c r="AG76" s="527"/>
      <c r="AH76" s="527"/>
      <c r="AI76" s="527"/>
      <c r="AJ76" s="527"/>
      <c r="AK76" s="528"/>
      <c r="AL76" s="2"/>
      <c r="AM76" s="2"/>
      <c r="AN76" s="2" t="s">
        <v>12</v>
      </c>
      <c r="AO76" s="2" t="str">
        <f>IF(AND($K$75="□",$K$77="□"),"■","")</f>
        <v/>
      </c>
      <c r="AQ76" s="2"/>
      <c r="AR76" s="2"/>
      <c r="AS76" s="2"/>
      <c r="AT76" s="2"/>
      <c r="AU76" s="2"/>
    </row>
    <row r="77" spans="2:47" s="25" customFormat="1" ht="18.95" customHeight="1">
      <c r="B77" s="408"/>
      <c r="C77" s="412"/>
      <c r="D77" s="412"/>
      <c r="E77" s="413"/>
      <c r="F77" s="516"/>
      <c r="G77" s="521"/>
      <c r="H77" s="522"/>
      <c r="I77" s="471"/>
      <c r="J77" s="472"/>
      <c r="K77" s="175" t="s">
        <v>12</v>
      </c>
      <c r="L77" s="460" t="s">
        <v>97</v>
      </c>
      <c r="M77" s="460"/>
      <c r="N77" s="460"/>
      <c r="O77" s="460"/>
      <c r="P77" s="460"/>
      <c r="Q77" s="460"/>
      <c r="R77" s="460"/>
      <c r="S77" s="460"/>
      <c r="T77" s="529" t="s">
        <v>96</v>
      </c>
      <c r="U77" s="529"/>
      <c r="V77" s="529"/>
      <c r="W77" s="529"/>
      <c r="X77" s="529"/>
      <c r="Y77" s="529"/>
      <c r="Z77" s="529"/>
      <c r="AA77" s="529"/>
      <c r="AB77" s="529"/>
      <c r="AC77" s="529"/>
      <c r="AD77" s="529"/>
      <c r="AE77" s="529"/>
      <c r="AF77" s="529"/>
      <c r="AG77" s="529"/>
      <c r="AH77" s="529"/>
      <c r="AI77" s="529"/>
      <c r="AJ77" s="529"/>
      <c r="AK77" s="530"/>
      <c r="AL77" s="2"/>
      <c r="AM77" s="2"/>
      <c r="AN77" s="2" t="s">
        <v>12</v>
      </c>
      <c r="AO77" s="2" t="str">
        <f>IF(AND($K$75="□",$K$76="□"),"■","")</f>
        <v/>
      </c>
      <c r="AQ77" s="2"/>
      <c r="AR77" s="2"/>
      <c r="AS77" s="2"/>
      <c r="AT77" s="2"/>
      <c r="AU77" s="2"/>
    </row>
    <row r="78" spans="2:47" s="25" customFormat="1" ht="18.600000000000001" customHeight="1">
      <c r="B78" s="408"/>
      <c r="C78" s="412"/>
      <c r="D78" s="412"/>
      <c r="E78" s="413"/>
      <c r="F78" s="536" t="s">
        <v>98</v>
      </c>
      <c r="G78" s="461" t="s">
        <v>99</v>
      </c>
      <c r="H78" s="462"/>
      <c r="I78" s="467" t="s">
        <v>100</v>
      </c>
      <c r="J78" s="468"/>
      <c r="K78" s="336" t="s">
        <v>427</v>
      </c>
      <c r="L78" s="1344" t="s">
        <v>101</v>
      </c>
      <c r="M78" s="1344"/>
      <c r="N78" s="1345"/>
      <c r="O78" s="337" t="s">
        <v>427</v>
      </c>
      <c r="P78" s="459" t="s">
        <v>102</v>
      </c>
      <c r="Q78" s="475"/>
      <c r="R78" s="475"/>
      <c r="S78" s="475"/>
      <c r="T78" s="475"/>
      <c r="U78" s="475"/>
      <c r="V78" s="475"/>
      <c r="W78" s="188" t="s">
        <v>103</v>
      </c>
      <c r="X78" s="476" t="s">
        <v>104</v>
      </c>
      <c r="Y78" s="476"/>
      <c r="Z78" s="476"/>
      <c r="AA78" s="476"/>
      <c r="AB78" s="476"/>
      <c r="AC78" s="476"/>
      <c r="AD78" s="476"/>
      <c r="AE78" s="1347" t="s">
        <v>440</v>
      </c>
      <c r="AF78" s="1347"/>
      <c r="AG78" s="1347"/>
      <c r="AH78" s="1347"/>
      <c r="AI78" s="1347"/>
      <c r="AJ78" s="1347"/>
      <c r="AK78" s="159" t="s">
        <v>105</v>
      </c>
      <c r="AL78" s="2"/>
      <c r="AM78" s="2"/>
      <c r="AN78" s="2" t="s">
        <v>16</v>
      </c>
      <c r="AO78" s="2" t="str">
        <f>IF(AND($K$82="□"),"■","")</f>
        <v>■</v>
      </c>
      <c r="AP78" s="2"/>
      <c r="AS78" s="2"/>
      <c r="AT78" s="2"/>
      <c r="AU78" s="2"/>
    </row>
    <row r="79" spans="2:47" s="25" customFormat="1" ht="18.95" customHeight="1">
      <c r="B79" s="408"/>
      <c r="C79" s="412"/>
      <c r="D79" s="412"/>
      <c r="E79" s="413"/>
      <c r="F79" s="537"/>
      <c r="G79" s="463"/>
      <c r="H79" s="464"/>
      <c r="I79" s="469"/>
      <c r="J79" s="470"/>
      <c r="K79" s="1348"/>
      <c r="L79" s="1331"/>
      <c r="M79" s="1331"/>
      <c r="N79" s="1349"/>
      <c r="O79" s="174" t="s">
        <v>16</v>
      </c>
      <c r="P79" s="490" t="s">
        <v>106</v>
      </c>
      <c r="Q79" s="490"/>
      <c r="R79" s="490"/>
      <c r="S79" s="490"/>
      <c r="T79" s="491" t="s">
        <v>107</v>
      </c>
      <c r="U79" s="492"/>
      <c r="V79" s="492"/>
      <c r="W79" s="492"/>
      <c r="X79" s="492"/>
      <c r="Y79" s="492"/>
      <c r="Z79" s="492"/>
      <c r="AA79" s="492"/>
      <c r="AB79" s="492"/>
      <c r="AC79" s="492"/>
      <c r="AD79" s="492"/>
      <c r="AE79" s="492"/>
      <c r="AF79" s="492"/>
      <c r="AG79" s="492"/>
      <c r="AH79" s="492"/>
      <c r="AI79" s="492"/>
      <c r="AJ79" s="492"/>
      <c r="AK79" s="493"/>
      <c r="AL79" s="2"/>
      <c r="AN79" s="2" t="s">
        <v>16</v>
      </c>
      <c r="AO79" s="2" t="str">
        <f>IF(AND($K$82="□",$O$79="□"),"■","")</f>
        <v>■</v>
      </c>
      <c r="AP79" s="2"/>
      <c r="AQ79" s="2"/>
      <c r="AR79" s="2"/>
      <c r="AS79" s="2"/>
      <c r="AT79" s="2"/>
      <c r="AU79" s="2"/>
    </row>
    <row r="80" spans="2:47" s="25" customFormat="1" ht="18.95" customHeight="1">
      <c r="B80" s="408"/>
      <c r="C80" s="412"/>
      <c r="D80" s="412"/>
      <c r="E80" s="413"/>
      <c r="F80" s="537"/>
      <c r="G80" s="463"/>
      <c r="H80" s="464"/>
      <c r="I80" s="469"/>
      <c r="J80" s="470"/>
      <c r="K80" s="1350"/>
      <c r="L80" s="1331"/>
      <c r="M80" s="1331"/>
      <c r="N80" s="1349"/>
      <c r="O80" s="1354"/>
      <c r="P80" s="1331"/>
      <c r="Q80" s="1331"/>
      <c r="R80" s="1331"/>
      <c r="S80" s="1331"/>
      <c r="T80" s="496" t="s">
        <v>108</v>
      </c>
      <c r="U80" s="497"/>
      <c r="V80" s="497"/>
      <c r="W80" s="497"/>
      <c r="X80" s="497"/>
      <c r="Y80" s="497"/>
      <c r="Z80" s="497"/>
      <c r="AA80" s="497"/>
      <c r="AB80" s="497"/>
      <c r="AC80" s="497"/>
      <c r="AD80" s="497"/>
      <c r="AE80" s="497"/>
      <c r="AF80" s="497"/>
      <c r="AG80" s="497"/>
      <c r="AH80" s="497"/>
      <c r="AI80" s="497"/>
      <c r="AJ80" s="497"/>
      <c r="AK80" s="498"/>
      <c r="AL80" s="2"/>
      <c r="AM80" s="2"/>
      <c r="AN80" s="2" t="s">
        <v>12</v>
      </c>
      <c r="AO80" s="2" t="str">
        <f>IF(AND($K$82="□",$O$78="□"),"■","")</f>
        <v/>
      </c>
      <c r="AQ80" s="2"/>
      <c r="AR80" s="2"/>
      <c r="AS80" s="2"/>
      <c r="AT80" s="2"/>
      <c r="AU80" s="2"/>
    </row>
    <row r="81" spans="2:77" s="25" customFormat="1" ht="18.95" customHeight="1">
      <c r="B81" s="408"/>
      <c r="C81" s="412"/>
      <c r="D81" s="412"/>
      <c r="E81" s="413"/>
      <c r="F81" s="537"/>
      <c r="G81" s="463"/>
      <c r="H81" s="464"/>
      <c r="I81" s="469"/>
      <c r="J81" s="470"/>
      <c r="K81" s="1351"/>
      <c r="L81" s="1352"/>
      <c r="M81" s="1352"/>
      <c r="N81" s="1353"/>
      <c r="O81" s="1355"/>
      <c r="P81" s="1352"/>
      <c r="Q81" s="1352"/>
      <c r="R81" s="1352"/>
      <c r="S81" s="1352"/>
      <c r="T81" s="499" t="s">
        <v>109</v>
      </c>
      <c r="U81" s="500"/>
      <c r="V81" s="500"/>
      <c r="W81" s="500"/>
      <c r="X81" s="500"/>
      <c r="Y81" s="500"/>
      <c r="Z81" s="500"/>
      <c r="AA81" s="500"/>
      <c r="AB81" s="500"/>
      <c r="AC81" s="500"/>
      <c r="AD81" s="500"/>
      <c r="AE81" s="500"/>
      <c r="AF81" s="500"/>
      <c r="AG81" s="500"/>
      <c r="AH81" s="500"/>
      <c r="AI81" s="500"/>
      <c r="AJ81" s="500"/>
      <c r="AK81" s="501"/>
      <c r="AL81" s="2"/>
      <c r="AM81" s="2"/>
      <c r="AN81" s="2"/>
      <c r="AO81" s="2"/>
      <c r="AQ81" s="2"/>
      <c r="AR81" s="2"/>
      <c r="AS81" s="2"/>
      <c r="AT81" s="2"/>
      <c r="AU81" s="2"/>
    </row>
    <row r="82" spans="2:77" s="25" customFormat="1" ht="18.95" customHeight="1">
      <c r="B82" s="408"/>
      <c r="C82" s="412"/>
      <c r="D82" s="412"/>
      <c r="E82" s="413"/>
      <c r="F82" s="538"/>
      <c r="G82" s="465"/>
      <c r="H82" s="466"/>
      <c r="I82" s="471"/>
      <c r="J82" s="472"/>
      <c r="K82" s="282" t="s">
        <v>12</v>
      </c>
      <c r="L82" s="1346" t="s">
        <v>110</v>
      </c>
      <c r="M82" s="1346"/>
      <c r="N82" s="1346"/>
      <c r="O82" s="478" t="s">
        <v>111</v>
      </c>
      <c r="P82" s="479"/>
      <c r="Q82" s="479"/>
      <c r="R82" s="479"/>
      <c r="S82" s="479"/>
      <c r="T82" s="479"/>
      <c r="U82" s="479"/>
      <c r="V82" s="479"/>
      <c r="W82" s="479"/>
      <c r="X82" s="479"/>
      <c r="Y82" s="479"/>
      <c r="Z82" s="479"/>
      <c r="AA82" s="479"/>
      <c r="AB82" s="479"/>
      <c r="AC82" s="479"/>
      <c r="AD82" s="479"/>
      <c r="AE82" s="479"/>
      <c r="AF82" s="479"/>
      <c r="AG82" s="479"/>
      <c r="AH82" s="479"/>
      <c r="AI82" s="479"/>
      <c r="AJ82" s="479"/>
      <c r="AK82" s="480"/>
      <c r="AL82" s="2"/>
      <c r="AM82" s="2"/>
      <c r="AN82" s="2" t="s">
        <v>16</v>
      </c>
      <c r="AO82" s="2" t="str">
        <f>IF(AND($K$78="□"),"■","")</f>
        <v/>
      </c>
      <c r="AQ82" s="2"/>
      <c r="AR82" s="2"/>
      <c r="AS82" s="2"/>
      <c r="AT82" s="2"/>
      <c r="AU82" s="2"/>
    </row>
    <row r="83" spans="2:77" s="25" customFormat="1" ht="18.95" customHeight="1">
      <c r="B83" s="408"/>
      <c r="C83" s="412"/>
      <c r="D83" s="412"/>
      <c r="E83" s="413"/>
      <c r="F83" s="438" t="s">
        <v>112</v>
      </c>
      <c r="G83" s="439" t="s">
        <v>113</v>
      </c>
      <c r="H83" s="440"/>
      <c r="I83" s="441" t="s">
        <v>114</v>
      </c>
      <c r="J83" s="442"/>
      <c r="K83" s="338" t="s">
        <v>427</v>
      </c>
      <c r="L83" s="444" t="s">
        <v>115</v>
      </c>
      <c r="M83" s="444"/>
      <c r="N83" s="444"/>
      <c r="O83" s="444"/>
      <c r="U83" s="57"/>
      <c r="V83" s="292"/>
      <c r="W83" s="292"/>
      <c r="X83" s="292"/>
      <c r="Y83" s="292"/>
      <c r="Z83" s="292"/>
      <c r="AA83" s="292"/>
      <c r="AB83" s="57"/>
      <c r="AC83" s="292"/>
      <c r="AD83" s="292"/>
      <c r="AE83" s="292"/>
      <c r="AF83" s="292"/>
      <c r="AG83" s="292"/>
      <c r="AH83" s="292"/>
      <c r="AI83" s="292"/>
      <c r="AJ83" s="292"/>
      <c r="AK83" s="298"/>
      <c r="AL83" s="2"/>
      <c r="AM83" s="2"/>
      <c r="AN83" s="2" t="s">
        <v>16</v>
      </c>
      <c r="AO83" s="2" t="str">
        <f>IF($K$84="□","■","")</f>
        <v>■</v>
      </c>
      <c r="AP83" s="2"/>
      <c r="AS83" s="2"/>
      <c r="AT83" s="2"/>
      <c r="AU83" s="2"/>
    </row>
    <row r="84" spans="2:77" s="25" customFormat="1" ht="18.95" customHeight="1">
      <c r="B84" s="408"/>
      <c r="C84" s="412"/>
      <c r="D84" s="412"/>
      <c r="E84" s="413"/>
      <c r="F84" s="438"/>
      <c r="G84" s="439"/>
      <c r="H84" s="440"/>
      <c r="I84" s="443"/>
      <c r="J84" s="367"/>
      <c r="K84" s="175" t="s">
        <v>12</v>
      </c>
      <c r="L84" s="445" t="s">
        <v>116</v>
      </c>
      <c r="M84" s="445"/>
      <c r="N84" s="445"/>
      <c r="O84" s="445"/>
      <c r="P84" s="56"/>
      <c r="Q84" s="297"/>
      <c r="R84" s="297"/>
      <c r="S84" s="297"/>
      <c r="T84" s="297"/>
      <c r="U84" s="58"/>
      <c r="V84" s="297"/>
      <c r="W84" s="297"/>
      <c r="X84" s="297"/>
      <c r="Y84" s="297"/>
      <c r="Z84" s="297"/>
      <c r="AA84" s="297"/>
      <c r="AB84" s="58"/>
      <c r="AC84" s="297"/>
      <c r="AD84" s="297"/>
      <c r="AE84" s="297"/>
      <c r="AF84" s="297"/>
      <c r="AG84" s="297"/>
      <c r="AH84" s="297"/>
      <c r="AI84" s="297"/>
      <c r="AJ84" s="297"/>
      <c r="AK84" s="59"/>
      <c r="AL84" s="2"/>
      <c r="AM84" s="2"/>
      <c r="AN84" s="2" t="s">
        <v>16</v>
      </c>
      <c r="AO84" s="2" t="str">
        <f>IF($K$83="□","■","")</f>
        <v/>
      </c>
      <c r="AP84" s="2"/>
      <c r="AQ84" s="2"/>
      <c r="AR84" s="2"/>
      <c r="AS84" s="2"/>
      <c r="AT84" s="2"/>
      <c r="AU84" s="2"/>
    </row>
    <row r="85" spans="2:77" s="25" customFormat="1" ht="18" customHeight="1">
      <c r="B85" s="408"/>
      <c r="C85" s="412"/>
      <c r="D85" s="412"/>
      <c r="E85" s="413"/>
      <c r="F85" s="438"/>
      <c r="G85" s="439"/>
      <c r="H85" s="440"/>
      <c r="I85" s="396" t="s">
        <v>24</v>
      </c>
      <c r="J85" s="363"/>
      <c r="K85" s="60" t="s">
        <v>25</v>
      </c>
      <c r="L85" s="446"/>
      <c r="M85" s="446"/>
      <c r="N85" s="324" t="s">
        <v>117</v>
      </c>
      <c r="O85" s="446"/>
      <c r="P85" s="446"/>
      <c r="Q85" s="61"/>
      <c r="R85" s="62"/>
      <c r="S85" s="63"/>
      <c r="T85" s="63"/>
      <c r="U85" s="63"/>
      <c r="V85" s="63"/>
      <c r="W85" s="63"/>
      <c r="X85" s="63"/>
      <c r="Y85" s="63"/>
      <c r="Z85" s="63"/>
      <c r="AA85" s="63"/>
      <c r="AB85" s="63"/>
      <c r="AC85" s="63"/>
      <c r="AD85" s="63"/>
      <c r="AE85" s="63"/>
      <c r="AF85" s="63"/>
      <c r="AG85" s="63"/>
      <c r="AH85" s="63"/>
      <c r="AI85" s="63"/>
      <c r="AJ85" s="63"/>
      <c r="AK85" s="64"/>
      <c r="AL85" s="300"/>
      <c r="AP85" s="2"/>
      <c r="AR85" s="2"/>
      <c r="AS85" s="2"/>
      <c r="AT85" s="2"/>
      <c r="AU85" s="2"/>
    </row>
    <row r="86" spans="2:77" s="25" customFormat="1" ht="24.95" customHeight="1">
      <c r="B86" s="408"/>
      <c r="C86" s="412"/>
      <c r="D86" s="412"/>
      <c r="E86" s="413"/>
      <c r="F86" s="438"/>
      <c r="G86" s="439"/>
      <c r="H86" s="440"/>
      <c r="I86" s="441"/>
      <c r="J86" s="442"/>
      <c r="K86" s="502"/>
      <c r="L86" s="503"/>
      <c r="M86" s="503"/>
      <c r="N86" s="503"/>
      <c r="O86" s="503"/>
      <c r="P86" s="503"/>
      <c r="Q86" s="503"/>
      <c r="R86" s="503"/>
      <c r="S86" s="503"/>
      <c r="T86" s="503"/>
      <c r="U86" s="503"/>
      <c r="V86" s="503"/>
      <c r="W86" s="503"/>
      <c r="X86" s="503"/>
      <c r="Y86" s="503"/>
      <c r="Z86" s="503"/>
      <c r="AA86" s="503"/>
      <c r="AB86" s="503"/>
      <c r="AC86" s="503"/>
      <c r="AD86" s="503"/>
      <c r="AE86" s="503"/>
      <c r="AF86" s="503"/>
      <c r="AG86" s="503"/>
      <c r="AH86" s="503"/>
      <c r="AI86" s="503"/>
      <c r="AJ86" s="503"/>
      <c r="AK86" s="504"/>
      <c r="AL86" s="65"/>
      <c r="AQ86" s="2"/>
      <c r="AR86" s="2"/>
      <c r="AS86" s="2"/>
      <c r="BY86" s="2"/>
    </row>
    <row r="87" spans="2:77" s="25" customFormat="1" ht="24.95" customHeight="1">
      <c r="B87" s="408"/>
      <c r="C87" s="412"/>
      <c r="D87" s="412"/>
      <c r="E87" s="413"/>
      <c r="F87" s="438"/>
      <c r="G87" s="439"/>
      <c r="H87" s="440"/>
      <c r="I87" s="443"/>
      <c r="J87" s="367"/>
      <c r="K87" s="505"/>
      <c r="L87" s="505"/>
      <c r="M87" s="505"/>
      <c r="N87" s="505"/>
      <c r="O87" s="505"/>
      <c r="P87" s="505"/>
      <c r="Q87" s="505"/>
      <c r="R87" s="505"/>
      <c r="S87" s="505"/>
      <c r="T87" s="505"/>
      <c r="U87" s="505"/>
      <c r="V87" s="505"/>
      <c r="W87" s="505"/>
      <c r="X87" s="505"/>
      <c r="Y87" s="505"/>
      <c r="Z87" s="505"/>
      <c r="AA87" s="505"/>
      <c r="AB87" s="505"/>
      <c r="AC87" s="505"/>
      <c r="AD87" s="505"/>
      <c r="AE87" s="505"/>
      <c r="AF87" s="505"/>
      <c r="AG87" s="505"/>
      <c r="AH87" s="505"/>
      <c r="AI87" s="505"/>
      <c r="AJ87" s="505"/>
      <c r="AK87" s="506"/>
      <c r="AL87" s="65"/>
      <c r="AQ87" s="2"/>
      <c r="AR87" s="2"/>
      <c r="AS87" s="2"/>
      <c r="BY87" s="2"/>
    </row>
    <row r="88" spans="2:77" s="25" customFormat="1" ht="15" customHeight="1">
      <c r="B88" s="408"/>
      <c r="C88" s="412"/>
      <c r="D88" s="412"/>
      <c r="E88" s="413"/>
      <c r="F88" s="438"/>
      <c r="G88" s="439"/>
      <c r="H88" s="440"/>
      <c r="I88" s="396" t="s">
        <v>27</v>
      </c>
      <c r="J88" s="363"/>
      <c r="K88" s="448"/>
      <c r="L88" s="448"/>
      <c r="M88" s="448"/>
      <c r="N88" s="448"/>
      <c r="O88" s="448"/>
      <c r="P88" s="448"/>
      <c r="Q88" s="448"/>
      <c r="R88" s="448"/>
      <c r="S88" s="448"/>
      <c r="T88" s="448"/>
      <c r="U88" s="448"/>
      <c r="V88" s="448"/>
      <c r="W88" s="448"/>
      <c r="X88" s="448"/>
      <c r="Y88" s="448"/>
      <c r="Z88" s="448"/>
      <c r="AA88" s="448"/>
      <c r="AB88" s="448"/>
      <c r="AC88" s="448"/>
      <c r="AD88" s="448"/>
      <c r="AE88" s="448"/>
      <c r="AF88" s="448"/>
      <c r="AG88" s="448"/>
      <c r="AH88" s="448"/>
      <c r="AI88" s="448"/>
      <c r="AJ88" s="448"/>
      <c r="AK88" s="449"/>
      <c r="AL88" s="65"/>
      <c r="AM88" s="2"/>
      <c r="BY88" s="2"/>
    </row>
    <row r="89" spans="2:77" s="25" customFormat="1" ht="30" customHeight="1">
      <c r="B89" s="408"/>
      <c r="C89" s="412"/>
      <c r="D89" s="412"/>
      <c r="E89" s="413"/>
      <c r="F89" s="438"/>
      <c r="G89" s="439"/>
      <c r="H89" s="440"/>
      <c r="I89" s="443" t="s">
        <v>29</v>
      </c>
      <c r="J89" s="367"/>
      <c r="K89" s="450"/>
      <c r="L89" s="450"/>
      <c r="M89" s="450"/>
      <c r="N89" s="450"/>
      <c r="O89" s="450"/>
      <c r="P89" s="450"/>
      <c r="Q89" s="450"/>
      <c r="R89" s="450"/>
      <c r="S89" s="450"/>
      <c r="T89" s="450"/>
      <c r="U89" s="450"/>
      <c r="V89" s="450"/>
      <c r="W89" s="450"/>
      <c r="X89" s="450"/>
      <c r="Y89" s="450"/>
      <c r="Z89" s="450"/>
      <c r="AA89" s="450"/>
      <c r="AB89" s="450"/>
      <c r="AC89" s="450"/>
      <c r="AD89" s="450"/>
      <c r="AE89" s="450"/>
      <c r="AF89" s="450"/>
      <c r="AG89" s="450"/>
      <c r="AH89" s="450"/>
      <c r="AI89" s="450"/>
      <c r="AJ89" s="450"/>
      <c r="AK89" s="451"/>
      <c r="AL89" s="66"/>
      <c r="AM89" s="2"/>
      <c r="AO89" s="2"/>
      <c r="AP89" s="2"/>
      <c r="AQ89" s="2"/>
      <c r="AR89" s="2"/>
      <c r="AS89" s="2"/>
      <c r="AT89" s="2"/>
      <c r="AU89" s="2"/>
    </row>
    <row r="90" spans="2:77" s="19" customFormat="1" ht="15" customHeight="1">
      <c r="B90" s="408"/>
      <c r="C90" s="412"/>
      <c r="D90" s="412"/>
      <c r="E90" s="413"/>
      <c r="F90" s="438"/>
      <c r="G90" s="439"/>
      <c r="H90" s="440"/>
      <c r="I90" s="396" t="s">
        <v>27</v>
      </c>
      <c r="J90" s="363"/>
      <c r="K90" s="448"/>
      <c r="L90" s="448"/>
      <c r="M90" s="448"/>
      <c r="N90" s="448"/>
      <c r="O90" s="448"/>
      <c r="P90" s="448"/>
      <c r="Q90" s="448"/>
      <c r="R90" s="448"/>
      <c r="S90" s="448"/>
      <c r="T90" s="448"/>
      <c r="U90" s="448"/>
      <c r="V90" s="448"/>
      <c r="W90" s="448"/>
      <c r="X90" s="448"/>
      <c r="Y90" s="448"/>
      <c r="Z90" s="448"/>
      <c r="AA90" s="448"/>
      <c r="AB90" s="448"/>
      <c r="AC90" s="448"/>
      <c r="AD90" s="448"/>
      <c r="AE90" s="448"/>
      <c r="AF90" s="448"/>
      <c r="AG90" s="448"/>
      <c r="AH90" s="448"/>
      <c r="AI90" s="448"/>
      <c r="AJ90" s="448"/>
      <c r="AK90" s="449"/>
      <c r="AL90" s="66"/>
      <c r="AM90" s="2"/>
      <c r="AO90" s="2"/>
      <c r="AP90" s="2"/>
      <c r="AQ90" s="2"/>
      <c r="AR90" s="2"/>
      <c r="AS90" s="2"/>
      <c r="AT90" s="2"/>
      <c r="AU90" s="2"/>
    </row>
    <row r="91" spans="2:77" s="25" customFormat="1" ht="30" customHeight="1">
      <c r="B91" s="408"/>
      <c r="C91" s="412"/>
      <c r="D91" s="412"/>
      <c r="E91" s="413"/>
      <c r="F91" s="438"/>
      <c r="G91" s="439"/>
      <c r="H91" s="440"/>
      <c r="I91" s="443" t="s">
        <v>30</v>
      </c>
      <c r="J91" s="367"/>
      <c r="K91" s="450"/>
      <c r="L91" s="450"/>
      <c r="M91" s="450"/>
      <c r="N91" s="450"/>
      <c r="O91" s="450"/>
      <c r="P91" s="450"/>
      <c r="Q91" s="450"/>
      <c r="R91" s="450"/>
      <c r="S91" s="450"/>
      <c r="T91" s="450"/>
      <c r="U91" s="450"/>
      <c r="V91" s="450"/>
      <c r="W91" s="450"/>
      <c r="X91" s="450"/>
      <c r="Y91" s="450"/>
      <c r="Z91" s="450"/>
      <c r="AA91" s="450"/>
      <c r="AB91" s="450"/>
      <c r="AC91" s="450"/>
      <c r="AD91" s="450"/>
      <c r="AE91" s="450"/>
      <c r="AF91" s="450"/>
      <c r="AG91" s="450"/>
      <c r="AH91" s="450"/>
      <c r="AI91" s="450"/>
      <c r="AJ91" s="450"/>
      <c r="AK91" s="451"/>
      <c r="AL91" s="66"/>
      <c r="AM91" s="2"/>
      <c r="AN91" s="2"/>
      <c r="AO91" s="2"/>
      <c r="AP91" s="2"/>
      <c r="AQ91" s="2"/>
      <c r="AR91" s="2"/>
      <c r="AS91" s="2"/>
      <c r="AT91" s="2"/>
      <c r="AU91" s="2"/>
    </row>
    <row r="92" spans="2:77" s="25" customFormat="1" ht="24.95" customHeight="1">
      <c r="B92" s="408"/>
      <c r="C92" s="412"/>
      <c r="D92" s="412"/>
      <c r="E92" s="413"/>
      <c r="F92" s="438"/>
      <c r="G92" s="439"/>
      <c r="H92" s="440"/>
      <c r="I92" s="482" t="s">
        <v>31</v>
      </c>
      <c r="J92" s="389"/>
      <c r="K92" s="394"/>
      <c r="L92" s="395"/>
      <c r="M92" s="395"/>
      <c r="N92" s="395"/>
      <c r="O92" s="395"/>
      <c r="P92" s="395"/>
      <c r="Q92" s="395"/>
      <c r="R92" s="395"/>
      <c r="S92" s="395"/>
      <c r="T92" s="395"/>
      <c r="U92" s="395"/>
      <c r="V92" s="395"/>
      <c r="W92" s="283" t="s">
        <v>32</v>
      </c>
      <c r="X92" s="391" t="s">
        <v>33</v>
      </c>
      <c r="Y92" s="393"/>
      <c r="Z92" s="394"/>
      <c r="AA92" s="395"/>
      <c r="AB92" s="395"/>
      <c r="AC92" s="395"/>
      <c r="AD92" s="395"/>
      <c r="AE92" s="395"/>
      <c r="AF92" s="395"/>
      <c r="AG92" s="395"/>
      <c r="AH92" s="395"/>
      <c r="AI92" s="395"/>
      <c r="AJ92" s="395"/>
      <c r="AK92" s="275" t="s">
        <v>32</v>
      </c>
      <c r="AL92" s="66"/>
      <c r="AM92" s="2"/>
      <c r="AN92" s="2"/>
      <c r="AO92" s="2"/>
      <c r="AP92" s="2"/>
      <c r="AQ92" s="2"/>
      <c r="AR92" s="2"/>
      <c r="AS92" s="2"/>
      <c r="AT92" s="2"/>
      <c r="AU92" s="2"/>
    </row>
    <row r="93" spans="2:77" s="25" customFormat="1" ht="24.95" customHeight="1">
      <c r="B93" s="408"/>
      <c r="C93" s="412"/>
      <c r="D93" s="412"/>
      <c r="E93" s="413"/>
      <c r="F93" s="438"/>
      <c r="G93" s="439"/>
      <c r="H93" s="440"/>
      <c r="I93" s="482" t="s">
        <v>34</v>
      </c>
      <c r="J93" s="389"/>
      <c r="K93" s="390"/>
      <c r="L93" s="390"/>
      <c r="M93" s="390"/>
      <c r="N93" s="390"/>
      <c r="O93" s="390"/>
      <c r="P93" s="390"/>
      <c r="Q93" s="390"/>
      <c r="R93" s="390"/>
      <c r="S93" s="390"/>
      <c r="T93" s="390"/>
      <c r="U93" s="390"/>
      <c r="V93" s="390"/>
      <c r="W93" s="390"/>
      <c r="X93" s="391" t="s">
        <v>35</v>
      </c>
      <c r="Y93" s="393"/>
      <c r="Z93" s="394"/>
      <c r="AA93" s="395"/>
      <c r="AB93" s="395"/>
      <c r="AC93" s="395"/>
      <c r="AD93" s="395"/>
      <c r="AE93" s="395"/>
      <c r="AF93" s="395"/>
      <c r="AG93" s="395"/>
      <c r="AH93" s="395"/>
      <c r="AI93" s="395"/>
      <c r="AJ93" s="395"/>
      <c r="AK93" s="275" t="s">
        <v>32</v>
      </c>
      <c r="AL93" s="2"/>
      <c r="AM93" s="2"/>
      <c r="AN93" s="2"/>
      <c r="AO93" s="2"/>
      <c r="AP93" s="2"/>
      <c r="AQ93" s="2"/>
      <c r="AR93" s="2"/>
      <c r="AS93" s="2"/>
      <c r="AT93" s="2"/>
      <c r="AU93" s="2"/>
      <c r="AV93" s="167" t="s">
        <v>36</v>
      </c>
    </row>
    <row r="94" spans="2:77" s="25" customFormat="1" ht="24.95" customHeight="1">
      <c r="B94" s="408"/>
      <c r="C94" s="412"/>
      <c r="D94" s="412"/>
      <c r="E94" s="413"/>
      <c r="F94" s="438"/>
      <c r="G94" s="439"/>
      <c r="H94" s="440"/>
      <c r="I94" s="396" t="s">
        <v>37</v>
      </c>
      <c r="J94" s="363"/>
      <c r="K94" s="394"/>
      <c r="L94" s="395"/>
      <c r="M94" s="395"/>
      <c r="N94" s="395"/>
      <c r="O94" s="395"/>
      <c r="P94" s="395"/>
      <c r="Q94" s="395"/>
      <c r="R94" s="395"/>
      <c r="S94" s="395"/>
      <c r="T94" s="339" t="s">
        <v>38</v>
      </c>
      <c r="U94" s="1356"/>
      <c r="V94" s="1356"/>
      <c r="W94" s="1356"/>
      <c r="X94" s="1356"/>
      <c r="Y94" s="1356"/>
      <c r="Z94" s="1356"/>
      <c r="AA94" s="1356"/>
      <c r="AB94" s="1356"/>
      <c r="AC94" s="1356"/>
      <c r="AD94" s="1356"/>
      <c r="AE94" s="1356"/>
      <c r="AF94" s="426" t="s">
        <v>118</v>
      </c>
      <c r="AG94" s="427"/>
      <c r="AH94" s="427"/>
      <c r="AI94" s="427"/>
      <c r="AJ94" s="427"/>
      <c r="AK94" s="428"/>
      <c r="AL94" s="2"/>
      <c r="AM94" s="2"/>
      <c r="AN94" s="2"/>
      <c r="AO94" s="2"/>
      <c r="AP94" s="2"/>
      <c r="AQ94" s="2"/>
      <c r="AR94" s="2"/>
      <c r="AS94" s="2"/>
      <c r="AT94" s="2"/>
      <c r="AU94" s="2"/>
      <c r="AV94" s="168" t="str">
        <f>K94&amp;T94&amp;U94</f>
        <v>@</v>
      </c>
    </row>
    <row r="95" spans="2:77" s="25" customFormat="1" ht="15" customHeight="1">
      <c r="B95" s="408"/>
      <c r="C95" s="412"/>
      <c r="D95" s="412"/>
      <c r="E95" s="413"/>
      <c r="F95" s="438"/>
      <c r="G95" s="439"/>
      <c r="H95" s="440"/>
      <c r="I95" s="424"/>
      <c r="J95" s="425"/>
      <c r="K95" s="429" t="str">
        <f>IF(K94="","",K94&amp;T94&amp;U94)</f>
        <v/>
      </c>
      <c r="L95" s="430"/>
      <c r="M95" s="430"/>
      <c r="N95" s="430"/>
      <c r="O95" s="430"/>
      <c r="P95" s="430"/>
      <c r="Q95" s="430"/>
      <c r="R95" s="430"/>
      <c r="S95" s="430"/>
      <c r="T95" s="430"/>
      <c r="U95" s="430"/>
      <c r="V95" s="430"/>
      <c r="W95" s="430"/>
      <c r="X95" s="430"/>
      <c r="Y95" s="430"/>
      <c r="Z95" s="430"/>
      <c r="AA95" s="430"/>
      <c r="AB95" s="430"/>
      <c r="AC95" s="430"/>
      <c r="AD95" s="430"/>
      <c r="AE95" s="430"/>
      <c r="AF95" s="430"/>
      <c r="AG95" s="430"/>
      <c r="AH95" s="430"/>
      <c r="AI95" s="430"/>
      <c r="AJ95" s="430"/>
      <c r="AK95" s="431"/>
      <c r="AL95" s="66"/>
      <c r="AM95" s="2"/>
      <c r="AN95" s="2"/>
      <c r="AO95" s="2"/>
      <c r="AP95" s="2"/>
      <c r="AQ95" s="2"/>
      <c r="AR95" s="2"/>
      <c r="AS95" s="2"/>
      <c r="AT95" s="2"/>
      <c r="AU95" s="2"/>
    </row>
    <row r="96" spans="2:77" s="25" customFormat="1" ht="30" customHeight="1" thickBot="1">
      <c r="B96" s="409"/>
      <c r="C96" s="414"/>
      <c r="D96" s="414"/>
      <c r="E96" s="415"/>
      <c r="F96" s="67" t="s">
        <v>119</v>
      </c>
      <c r="G96" s="432" t="s">
        <v>120</v>
      </c>
      <c r="H96" s="433"/>
      <c r="I96" s="68"/>
      <c r="J96" s="166"/>
      <c r="K96" s="285" t="s">
        <v>12</v>
      </c>
      <c r="L96" s="434" t="s">
        <v>121</v>
      </c>
      <c r="M96" s="434"/>
      <c r="N96" s="340" t="s">
        <v>427</v>
      </c>
      <c r="O96" s="434" t="s">
        <v>122</v>
      </c>
      <c r="P96" s="434"/>
      <c r="Q96" s="434"/>
      <c r="R96" s="434"/>
      <c r="S96" s="434"/>
      <c r="T96" s="434"/>
      <c r="U96" s="434"/>
      <c r="V96" s="434"/>
      <c r="W96" s="434"/>
      <c r="X96" s="434"/>
      <c r="Y96" s="434"/>
      <c r="Z96" s="434"/>
      <c r="AA96" s="69" t="s">
        <v>83</v>
      </c>
      <c r="AB96" s="435" t="s">
        <v>123</v>
      </c>
      <c r="AC96" s="436"/>
      <c r="AD96" s="436"/>
      <c r="AE96" s="436"/>
      <c r="AF96" s="436"/>
      <c r="AG96" s="436"/>
      <c r="AH96" s="436"/>
      <c r="AI96" s="436"/>
      <c r="AJ96" s="436"/>
      <c r="AK96" s="437"/>
      <c r="AL96" s="66"/>
      <c r="AM96" s="2"/>
      <c r="AN96" s="2" t="s">
        <v>16</v>
      </c>
      <c r="AO96" s="2" t="str">
        <f>IF($N$96="□","■","")</f>
        <v/>
      </c>
      <c r="AP96" s="2"/>
      <c r="AQ96" s="2" t="s">
        <v>16</v>
      </c>
      <c r="AR96" s="2" t="str">
        <f>IF($K$96="□","■","")</f>
        <v>■</v>
      </c>
      <c r="AS96" s="2"/>
      <c r="AT96" s="2"/>
      <c r="AU96" s="2"/>
    </row>
    <row r="97" spans="2:50" s="25" customFormat="1" ht="9.9499999999999993" customHeight="1" thickBot="1">
      <c r="B97" s="2"/>
      <c r="C97" s="2"/>
      <c r="D97" s="70"/>
      <c r="E97" s="70"/>
      <c r="F97" s="70"/>
      <c r="G97" s="70"/>
      <c r="H97" s="70"/>
      <c r="I97" s="319"/>
      <c r="J97" s="319"/>
      <c r="K97" s="319"/>
      <c r="L97" s="319"/>
      <c r="M97" s="2"/>
      <c r="N97" s="2"/>
      <c r="O97" s="2"/>
      <c r="P97" s="319"/>
      <c r="Q97" s="2"/>
      <c r="R97" s="72"/>
      <c r="S97" s="72"/>
      <c r="T97" s="73"/>
      <c r="U97" s="73"/>
      <c r="V97" s="73"/>
      <c r="W97" s="73"/>
      <c r="X97" s="73"/>
      <c r="Y97" s="73"/>
      <c r="Z97" s="73"/>
      <c r="AA97" s="73"/>
      <c r="AB97" s="2"/>
      <c r="AC97" s="72"/>
      <c r="AD97" s="72"/>
      <c r="AE97" s="319"/>
      <c r="AF97" s="2"/>
      <c r="AG97" s="2"/>
      <c r="AH97" s="2"/>
      <c r="AI97" s="2"/>
      <c r="AJ97" s="2"/>
      <c r="AK97" s="2"/>
      <c r="AL97" s="2"/>
      <c r="AM97" s="2"/>
      <c r="AN97" s="2"/>
      <c r="AO97" s="2"/>
      <c r="AP97" s="2"/>
      <c r="AQ97" s="2"/>
      <c r="AR97" s="2"/>
      <c r="AS97" s="2"/>
      <c r="AT97" s="2"/>
      <c r="AU97" s="2"/>
    </row>
    <row r="98" spans="2:50" s="25" customFormat="1" ht="30" customHeight="1">
      <c r="B98" s="407" t="s">
        <v>124</v>
      </c>
      <c r="C98" s="410" t="s">
        <v>125</v>
      </c>
      <c r="D98" s="410"/>
      <c r="E98" s="411"/>
      <c r="F98" s="416" t="s">
        <v>39</v>
      </c>
      <c r="G98" s="417"/>
      <c r="H98" s="417"/>
      <c r="I98" s="418" t="s">
        <v>40</v>
      </c>
      <c r="J98" s="419"/>
      <c r="K98" s="420" t="s">
        <v>126</v>
      </c>
      <c r="L98" s="420"/>
      <c r="M98" s="421"/>
      <c r="N98" s="422"/>
      <c r="O98" s="420"/>
      <c r="P98" s="420"/>
      <c r="Q98" s="420"/>
      <c r="R98" s="420"/>
      <c r="S98" s="420"/>
      <c r="T98" s="420"/>
      <c r="U98" s="420"/>
      <c r="V98" s="286" t="s">
        <v>12</v>
      </c>
      <c r="W98" s="1357" t="s">
        <v>127</v>
      </c>
      <c r="X98" s="1357"/>
      <c r="Y98" s="1357"/>
      <c r="Z98" s="286" t="s">
        <v>12</v>
      </c>
      <c r="AA98" s="1357" t="s">
        <v>43</v>
      </c>
      <c r="AB98" s="1357"/>
      <c r="AC98" s="1357"/>
      <c r="AD98" s="74" t="s">
        <v>83</v>
      </c>
      <c r="AE98" s="457" t="s">
        <v>128</v>
      </c>
      <c r="AF98" s="457"/>
      <c r="AG98" s="457"/>
      <c r="AH98" s="457"/>
      <c r="AI98" s="457"/>
      <c r="AJ98" s="457"/>
      <c r="AK98" s="458"/>
      <c r="AL98" s="2"/>
      <c r="AM98" s="2"/>
      <c r="AN98" s="2" t="s">
        <v>16</v>
      </c>
      <c r="AO98" s="2" t="str">
        <f>IF($Z$98="□","■","")</f>
        <v>■</v>
      </c>
      <c r="AP98" s="2"/>
      <c r="AQ98" s="2" t="s">
        <v>16</v>
      </c>
      <c r="AR98" s="2" t="str">
        <f>IF($V$98="□","■","")</f>
        <v>■</v>
      </c>
      <c r="AS98" s="38"/>
      <c r="AT98" s="2"/>
      <c r="AU98" s="2"/>
    </row>
    <row r="99" spans="2:50" s="25" customFormat="1" ht="18.95" customHeight="1">
      <c r="B99" s="408"/>
      <c r="C99" s="412"/>
      <c r="D99" s="412"/>
      <c r="E99" s="413"/>
      <c r="F99" s="362" t="s">
        <v>114</v>
      </c>
      <c r="G99" s="362"/>
      <c r="H99" s="363"/>
      <c r="I99" s="336" t="s">
        <v>427</v>
      </c>
      <c r="J99" s="459" t="s">
        <v>115</v>
      </c>
      <c r="K99" s="459"/>
      <c r="L99" s="459"/>
      <c r="M99" s="459"/>
      <c r="N99" s="294"/>
      <c r="O99" s="52"/>
      <c r="P99" s="52"/>
      <c r="Q99" s="52"/>
      <c r="R99" s="52"/>
      <c r="S99" s="52"/>
      <c r="T99" s="52"/>
      <c r="U99" s="52"/>
      <c r="V99" s="52"/>
      <c r="W99" s="52"/>
      <c r="X99" s="52"/>
      <c r="Y99" s="52"/>
      <c r="Z99" s="52"/>
      <c r="AA99" s="75"/>
      <c r="AB99" s="459"/>
      <c r="AC99" s="459"/>
      <c r="AD99" s="459"/>
      <c r="AE99" s="459"/>
      <c r="AF99" s="459"/>
      <c r="AG99" s="459"/>
      <c r="AH99" s="459"/>
      <c r="AI99" s="294"/>
      <c r="AJ99" s="294"/>
      <c r="AK99" s="76"/>
      <c r="AL99" s="2"/>
      <c r="AN99" s="2" t="s">
        <v>16</v>
      </c>
      <c r="AO99" s="2" t="str">
        <f>IF(AND($I$101="□",$I$100="□"),"■","")</f>
        <v>■</v>
      </c>
      <c r="AW99" s="2"/>
      <c r="AX99" s="2"/>
    </row>
    <row r="100" spans="2:50" s="25" customFormat="1" ht="18.95" customHeight="1">
      <c r="B100" s="408"/>
      <c r="C100" s="412"/>
      <c r="D100" s="412"/>
      <c r="E100" s="413"/>
      <c r="F100" s="447"/>
      <c r="G100" s="447"/>
      <c r="H100" s="442"/>
      <c r="I100" s="172" t="s">
        <v>12</v>
      </c>
      <c r="J100" s="444" t="s">
        <v>129</v>
      </c>
      <c r="K100" s="444"/>
      <c r="L100" s="444"/>
      <c r="M100" s="444"/>
      <c r="N100" s="292"/>
      <c r="O100" s="290"/>
      <c r="P100" s="290"/>
      <c r="Q100" s="290"/>
      <c r="R100" s="290"/>
      <c r="S100" s="290"/>
      <c r="T100" s="45"/>
      <c r="U100" s="290"/>
      <c r="V100" s="290"/>
      <c r="W100" s="290"/>
      <c r="X100" s="290"/>
      <c r="Y100" s="290"/>
      <c r="Z100" s="290"/>
      <c r="AA100" s="45"/>
      <c r="AB100" s="292"/>
      <c r="AC100" s="292"/>
      <c r="AD100" s="292"/>
      <c r="AE100" s="292"/>
      <c r="AF100" s="292"/>
      <c r="AG100" s="292"/>
      <c r="AH100" s="292"/>
      <c r="AI100" s="292"/>
      <c r="AJ100" s="292"/>
      <c r="AK100" s="77"/>
      <c r="AL100" s="2"/>
      <c r="AN100" s="2" t="s">
        <v>16</v>
      </c>
      <c r="AO100" s="2" t="str">
        <f>IF(AND($I$101="□",$I$99="□"),"■","")</f>
        <v/>
      </c>
      <c r="AQ100" s="2"/>
      <c r="AR100" s="2"/>
      <c r="AT100" s="2"/>
      <c r="AU100" s="2"/>
      <c r="AW100" s="2"/>
      <c r="AX100" s="2"/>
    </row>
    <row r="101" spans="2:50" s="25" customFormat="1" ht="18.95" customHeight="1">
      <c r="B101" s="408"/>
      <c r="C101" s="412"/>
      <c r="D101" s="412"/>
      <c r="E101" s="413"/>
      <c r="F101" s="366"/>
      <c r="G101" s="366"/>
      <c r="H101" s="367"/>
      <c r="I101" s="175" t="s">
        <v>12</v>
      </c>
      <c r="J101" s="460" t="s">
        <v>116</v>
      </c>
      <c r="K101" s="460"/>
      <c r="L101" s="460"/>
      <c r="M101" s="460"/>
      <c r="N101" s="56"/>
      <c r="O101" s="291"/>
      <c r="P101" s="291"/>
      <c r="Q101" s="291"/>
      <c r="R101" s="291"/>
      <c r="S101" s="291"/>
      <c r="T101" s="56"/>
      <c r="U101" s="291"/>
      <c r="V101" s="291"/>
      <c r="W101" s="291"/>
      <c r="X101" s="291"/>
      <c r="Y101" s="291"/>
      <c r="Z101" s="291"/>
      <c r="AA101" s="56"/>
      <c r="AB101" s="297"/>
      <c r="AC101" s="297"/>
      <c r="AD101" s="297"/>
      <c r="AE101" s="297"/>
      <c r="AF101" s="297"/>
      <c r="AG101" s="297"/>
      <c r="AH101" s="297"/>
      <c r="AI101" s="297"/>
      <c r="AJ101" s="297"/>
      <c r="AK101" s="78"/>
      <c r="AL101" s="2"/>
      <c r="AN101" s="2" t="s">
        <v>16</v>
      </c>
      <c r="AO101" s="2" t="str">
        <f>IF(AND($I$99="□",$I$100="□"),"■","")</f>
        <v/>
      </c>
      <c r="AQ101" s="2"/>
      <c r="AR101" s="2"/>
      <c r="AT101" s="2"/>
      <c r="AU101" s="2"/>
      <c r="AW101" s="2"/>
      <c r="AX101" s="2"/>
    </row>
    <row r="102" spans="2:50" s="25" customFormat="1" ht="18" customHeight="1">
      <c r="B102" s="408"/>
      <c r="C102" s="412"/>
      <c r="D102" s="412"/>
      <c r="E102" s="413"/>
      <c r="F102" s="362" t="s">
        <v>24</v>
      </c>
      <c r="G102" s="362"/>
      <c r="H102" s="363"/>
      <c r="I102" s="79" t="s">
        <v>25</v>
      </c>
      <c r="J102" s="446"/>
      <c r="K102" s="446"/>
      <c r="L102" s="80" t="s">
        <v>117</v>
      </c>
      <c r="M102" s="446"/>
      <c r="N102" s="446"/>
      <c r="O102" s="452"/>
      <c r="P102" s="452"/>
      <c r="Q102" s="452"/>
      <c r="R102" s="452"/>
      <c r="S102" s="452"/>
      <c r="T102" s="452"/>
      <c r="U102" s="452"/>
      <c r="V102" s="452"/>
      <c r="W102" s="452"/>
      <c r="X102" s="452"/>
      <c r="Y102" s="452"/>
      <c r="Z102" s="452"/>
      <c r="AA102" s="452"/>
      <c r="AB102" s="452"/>
      <c r="AC102" s="452"/>
      <c r="AD102" s="452"/>
      <c r="AE102" s="452"/>
      <c r="AF102" s="452"/>
      <c r="AG102" s="452"/>
      <c r="AH102" s="452"/>
      <c r="AI102" s="452"/>
      <c r="AJ102" s="452"/>
      <c r="AK102" s="453"/>
      <c r="AL102" s="2"/>
    </row>
    <row r="103" spans="2:50" s="25" customFormat="1" ht="24.95" customHeight="1">
      <c r="B103" s="408"/>
      <c r="C103" s="412"/>
      <c r="D103" s="412"/>
      <c r="E103" s="413"/>
      <c r="F103" s="447"/>
      <c r="G103" s="447"/>
      <c r="H103" s="442"/>
      <c r="I103" s="454"/>
      <c r="J103" s="455"/>
      <c r="K103" s="455"/>
      <c r="L103" s="455"/>
      <c r="M103" s="455"/>
      <c r="N103" s="455"/>
      <c r="O103" s="455"/>
      <c r="P103" s="455"/>
      <c r="Q103" s="455"/>
      <c r="R103" s="455"/>
      <c r="S103" s="455"/>
      <c r="T103" s="455"/>
      <c r="U103" s="455"/>
      <c r="V103" s="455"/>
      <c r="W103" s="455"/>
      <c r="X103" s="455"/>
      <c r="Y103" s="455"/>
      <c r="Z103" s="455"/>
      <c r="AA103" s="455"/>
      <c r="AB103" s="455"/>
      <c r="AC103" s="455"/>
      <c r="AD103" s="455"/>
      <c r="AE103" s="455"/>
      <c r="AF103" s="455"/>
      <c r="AG103" s="455"/>
      <c r="AH103" s="455"/>
      <c r="AI103" s="455"/>
      <c r="AJ103" s="455"/>
      <c r="AK103" s="456"/>
      <c r="AL103" s="2"/>
    </row>
    <row r="104" spans="2:50" s="25" customFormat="1" ht="24.95" customHeight="1">
      <c r="B104" s="408"/>
      <c r="C104" s="412"/>
      <c r="D104" s="412"/>
      <c r="E104" s="413"/>
      <c r="F104" s="366"/>
      <c r="G104" s="366"/>
      <c r="H104" s="367"/>
      <c r="I104" s="368"/>
      <c r="J104" s="368"/>
      <c r="K104" s="368"/>
      <c r="L104" s="368"/>
      <c r="M104" s="368"/>
      <c r="N104" s="368"/>
      <c r="O104" s="368"/>
      <c r="P104" s="368"/>
      <c r="Q104" s="368"/>
      <c r="R104" s="368"/>
      <c r="S104" s="368"/>
      <c r="T104" s="368"/>
      <c r="U104" s="368"/>
      <c r="V104" s="368"/>
      <c r="W104" s="368"/>
      <c r="X104" s="368"/>
      <c r="Y104" s="368"/>
      <c r="Z104" s="368"/>
      <c r="AA104" s="368"/>
      <c r="AB104" s="368"/>
      <c r="AC104" s="368"/>
      <c r="AD104" s="368"/>
      <c r="AE104" s="368"/>
      <c r="AF104" s="368"/>
      <c r="AG104" s="368"/>
      <c r="AH104" s="368"/>
      <c r="AI104" s="368"/>
      <c r="AJ104" s="368"/>
      <c r="AK104" s="369"/>
      <c r="AL104" s="2"/>
    </row>
    <row r="105" spans="2:50" s="25" customFormat="1" ht="15" customHeight="1">
      <c r="B105" s="408"/>
      <c r="C105" s="412"/>
      <c r="D105" s="412"/>
      <c r="E105" s="413"/>
      <c r="F105" s="362" t="s">
        <v>27</v>
      </c>
      <c r="G105" s="362"/>
      <c r="H105" s="363"/>
      <c r="I105" s="364"/>
      <c r="J105" s="364"/>
      <c r="K105" s="364"/>
      <c r="L105" s="364"/>
      <c r="M105" s="364"/>
      <c r="N105" s="364"/>
      <c r="O105" s="364"/>
      <c r="P105" s="364"/>
      <c r="Q105" s="364"/>
      <c r="R105" s="364"/>
      <c r="S105" s="364"/>
      <c r="T105" s="364"/>
      <c r="U105" s="364"/>
      <c r="V105" s="364"/>
      <c r="W105" s="364"/>
      <c r="X105" s="364"/>
      <c r="Y105" s="364"/>
      <c r="Z105" s="364"/>
      <c r="AA105" s="364"/>
      <c r="AB105" s="364"/>
      <c r="AC105" s="364"/>
      <c r="AD105" s="364"/>
      <c r="AE105" s="364"/>
      <c r="AF105" s="364"/>
      <c r="AG105" s="364"/>
      <c r="AH105" s="364"/>
      <c r="AI105" s="364"/>
      <c r="AJ105" s="364"/>
      <c r="AK105" s="365"/>
      <c r="AL105" s="2"/>
      <c r="AM105" s="2"/>
      <c r="AN105" s="2"/>
      <c r="AO105" s="2"/>
      <c r="AP105" s="2"/>
      <c r="AQ105" s="2"/>
      <c r="AR105" s="2"/>
      <c r="AS105" s="2"/>
      <c r="AT105" s="2"/>
      <c r="AU105" s="2"/>
    </row>
    <row r="106" spans="2:50" s="25" customFormat="1" ht="30" customHeight="1">
      <c r="B106" s="408"/>
      <c r="C106" s="412"/>
      <c r="D106" s="412"/>
      <c r="E106" s="413"/>
      <c r="F106" s="366" t="s">
        <v>29</v>
      </c>
      <c r="G106" s="366"/>
      <c r="H106" s="367"/>
      <c r="I106" s="368"/>
      <c r="J106" s="368"/>
      <c r="K106" s="368"/>
      <c r="L106" s="368"/>
      <c r="M106" s="368"/>
      <c r="N106" s="368"/>
      <c r="O106" s="368"/>
      <c r="P106" s="368"/>
      <c r="Q106" s="368"/>
      <c r="R106" s="368"/>
      <c r="S106" s="368"/>
      <c r="T106" s="368"/>
      <c r="U106" s="368"/>
      <c r="V106" s="368"/>
      <c r="W106" s="368"/>
      <c r="X106" s="368"/>
      <c r="Y106" s="368"/>
      <c r="Z106" s="368"/>
      <c r="AA106" s="368"/>
      <c r="AB106" s="368"/>
      <c r="AC106" s="368"/>
      <c r="AD106" s="368"/>
      <c r="AE106" s="368"/>
      <c r="AF106" s="368"/>
      <c r="AG106" s="368"/>
      <c r="AH106" s="368"/>
      <c r="AI106" s="368"/>
      <c r="AJ106" s="368"/>
      <c r="AK106" s="369"/>
      <c r="AL106" s="2"/>
      <c r="AM106" s="2"/>
      <c r="AN106" s="2"/>
      <c r="AO106" s="2"/>
      <c r="AP106" s="2"/>
      <c r="AQ106" s="2"/>
      <c r="AR106" s="2"/>
      <c r="AS106" s="2"/>
      <c r="AT106" s="2"/>
      <c r="AU106" s="2"/>
    </row>
    <row r="107" spans="2:50" s="19" customFormat="1" ht="15" customHeight="1">
      <c r="B107" s="408"/>
      <c r="C107" s="412"/>
      <c r="D107" s="412"/>
      <c r="E107" s="413"/>
      <c r="F107" s="362" t="s">
        <v>27</v>
      </c>
      <c r="G107" s="362"/>
      <c r="H107" s="363"/>
      <c r="I107" s="364"/>
      <c r="J107" s="364"/>
      <c r="K107" s="364"/>
      <c r="L107" s="364"/>
      <c r="M107" s="364"/>
      <c r="N107" s="364"/>
      <c r="O107" s="364"/>
      <c r="P107" s="364"/>
      <c r="Q107" s="364"/>
      <c r="R107" s="364"/>
      <c r="S107" s="364"/>
      <c r="T107" s="364"/>
      <c r="U107" s="364"/>
      <c r="V107" s="364"/>
      <c r="W107" s="364"/>
      <c r="X107" s="364"/>
      <c r="Y107" s="364"/>
      <c r="Z107" s="364"/>
      <c r="AA107" s="364"/>
      <c r="AB107" s="364"/>
      <c r="AC107" s="364"/>
      <c r="AD107" s="364"/>
      <c r="AE107" s="364"/>
      <c r="AF107" s="364"/>
      <c r="AG107" s="364"/>
      <c r="AH107" s="364"/>
      <c r="AI107" s="364"/>
      <c r="AJ107" s="364"/>
      <c r="AK107" s="365"/>
      <c r="AL107" s="2"/>
      <c r="AM107" s="2"/>
      <c r="AN107" s="2"/>
      <c r="AO107" s="2"/>
      <c r="AP107" s="2"/>
      <c r="AQ107" s="2"/>
      <c r="AR107" s="2"/>
      <c r="AS107" s="2"/>
      <c r="AT107" s="2"/>
      <c r="AU107" s="2"/>
    </row>
    <row r="108" spans="2:50" s="25" customFormat="1" ht="30" customHeight="1">
      <c r="B108" s="408"/>
      <c r="C108" s="412"/>
      <c r="D108" s="412"/>
      <c r="E108" s="413"/>
      <c r="F108" s="366" t="s">
        <v>30</v>
      </c>
      <c r="G108" s="366"/>
      <c r="H108" s="367"/>
      <c r="I108" s="450"/>
      <c r="J108" s="450"/>
      <c r="K108" s="450"/>
      <c r="L108" s="450"/>
      <c r="M108" s="450"/>
      <c r="N108" s="450"/>
      <c r="O108" s="450"/>
      <c r="P108" s="450"/>
      <c r="Q108" s="450"/>
      <c r="R108" s="450"/>
      <c r="S108" s="450"/>
      <c r="T108" s="450"/>
      <c r="U108" s="450"/>
      <c r="V108" s="450"/>
      <c r="W108" s="450"/>
      <c r="X108" s="450"/>
      <c r="Y108" s="450"/>
      <c r="Z108" s="450"/>
      <c r="AA108" s="450"/>
      <c r="AB108" s="450"/>
      <c r="AC108" s="450"/>
      <c r="AD108" s="450"/>
      <c r="AE108" s="450"/>
      <c r="AF108" s="450"/>
      <c r="AG108" s="450"/>
      <c r="AH108" s="450"/>
      <c r="AI108" s="450"/>
      <c r="AJ108" s="450"/>
      <c r="AK108" s="451"/>
      <c r="AL108" s="2"/>
      <c r="AM108" s="2"/>
      <c r="AN108" s="2"/>
      <c r="AO108" s="2"/>
      <c r="AP108" s="2"/>
      <c r="AQ108" s="2"/>
      <c r="AR108" s="2"/>
      <c r="AS108" s="2"/>
      <c r="AT108" s="2"/>
      <c r="AU108" s="2"/>
    </row>
    <row r="109" spans="2:50" s="25" customFormat="1" ht="24.95" customHeight="1">
      <c r="B109" s="408"/>
      <c r="C109" s="412"/>
      <c r="D109" s="412"/>
      <c r="E109" s="413"/>
      <c r="F109" s="388" t="s">
        <v>31</v>
      </c>
      <c r="G109" s="388"/>
      <c r="H109" s="389"/>
      <c r="I109" s="360"/>
      <c r="J109" s="361"/>
      <c r="K109" s="361"/>
      <c r="L109" s="361"/>
      <c r="M109" s="361"/>
      <c r="N109" s="361"/>
      <c r="O109" s="361"/>
      <c r="P109" s="361"/>
      <c r="Q109" s="361"/>
      <c r="R109" s="361"/>
      <c r="S109" s="361"/>
      <c r="T109" s="361"/>
      <c r="U109" s="287" t="s">
        <v>32</v>
      </c>
      <c r="V109" s="391" t="s">
        <v>33</v>
      </c>
      <c r="W109" s="392"/>
      <c r="X109" s="393"/>
      <c r="Y109" s="360"/>
      <c r="Z109" s="361"/>
      <c r="AA109" s="361"/>
      <c r="AB109" s="361"/>
      <c r="AC109" s="361"/>
      <c r="AD109" s="361"/>
      <c r="AE109" s="361"/>
      <c r="AF109" s="361"/>
      <c r="AG109" s="361"/>
      <c r="AH109" s="361"/>
      <c r="AI109" s="361"/>
      <c r="AJ109" s="361"/>
      <c r="AK109" s="274" t="s">
        <v>32</v>
      </c>
      <c r="AL109" s="2"/>
      <c r="AM109" s="2"/>
      <c r="AN109" s="2"/>
      <c r="AO109" s="2"/>
      <c r="AP109" s="2"/>
      <c r="AQ109" s="2"/>
      <c r="AR109" s="2"/>
      <c r="AS109" s="2"/>
      <c r="AT109" s="2"/>
      <c r="AU109" s="2"/>
    </row>
    <row r="110" spans="2:50" s="25" customFormat="1" ht="24.95" customHeight="1">
      <c r="B110" s="408"/>
      <c r="C110" s="412"/>
      <c r="D110" s="412"/>
      <c r="E110" s="413"/>
      <c r="F110" s="388" t="s">
        <v>34</v>
      </c>
      <c r="G110" s="388"/>
      <c r="H110" s="389"/>
      <c r="I110" s="390"/>
      <c r="J110" s="390"/>
      <c r="K110" s="390"/>
      <c r="L110" s="390"/>
      <c r="M110" s="390"/>
      <c r="N110" s="390"/>
      <c r="O110" s="390"/>
      <c r="P110" s="390"/>
      <c r="Q110" s="390"/>
      <c r="R110" s="390"/>
      <c r="S110" s="390"/>
      <c r="T110" s="390"/>
      <c r="U110" s="390"/>
      <c r="V110" s="391" t="s">
        <v>35</v>
      </c>
      <c r="W110" s="392"/>
      <c r="X110" s="393"/>
      <c r="Y110" s="394"/>
      <c r="Z110" s="395"/>
      <c r="AA110" s="395"/>
      <c r="AB110" s="395"/>
      <c r="AC110" s="395"/>
      <c r="AD110" s="395"/>
      <c r="AE110" s="395"/>
      <c r="AF110" s="395"/>
      <c r="AG110" s="395"/>
      <c r="AH110" s="395"/>
      <c r="AI110" s="395"/>
      <c r="AJ110" s="395"/>
      <c r="AK110" s="275" t="s">
        <v>32</v>
      </c>
      <c r="AL110" s="2"/>
      <c r="AM110" s="2"/>
      <c r="AN110" s="2"/>
      <c r="AO110" s="2"/>
      <c r="AP110" s="2"/>
      <c r="AQ110" s="2"/>
      <c r="AR110" s="2"/>
      <c r="AS110" s="2"/>
      <c r="AT110" s="2"/>
      <c r="AU110" s="2"/>
      <c r="AV110" s="167" t="s">
        <v>36</v>
      </c>
    </row>
    <row r="111" spans="2:50" s="25" customFormat="1" ht="24.95" customHeight="1">
      <c r="B111" s="408"/>
      <c r="C111" s="412"/>
      <c r="D111" s="412"/>
      <c r="E111" s="413"/>
      <c r="F111" s="396" t="s">
        <v>37</v>
      </c>
      <c r="G111" s="362"/>
      <c r="H111" s="363"/>
      <c r="I111" s="400"/>
      <c r="J111" s="401"/>
      <c r="K111" s="401"/>
      <c r="L111" s="401"/>
      <c r="M111" s="401"/>
      <c r="N111" s="401"/>
      <c r="O111" s="401"/>
      <c r="P111" s="401"/>
      <c r="Q111" s="401"/>
      <c r="R111" s="401"/>
      <c r="S111" s="401"/>
      <c r="T111" s="322" t="s">
        <v>38</v>
      </c>
      <c r="U111" s="395"/>
      <c r="V111" s="395"/>
      <c r="W111" s="395"/>
      <c r="X111" s="395"/>
      <c r="Y111" s="395"/>
      <c r="Z111" s="395"/>
      <c r="AA111" s="395"/>
      <c r="AB111" s="395"/>
      <c r="AC111" s="395"/>
      <c r="AD111" s="395"/>
      <c r="AE111" s="395"/>
      <c r="AF111" s="402" t="s">
        <v>130</v>
      </c>
      <c r="AG111" s="402"/>
      <c r="AH111" s="402"/>
      <c r="AI111" s="402"/>
      <c r="AJ111" s="402"/>
      <c r="AK111" s="403"/>
      <c r="AL111" s="2"/>
      <c r="AM111" s="2"/>
      <c r="AN111" s="2"/>
      <c r="AO111" s="2"/>
      <c r="AP111" s="2"/>
      <c r="AQ111" s="2"/>
      <c r="AR111" s="2"/>
      <c r="AS111" s="2"/>
      <c r="AT111" s="2"/>
      <c r="AU111" s="2"/>
      <c r="AV111" s="168" t="str">
        <f>I111&amp;T111&amp;U111</f>
        <v>@</v>
      </c>
    </row>
    <row r="112" spans="2:50" s="25" customFormat="1" ht="15" customHeight="1" thickBot="1">
      <c r="B112" s="409"/>
      <c r="C112" s="414"/>
      <c r="D112" s="414"/>
      <c r="E112" s="415"/>
      <c r="F112" s="397"/>
      <c r="G112" s="398"/>
      <c r="H112" s="399"/>
      <c r="I112" s="404" t="str">
        <f>IF(I111="","",I111&amp;T111&amp;U111)</f>
        <v/>
      </c>
      <c r="J112" s="405"/>
      <c r="K112" s="405"/>
      <c r="L112" s="405"/>
      <c r="M112" s="405"/>
      <c r="N112" s="405"/>
      <c r="O112" s="405"/>
      <c r="P112" s="405"/>
      <c r="Q112" s="405"/>
      <c r="R112" s="405"/>
      <c r="S112" s="405"/>
      <c r="T112" s="405"/>
      <c r="U112" s="405"/>
      <c r="V112" s="405"/>
      <c r="W112" s="405"/>
      <c r="X112" s="405"/>
      <c r="Y112" s="405"/>
      <c r="Z112" s="405"/>
      <c r="AA112" s="405"/>
      <c r="AB112" s="405"/>
      <c r="AC112" s="405"/>
      <c r="AD112" s="405"/>
      <c r="AE112" s="405"/>
      <c r="AF112" s="405"/>
      <c r="AG112" s="405"/>
      <c r="AH112" s="405"/>
      <c r="AI112" s="405"/>
      <c r="AJ112" s="405"/>
      <c r="AK112" s="406"/>
      <c r="AL112" s="2"/>
      <c r="AM112" s="2"/>
      <c r="AN112" s="2"/>
      <c r="AO112" s="2"/>
      <c r="AP112" s="2"/>
      <c r="AQ112" s="2"/>
      <c r="AR112" s="2"/>
      <c r="AS112" s="2"/>
      <c r="AT112" s="2"/>
      <c r="AU112" s="2"/>
    </row>
    <row r="113" spans="2:47" s="25" customFormat="1" ht="9.9499999999999993" customHeight="1" thickBot="1">
      <c r="B113" s="2"/>
      <c r="C113" s="2"/>
      <c r="D113" s="70"/>
      <c r="E113" s="70"/>
      <c r="F113" s="70"/>
      <c r="G113" s="70"/>
      <c r="H113" s="70"/>
      <c r="I113" s="319"/>
      <c r="J113" s="319"/>
      <c r="K113" s="319"/>
      <c r="L113" s="319"/>
      <c r="M113" s="2"/>
      <c r="N113" s="2"/>
      <c r="O113" s="2"/>
      <c r="P113" s="319"/>
      <c r="Q113" s="2"/>
      <c r="R113" s="72"/>
      <c r="S113" s="72"/>
      <c r="T113" s="73"/>
      <c r="U113" s="73"/>
      <c r="V113" s="73"/>
      <c r="W113" s="73"/>
      <c r="X113" s="73"/>
      <c r="Y113" s="73"/>
      <c r="Z113" s="73"/>
      <c r="AA113" s="73"/>
      <c r="AB113" s="2"/>
      <c r="AC113" s="72"/>
      <c r="AD113" s="72"/>
      <c r="AE113" s="319"/>
      <c r="AF113" s="2"/>
      <c r="AG113" s="2"/>
      <c r="AH113" s="2"/>
      <c r="AI113" s="2"/>
      <c r="AJ113" s="2"/>
      <c r="AK113" s="2"/>
      <c r="AL113" s="2"/>
      <c r="AM113" s="2"/>
      <c r="AN113" s="2"/>
      <c r="AO113" s="2"/>
      <c r="AP113" s="2"/>
      <c r="AQ113" s="2"/>
      <c r="AR113" s="2"/>
      <c r="AS113" s="2"/>
      <c r="AT113" s="2"/>
      <c r="AU113" s="2"/>
    </row>
    <row r="114" spans="2:47" s="25" customFormat="1" ht="15" customHeight="1">
      <c r="B114" s="370" t="s">
        <v>131</v>
      </c>
      <c r="C114" s="371"/>
      <c r="D114" s="371"/>
      <c r="E114" s="371"/>
      <c r="F114" s="371"/>
      <c r="G114" s="371"/>
      <c r="H114" s="372"/>
      <c r="I114" s="379"/>
      <c r="J114" s="380"/>
      <c r="K114" s="380"/>
      <c r="L114" s="380"/>
      <c r="M114" s="380"/>
      <c r="N114" s="380"/>
      <c r="O114" s="380"/>
      <c r="P114" s="380"/>
      <c r="Q114" s="380"/>
      <c r="R114" s="380"/>
      <c r="S114" s="380"/>
      <c r="T114" s="380"/>
      <c r="U114" s="380"/>
      <c r="V114" s="380"/>
      <c r="W114" s="380"/>
      <c r="X114" s="380"/>
      <c r="Y114" s="380"/>
      <c r="Z114" s="380"/>
      <c r="AA114" s="380"/>
      <c r="AB114" s="380"/>
      <c r="AC114" s="380"/>
      <c r="AD114" s="380"/>
      <c r="AE114" s="380"/>
      <c r="AF114" s="380"/>
      <c r="AG114" s="380"/>
      <c r="AH114" s="380"/>
      <c r="AI114" s="380"/>
      <c r="AJ114" s="380"/>
      <c r="AK114" s="381"/>
      <c r="AL114" s="2"/>
      <c r="AM114" s="2"/>
      <c r="AN114" s="2"/>
      <c r="AO114" s="2"/>
      <c r="AP114" s="2"/>
      <c r="AQ114" s="2"/>
      <c r="AR114" s="2"/>
      <c r="AS114" s="2"/>
      <c r="AT114" s="2"/>
      <c r="AU114" s="2"/>
    </row>
    <row r="115" spans="2:47" s="25" customFormat="1" ht="15" customHeight="1">
      <c r="B115" s="373"/>
      <c r="C115" s="374"/>
      <c r="D115" s="374"/>
      <c r="E115" s="374"/>
      <c r="F115" s="374"/>
      <c r="G115" s="374"/>
      <c r="H115" s="375"/>
      <c r="I115" s="382"/>
      <c r="J115" s="383"/>
      <c r="K115" s="383"/>
      <c r="L115" s="383"/>
      <c r="M115" s="383"/>
      <c r="N115" s="383"/>
      <c r="O115" s="383"/>
      <c r="P115" s="383"/>
      <c r="Q115" s="383"/>
      <c r="R115" s="383"/>
      <c r="S115" s="383"/>
      <c r="T115" s="383"/>
      <c r="U115" s="383"/>
      <c r="V115" s="383"/>
      <c r="W115" s="383"/>
      <c r="X115" s="383"/>
      <c r="Y115" s="383"/>
      <c r="Z115" s="383"/>
      <c r="AA115" s="383"/>
      <c r="AB115" s="383"/>
      <c r="AC115" s="383"/>
      <c r="AD115" s="383"/>
      <c r="AE115" s="383"/>
      <c r="AF115" s="383"/>
      <c r="AG115" s="383"/>
      <c r="AH115" s="383"/>
      <c r="AI115" s="383"/>
      <c r="AJ115" s="383"/>
      <c r="AK115" s="384"/>
      <c r="AL115" s="2"/>
      <c r="AM115" s="2"/>
      <c r="AN115" s="2"/>
      <c r="AO115" s="2"/>
      <c r="AP115" s="2"/>
      <c r="AQ115" s="2"/>
      <c r="AR115" s="2"/>
      <c r="AS115" s="2"/>
      <c r="AT115" s="2"/>
      <c r="AU115" s="2"/>
    </row>
    <row r="116" spans="2:47" s="25" customFormat="1" ht="15" customHeight="1" thickBot="1">
      <c r="B116" s="376"/>
      <c r="C116" s="377"/>
      <c r="D116" s="377"/>
      <c r="E116" s="377"/>
      <c r="F116" s="377"/>
      <c r="G116" s="377"/>
      <c r="H116" s="378"/>
      <c r="I116" s="385"/>
      <c r="J116" s="386"/>
      <c r="K116" s="386"/>
      <c r="L116" s="386"/>
      <c r="M116" s="386"/>
      <c r="N116" s="386"/>
      <c r="O116" s="386"/>
      <c r="P116" s="386"/>
      <c r="Q116" s="386"/>
      <c r="R116" s="386"/>
      <c r="S116" s="386"/>
      <c r="T116" s="386"/>
      <c r="U116" s="386"/>
      <c r="V116" s="386"/>
      <c r="W116" s="386"/>
      <c r="X116" s="386"/>
      <c r="Y116" s="386"/>
      <c r="Z116" s="386"/>
      <c r="AA116" s="386"/>
      <c r="AB116" s="386"/>
      <c r="AC116" s="386"/>
      <c r="AD116" s="386"/>
      <c r="AE116" s="386"/>
      <c r="AF116" s="386"/>
      <c r="AG116" s="386"/>
      <c r="AH116" s="386"/>
      <c r="AI116" s="386"/>
      <c r="AJ116" s="386"/>
      <c r="AK116" s="387"/>
      <c r="AL116" s="2"/>
      <c r="AM116" s="2"/>
      <c r="AN116" s="2"/>
      <c r="AO116" s="2"/>
      <c r="AP116" s="2"/>
      <c r="AQ116" s="2"/>
      <c r="AR116" s="2"/>
      <c r="AS116" s="2"/>
      <c r="AT116" s="2"/>
      <c r="AU116" s="2"/>
    </row>
    <row r="118" spans="2:47">
      <c r="AJ118" s="11" t="s">
        <v>132</v>
      </c>
    </row>
  </sheetData>
  <mergeCells count="228">
    <mergeCell ref="Y109:AJ109"/>
    <mergeCell ref="F105:H105"/>
    <mergeCell ref="I105:AK105"/>
    <mergeCell ref="F106:H106"/>
    <mergeCell ref="I106:AK106"/>
    <mergeCell ref="F107:H107"/>
    <mergeCell ref="I107:AK107"/>
    <mergeCell ref="B114:H116"/>
    <mergeCell ref="I114:AK116"/>
    <mergeCell ref="F110:H110"/>
    <mergeCell ref="I110:U110"/>
    <mergeCell ref="V110:X110"/>
    <mergeCell ref="Y110:AJ110"/>
    <mergeCell ref="F111:H112"/>
    <mergeCell ref="I111:S111"/>
    <mergeCell ref="U111:AE111"/>
    <mergeCell ref="AF111:AK111"/>
    <mergeCell ref="I112:AK112"/>
    <mergeCell ref="B98:B112"/>
    <mergeCell ref="C98:E112"/>
    <mergeCell ref="F98:H98"/>
    <mergeCell ref="I98:J98"/>
    <mergeCell ref="K98:U98"/>
    <mergeCell ref="W98:Y98"/>
    <mergeCell ref="F109:H109"/>
    <mergeCell ref="I109:T109"/>
    <mergeCell ref="V109:X109"/>
    <mergeCell ref="X93:Y93"/>
    <mergeCell ref="Z93:AJ93"/>
    <mergeCell ref="I94:J95"/>
    <mergeCell ref="K94:S94"/>
    <mergeCell ref="U94:AE94"/>
    <mergeCell ref="AF94:AK94"/>
    <mergeCell ref="K95:AK95"/>
    <mergeCell ref="G96:H96"/>
    <mergeCell ref="L96:M96"/>
    <mergeCell ref="O96:Z96"/>
    <mergeCell ref="AB96:AK96"/>
    <mergeCell ref="F83:F95"/>
    <mergeCell ref="G83:H95"/>
    <mergeCell ref="I83:J84"/>
    <mergeCell ref="L83:O83"/>
    <mergeCell ref="L84:O84"/>
    <mergeCell ref="I85:J87"/>
    <mergeCell ref="L85:M85"/>
    <mergeCell ref="O85:P85"/>
    <mergeCell ref="F102:H104"/>
    <mergeCell ref="J102:K102"/>
    <mergeCell ref="Z92:AJ92"/>
    <mergeCell ref="I88:J88"/>
    <mergeCell ref="K88:AK88"/>
    <mergeCell ref="I89:J89"/>
    <mergeCell ref="K89:AK89"/>
    <mergeCell ref="I90:J90"/>
    <mergeCell ref="K90:AK90"/>
    <mergeCell ref="F108:H108"/>
    <mergeCell ref="I108:AK108"/>
    <mergeCell ref="M102:N102"/>
    <mergeCell ref="O102:AK102"/>
    <mergeCell ref="I103:AK103"/>
    <mergeCell ref="I104:AK104"/>
    <mergeCell ref="AA98:AC98"/>
    <mergeCell ref="AE98:AK98"/>
    <mergeCell ref="F99:H101"/>
    <mergeCell ref="J99:M99"/>
    <mergeCell ref="AB99:AH99"/>
    <mergeCell ref="J100:M100"/>
    <mergeCell ref="J101:M101"/>
    <mergeCell ref="G78:H82"/>
    <mergeCell ref="I78:J82"/>
    <mergeCell ref="L78:N78"/>
    <mergeCell ref="P78:V78"/>
    <mergeCell ref="X78:AD78"/>
    <mergeCell ref="L82:N82"/>
    <mergeCell ref="O82:AK82"/>
    <mergeCell ref="E67:AK67"/>
    <mergeCell ref="I93:J93"/>
    <mergeCell ref="K93:W93"/>
    <mergeCell ref="AE78:AJ78"/>
    <mergeCell ref="K79:N81"/>
    <mergeCell ref="P79:S79"/>
    <mergeCell ref="T79:AK79"/>
    <mergeCell ref="O80:S81"/>
    <mergeCell ref="T80:AK80"/>
    <mergeCell ref="T81:AK81"/>
    <mergeCell ref="K86:AK86"/>
    <mergeCell ref="K87:AK87"/>
    <mergeCell ref="I91:J91"/>
    <mergeCell ref="K91:AK91"/>
    <mergeCell ref="I92:J92"/>
    <mergeCell ref="K92:V92"/>
    <mergeCell ref="X92:Y92"/>
    <mergeCell ref="B70:B96"/>
    <mergeCell ref="C70:E96"/>
    <mergeCell ref="F70:H70"/>
    <mergeCell ref="I70:J70"/>
    <mergeCell ref="K70:AK70"/>
    <mergeCell ref="F71:F77"/>
    <mergeCell ref="G71:H77"/>
    <mergeCell ref="I71:J74"/>
    <mergeCell ref="L71:Q71"/>
    <mergeCell ref="T74:AJ74"/>
    <mergeCell ref="I75:J77"/>
    <mergeCell ref="L75:S75"/>
    <mergeCell ref="L76:S76"/>
    <mergeCell ref="T76:AK76"/>
    <mergeCell ref="L77:S77"/>
    <mergeCell ref="T77:AK77"/>
    <mergeCell ref="S71:AK71"/>
    <mergeCell ref="L72:Q72"/>
    <mergeCell ref="S72:V72"/>
    <mergeCell ref="X72:AD72"/>
    <mergeCell ref="AG72:AK72"/>
    <mergeCell ref="L73:Q73"/>
    <mergeCell ref="S73:AK73"/>
    <mergeCell ref="F78:F82"/>
    <mergeCell ref="AC60:AG60"/>
    <mergeCell ref="AH60:AK60"/>
    <mergeCell ref="B61:F66"/>
    <mergeCell ref="G61:J66"/>
    <mergeCell ref="K61:O66"/>
    <mergeCell ref="P61:S66"/>
    <mergeCell ref="T61:X66"/>
    <mergeCell ref="Y61:AB66"/>
    <mergeCell ref="AC61:AG66"/>
    <mergeCell ref="AH61:AK66"/>
    <mergeCell ref="B60:F60"/>
    <mergeCell ref="G60:J60"/>
    <mergeCell ref="K60:O60"/>
    <mergeCell ref="P60:S60"/>
    <mergeCell ref="T60:X60"/>
    <mergeCell ref="Y60:AB60"/>
    <mergeCell ref="B59:J59"/>
    <mergeCell ref="K59:S59"/>
    <mergeCell ref="T59:AB59"/>
    <mergeCell ref="AC59:AK59"/>
    <mergeCell ref="AH53:AK58"/>
    <mergeCell ref="M54:S55"/>
    <mergeCell ref="B55:B56"/>
    <mergeCell ref="C55:G56"/>
    <mergeCell ref="H55:H56"/>
    <mergeCell ref="I55:L56"/>
    <mergeCell ref="M56:S56"/>
    <mergeCell ref="B57:B58"/>
    <mergeCell ref="C57:G58"/>
    <mergeCell ref="H57:H58"/>
    <mergeCell ref="B53:B54"/>
    <mergeCell ref="C53:G54"/>
    <mergeCell ref="H53:H54"/>
    <mergeCell ref="I53:L54"/>
    <mergeCell ref="M53:S53"/>
    <mergeCell ref="T53:X58"/>
    <mergeCell ref="Y53:AB58"/>
    <mergeCell ref="AC53:AG58"/>
    <mergeCell ref="I57:L58"/>
    <mergeCell ref="M57:S58"/>
    <mergeCell ref="B45:J49"/>
    <mergeCell ref="K45:AK49"/>
    <mergeCell ref="B51:S51"/>
    <mergeCell ref="T51:AB51"/>
    <mergeCell ref="AC51:AK51"/>
    <mergeCell ref="B52:G52"/>
    <mergeCell ref="H52:L52"/>
    <mergeCell ref="M52:S52"/>
    <mergeCell ref="T52:X52"/>
    <mergeCell ref="Y52:AB52"/>
    <mergeCell ref="AC52:AG52"/>
    <mergeCell ref="AH52:AK52"/>
    <mergeCell ref="B44:J44"/>
    <mergeCell ref="K44:AK44"/>
    <mergeCell ref="B40:J40"/>
    <mergeCell ref="K40:Y40"/>
    <mergeCell ref="Z40:AK40"/>
    <mergeCell ref="B41:C41"/>
    <mergeCell ref="D41:J41"/>
    <mergeCell ref="K41:Y41"/>
    <mergeCell ref="Z41:AK41"/>
    <mergeCell ref="F31:H31"/>
    <mergeCell ref="I31:J31"/>
    <mergeCell ref="K31:U31"/>
    <mergeCell ref="W31:Y31"/>
    <mergeCell ref="AA31:AC31"/>
    <mergeCell ref="B42:C42"/>
    <mergeCell ref="D42:J42"/>
    <mergeCell ref="K42:Y42"/>
    <mergeCell ref="Z42:AK42"/>
    <mergeCell ref="Y27:AJ27"/>
    <mergeCell ref="F28:H28"/>
    <mergeCell ref="I28:U28"/>
    <mergeCell ref="V28:X28"/>
    <mergeCell ref="Y28:AJ28"/>
    <mergeCell ref="F29:H30"/>
    <mergeCell ref="I29:U29"/>
    <mergeCell ref="W29:AK29"/>
    <mergeCell ref="I30:AK30"/>
    <mergeCell ref="C15:E15"/>
    <mergeCell ref="F15:R15"/>
    <mergeCell ref="C17:E17"/>
    <mergeCell ref="F17:R17"/>
    <mergeCell ref="B20:B31"/>
    <mergeCell ref="C20:E31"/>
    <mergeCell ref="F20:H22"/>
    <mergeCell ref="J20:K20"/>
    <mergeCell ref="M20:N20"/>
    <mergeCell ref="O20:AK20"/>
    <mergeCell ref="I21:AK21"/>
    <mergeCell ref="I22:AK22"/>
    <mergeCell ref="F23:H23"/>
    <mergeCell ref="I23:AA23"/>
    <mergeCell ref="AB23:AK26"/>
    <mergeCell ref="F24:H24"/>
    <mergeCell ref="I24:AA24"/>
    <mergeCell ref="F25:H25"/>
    <mergeCell ref="I25:AA25"/>
    <mergeCell ref="F26:H26"/>
    <mergeCell ref="I26:AA26"/>
    <mergeCell ref="F27:H27"/>
    <mergeCell ref="I27:T27"/>
    <mergeCell ref="V27:X27"/>
    <mergeCell ref="B4:AK4"/>
    <mergeCell ref="C9:E9"/>
    <mergeCell ref="F9:R9"/>
    <mergeCell ref="C11:E11"/>
    <mergeCell ref="F11:R11"/>
    <mergeCell ref="C13:E13"/>
    <mergeCell ref="H13:J13"/>
    <mergeCell ref="L13:N13"/>
    <mergeCell ref="P13:R13"/>
  </mergeCells>
  <phoneticPr fontId="4"/>
  <conditionalFormatting sqref="B53:G58">
    <cfRule type="expression" dxfId="95" priority="20">
      <formula>OR($K$13="■",$O$13="■")</formula>
    </cfRule>
  </conditionalFormatting>
  <conditionalFormatting sqref="F15 K70 K98:AE98">
    <cfRule type="expression" dxfId="94" priority="14">
      <formula>$G$13="■"</formula>
    </cfRule>
  </conditionalFormatting>
  <conditionalFormatting sqref="F17">
    <cfRule type="expression" dxfId="93" priority="13">
      <formula>$O$13="■"</formula>
    </cfRule>
  </conditionalFormatting>
  <conditionalFormatting sqref="H53:L58">
    <cfRule type="expression" dxfId="92" priority="21">
      <formula>OR($O$13="■",$F$17="---")</formula>
    </cfRule>
  </conditionalFormatting>
  <conditionalFormatting sqref="I99:AK108 I109 U109 Y109:Y110 AK109:AK110 I110:U110">
    <cfRule type="expression" dxfId="91" priority="23">
      <formula>$V$98="■"</formula>
    </cfRule>
  </conditionalFormatting>
  <conditionalFormatting sqref="I102:AK108 I109 U109 Y109:Y110 AK109:AK110 I110:U110">
    <cfRule type="expression" dxfId="90" priority="24">
      <formula>OR($I$99="■",$I$100="■")</formula>
    </cfRule>
  </conditionalFormatting>
  <conditionalFormatting sqref="I111:AK112">
    <cfRule type="expression" dxfId="89" priority="15">
      <formula>$V$98="■"</formula>
    </cfRule>
    <cfRule type="expression" dxfId="88" priority="16">
      <formula>OR($I$99="■",$I$100="■")</formula>
    </cfRule>
  </conditionalFormatting>
  <conditionalFormatting sqref="K92 W92 Z92:Z93 AK92:AK93 K93:W93">
    <cfRule type="expression" dxfId="87" priority="35">
      <formula>$K$72="■"</formula>
    </cfRule>
  </conditionalFormatting>
  <conditionalFormatting sqref="K94 T94:U94 AF94:AK94">
    <cfRule type="expression" dxfId="86" priority="4">
      <formula>$K$72="■"</formula>
    </cfRule>
    <cfRule type="expression" dxfId="85" priority="5">
      <formula>OR($K$13="■",$O$13="■")</formula>
    </cfRule>
  </conditionalFormatting>
  <conditionalFormatting sqref="K94">
    <cfRule type="expression" dxfId="84" priority="6">
      <formula>$K$83="■"</formula>
    </cfRule>
  </conditionalFormatting>
  <conditionalFormatting sqref="K76:L77 T76:T77">
    <cfRule type="expression" dxfId="83" priority="3">
      <formula>#REF!="■"</formula>
    </cfRule>
  </conditionalFormatting>
  <conditionalFormatting sqref="K98:AE98">
    <cfRule type="expression" dxfId="82" priority="33">
      <formula>OR($Z$98="■",$V$98="■")</formula>
    </cfRule>
  </conditionalFormatting>
  <conditionalFormatting sqref="K31:AK31 K98:AE98 K96:AK96">
    <cfRule type="expression" dxfId="81" priority="37">
      <formula>OR($G$13="■",$K$13="■",$O$13="■")</formula>
    </cfRule>
  </conditionalFormatting>
  <conditionalFormatting sqref="K31:AK31">
    <cfRule type="expression" dxfId="80" priority="34">
      <formula>OR($Z$31="■",$V$31="■")</formula>
    </cfRule>
    <cfRule type="expression" dxfId="79" priority="28">
      <formula>$G$13="■"</formula>
    </cfRule>
  </conditionalFormatting>
  <conditionalFormatting sqref="K71:AK74 K92 W92 Z92:Z93 AK92:AK93 K93:W93">
    <cfRule type="expression" dxfId="78" priority="38">
      <formula>OR($K$13="■",$O$13="■")</formula>
    </cfRule>
  </conditionalFormatting>
  <conditionalFormatting sqref="K78:AK81">
    <cfRule type="expression" dxfId="77" priority="9">
      <formula>$K$82="■"</formula>
    </cfRule>
  </conditionalFormatting>
  <conditionalFormatting sqref="K78:AK91">
    <cfRule type="expression" dxfId="76" priority="10">
      <formula>OR($K$13="■",$O$13="■")</formula>
    </cfRule>
    <cfRule type="expression" dxfId="75" priority="8">
      <formula>$K$72="■"</formula>
    </cfRule>
  </conditionalFormatting>
  <conditionalFormatting sqref="K82:AK82">
    <cfRule type="expression" dxfId="74" priority="25">
      <formula>$K$78="■"</formula>
    </cfRule>
  </conditionalFormatting>
  <conditionalFormatting sqref="K85:AK91 K92 W92 Z92:Z93 AK92:AK93 K93:W93 T94:U94 AF94">
    <cfRule type="expression" dxfId="73" priority="36">
      <formula>$K$83="■"</formula>
    </cfRule>
  </conditionalFormatting>
  <conditionalFormatting sqref="K95:AK95">
    <cfRule type="expression" dxfId="72" priority="19">
      <formula>OR($K$13="■",$O$13="■")</formula>
    </cfRule>
    <cfRule type="expression" dxfId="71" priority="18">
      <formula>$K$83="■"</formula>
    </cfRule>
    <cfRule type="expression" dxfId="70" priority="17">
      <formula>$K$72="■"</formula>
    </cfRule>
  </conditionalFormatting>
  <conditionalFormatting sqref="K96:AK96">
    <cfRule type="expression" dxfId="69" priority="32">
      <formula>OR($K$96="■",$N$96="■")</formula>
    </cfRule>
  </conditionalFormatting>
  <conditionalFormatting sqref="O78:AK78">
    <cfRule type="expression" dxfId="68" priority="7">
      <formula>$O$79="■"</formula>
    </cfRule>
  </conditionalFormatting>
  <conditionalFormatting sqref="O79:AK81">
    <cfRule type="expression" dxfId="67" priority="22">
      <formula>$O$78="■"</formula>
    </cfRule>
  </conditionalFormatting>
  <conditionalFormatting sqref="T74:AJ74">
    <cfRule type="expression" dxfId="66" priority="26">
      <formula>$K$73="■"</formula>
    </cfRule>
  </conditionalFormatting>
  <conditionalFormatting sqref="T74:AJ75">
    <cfRule type="cellIs" dxfId="65" priority="1" operator="notEqual">
      <formula>""</formula>
    </cfRule>
  </conditionalFormatting>
  <conditionalFormatting sqref="T75:AK75 K75:L77 T76:T77">
    <cfRule type="expression" dxfId="64" priority="2">
      <formula>$K$72="■"</formula>
    </cfRule>
  </conditionalFormatting>
  <conditionalFormatting sqref="X72">
    <cfRule type="cellIs" dxfId="63" priority="29" operator="notEqual">
      <formula>""</formula>
    </cfRule>
    <cfRule type="expression" dxfId="62" priority="30">
      <formula>$K$72="■"</formula>
    </cfRule>
  </conditionalFormatting>
  <conditionalFormatting sqref="AB96:AK96">
    <cfRule type="expression" dxfId="61" priority="27">
      <formula>$N$96="■"</formula>
    </cfRule>
  </conditionalFormatting>
  <conditionalFormatting sqref="AE78">
    <cfRule type="expression" dxfId="60" priority="12">
      <formula>$O$78="■"</formula>
    </cfRule>
    <cfRule type="cellIs" dxfId="59" priority="11" operator="notEqual">
      <formula>""</formula>
    </cfRule>
  </conditionalFormatting>
  <conditionalFormatting sqref="AE98:AK98">
    <cfRule type="expression" dxfId="58" priority="31">
      <formula>AND(OR($K$13="■",$O$13="■"),$Z$98="■")</formula>
    </cfRule>
  </conditionalFormatting>
  <dataValidations count="35">
    <dataValidation type="list" showInputMessage="1" sqref="K77" xr:uid="{5D64E90F-BA97-4859-ADE8-1916A54431F9}">
      <formula1>$AN$77:$AO$77</formula1>
    </dataValidation>
    <dataValidation type="list" showInputMessage="1" sqref="K76" xr:uid="{572D04B2-8877-48CB-B510-27CBE7C744D0}">
      <formula1>$AN$76:$AO$76</formula1>
    </dataValidation>
    <dataValidation type="list" showInputMessage="1" sqref="K75" xr:uid="{E726254A-8F2F-4B1A-94AC-57A423DD30EA}">
      <formula1>$AN$75:$AO$75</formula1>
    </dataValidation>
    <dataValidation type="list" allowBlank="1" showInputMessage="1" showErrorMessage="1" sqref="H55:H56" xr:uid="{E10768B0-7D6C-44A8-AE92-48032C467AD6}">
      <formula1>$AP$54:$AQ$54</formula1>
    </dataValidation>
    <dataValidation type="list" allowBlank="1" showInputMessage="1" showErrorMessage="1" sqref="H53:H54" xr:uid="{FD60E466-AEB3-40AC-96FE-2D1412DCAE48}">
      <formula1>$AP$53:$AQ$53</formula1>
    </dataValidation>
    <dataValidation type="list" allowBlank="1" showInputMessage="1" showErrorMessage="1" sqref="B57:B58" xr:uid="{360A60B7-9C8B-4097-BDE5-D5F60FF5B2B3}">
      <formula1>$AN$55:$AO$55</formula1>
    </dataValidation>
    <dataValidation type="list" allowBlank="1" showInputMessage="1" showErrorMessage="1" sqref="B55:B56" xr:uid="{74E8FEC5-97D7-43FF-850A-2D7C3FA31677}">
      <formula1>$AN$54:$AO$54</formula1>
    </dataValidation>
    <dataValidation type="list" allowBlank="1" showInputMessage="1" showErrorMessage="1" sqref="B53:B54" xr:uid="{6F693946-0AA4-41C7-B636-83E6BEA2ABD0}">
      <formula1>$AN$53:$AO$53</formula1>
    </dataValidation>
    <dataValidation type="list" imeMode="off" allowBlank="1" showInputMessage="1" showErrorMessage="1" sqref="V31" xr:uid="{9B798E5F-CC8F-430E-9420-5034EE7EF8DE}">
      <formula1>$AN$31:$AO$31</formula1>
    </dataValidation>
    <dataValidation type="list" imeMode="off" allowBlank="1" showInputMessage="1" showErrorMessage="1" sqref="V98" xr:uid="{4E3E3E20-FAC6-480E-95F2-865CE668CC7C}">
      <formula1>$AN$98:$AO$98</formula1>
    </dataValidation>
    <dataValidation type="list" showInputMessage="1" showErrorMessage="1" sqref="O79" xr:uid="{693B8E30-EE3D-4E91-9CAD-D19D18E85BF1}">
      <formula1>$AN$80:$AO$80</formula1>
    </dataValidation>
    <dataValidation imeMode="halfKatakana" allowBlank="1" showInputMessage="1" showErrorMessage="1" sqref="I105:AK105 I107:AK107 K88:AK88 K90:AK90 I23:AA23 I25:AA25" xr:uid="{56BD2390-5882-464B-A768-A1066451049C}"/>
    <dataValidation type="list" allowBlank="1" sqref="F17:R17" xr:uid="{710ACCCE-331C-4B2B-B0E8-00FD8F6281DF}">
      <formula1>$AN$17:$AO$17</formula1>
    </dataValidation>
    <dataValidation type="list" showInputMessage="1" showErrorMessage="1" sqref="T100:T101 I100" xr:uid="{367E44BF-DB7C-4D7D-A377-B435EDE117EF}">
      <formula1>$AN$100:$AO$100</formula1>
    </dataValidation>
    <dataValidation type="list" showInputMessage="1" showErrorMessage="1" sqref="I99 N101" xr:uid="{D033BD5D-A8C7-41D3-B9AD-0FC1A88A8DE7}">
      <formula1>$AN$99:$AO$99</formula1>
    </dataValidation>
    <dataValidation type="list" showInputMessage="1" showErrorMessage="1" sqref="I101" xr:uid="{6BD1B9EE-3D47-4F95-8DD6-92265E40DEF4}">
      <formula1>$AN$101:$AO$101</formula1>
    </dataValidation>
    <dataValidation type="list" showInputMessage="1" showErrorMessage="1" sqref="P84 K83" xr:uid="{BB675D15-AAAC-42C0-AEF1-71A612858290}">
      <formula1>$AN$83:$AO$83</formula1>
    </dataValidation>
    <dataValidation type="list" showInputMessage="1" showErrorMessage="1" sqref="K84" xr:uid="{475D017F-89FA-48B5-8625-4DE81125FAFA}">
      <formula1>$AN$84:$AO$84</formula1>
    </dataValidation>
    <dataValidation type="list" showInputMessage="1" sqref="K73:K74" xr:uid="{77E8AC9E-29E3-454B-924E-1DCB51BD5BD1}">
      <formula1>$AN$73:$AO$73</formula1>
    </dataValidation>
    <dataValidation type="list" showInputMessage="1" showErrorMessage="1" sqref="K82" xr:uid="{92015FD7-3D03-4110-816A-D937503DFB19}">
      <formula1>$AN$82:$AO$82</formula1>
    </dataValidation>
    <dataValidation type="list" showInputMessage="1" showErrorMessage="1" sqref="K78" xr:uid="{E4F1777C-359D-4D6E-B244-B7B8316C5C63}">
      <formula1>$AN$78:$AO$78</formula1>
    </dataValidation>
    <dataValidation type="list" allowBlank="1" showInputMessage="1" showErrorMessage="1" sqref="K96" xr:uid="{B3A53CC6-5786-4CB1-A170-2B5F10C30D61}">
      <formula1>$AN$96:$AO$96</formula1>
    </dataValidation>
    <dataValidation type="list" showInputMessage="1" sqref="N96" xr:uid="{825A51E0-4025-4DC1-81D4-F28FCBE3741B}">
      <formula1>$AQ$96:$AR$96</formula1>
    </dataValidation>
    <dataValidation type="list" showInputMessage="1" showErrorMessage="1" sqref="O13" xr:uid="{A1E1DFE1-F064-4091-A3C8-659B982A8D92}">
      <formula1>$AT$13:$AU$13</formula1>
    </dataValidation>
    <dataValidation type="list" showInputMessage="1" showErrorMessage="1" sqref="K13" xr:uid="{7AAED722-9F6D-4ED4-AF27-695F5DDDCA41}">
      <formula1>$AQ$13:$AR$13</formula1>
    </dataValidation>
    <dataValidation type="list" showInputMessage="1" showErrorMessage="1" sqref="AA99:AA101" xr:uid="{4D6C5FA0-4CAD-4879-871D-77111B10FE7E}">
      <formula1>$AW$99:$AX$99</formula1>
    </dataValidation>
    <dataValidation type="list" allowBlank="1" showInputMessage="1" showErrorMessage="1" sqref="AB83:AB84" xr:uid="{B4CF8729-A476-4593-90AB-413326E52830}">
      <formula1>#REF!</formula1>
    </dataValidation>
    <dataValidation type="list" showInputMessage="1" showErrorMessage="1" sqref="O78" xr:uid="{F3FC1EAA-B07E-406E-B417-90E09D0DFA96}">
      <formula1>$AN$79:$AO$79</formula1>
    </dataValidation>
    <dataValidation type="list" showInputMessage="1" sqref="K72" xr:uid="{FFB326D8-CAE8-4B3F-88AB-34FCCE0CDD8D}">
      <formula1>$AN$72:$AO$72</formula1>
    </dataValidation>
    <dataValidation type="list" imeMode="off" allowBlank="1" showInputMessage="1" showErrorMessage="1" sqref="Z98" xr:uid="{507E1953-1EF9-4950-970D-8E78FB285B97}">
      <formula1>$AQ$98:$AR$98</formula1>
    </dataValidation>
    <dataValidation type="list" showInputMessage="1" sqref="K71" xr:uid="{095C9299-D191-41F4-A755-E75254494487}">
      <formula1>$AN$71:$AO$71</formula1>
    </dataValidation>
    <dataValidation showInputMessage="1" showErrorMessage="1" sqref="AU28 AT89:AT96 AT72:AT85" xr:uid="{8C16A404-B44C-467F-BDDD-D3A6CB78D654}"/>
    <dataValidation type="list" showInputMessage="1" showErrorMessage="1" sqref="G13" xr:uid="{C9D220DE-D307-4C97-B735-6F3BDB919C6E}">
      <formula1>$AN$13:$AO$13</formula1>
    </dataValidation>
    <dataValidation imeMode="off" allowBlank="1" showInputMessage="1" showErrorMessage="1" sqref="K93:W93 AK93 I29:I30 K94:K95 AK28 AK110 I110:U110 W29:AK29 I28:U28 J29:U29 T111:U111 I111:I112 Y28 Z93 Y110 AF94 T94:U94" xr:uid="{832116AA-96B5-447B-9323-75DE7F742DF5}"/>
    <dataValidation type="list" imeMode="off" allowBlank="1" showInputMessage="1" showErrorMessage="1" sqref="Z31" xr:uid="{56D8C8E7-4802-4BA6-AFA8-467C21E2E774}">
      <formula1>$AQ$31:$AR$31</formula1>
    </dataValidation>
  </dataValidations>
  <printOptions horizontalCentered="1"/>
  <pageMargins left="0" right="0" top="0" bottom="0" header="0.31496062992125984" footer="0.19685039370078741"/>
  <pageSetup paperSize="9" scale="70" fitToHeight="0" orientation="portrait" r:id="rId1"/>
  <headerFooter>
    <oddFooter>&amp;C&amp;"Meiryo UI,標準"&amp;9&amp;D_&amp;T　&amp;F　&amp;P/&amp;N</oddFooter>
  </headerFooter>
  <rowBreaks count="1" manualBreakCount="1">
    <brk id="68" max="37"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469A0-3089-4A60-9182-DBC59C679DC4}">
  <sheetPr>
    <tabColor theme="5" tint="0.79998168889431442"/>
    <pageSetUpPr fitToPage="1"/>
  </sheetPr>
  <dimension ref="A1:AU37"/>
  <sheetViews>
    <sheetView showGridLines="0" view="pageBreakPreview" topLeftCell="D1" zoomScale="85" zoomScaleNormal="85" zoomScaleSheetLayoutView="85" workbookViewId="0">
      <selection activeCell="AK7" sqref="AK7"/>
    </sheetView>
  </sheetViews>
  <sheetFormatPr defaultColWidth="4" defaultRowHeight="15.75"/>
  <cols>
    <col min="1" max="39" width="4" style="81"/>
    <col min="40" max="41" width="4" style="81" hidden="1" customWidth="1"/>
    <col min="42" max="16384" width="4" style="81"/>
  </cols>
  <sheetData>
    <row r="1" spans="1:47" ht="16.5">
      <c r="A1" s="19"/>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47" ht="16.5">
      <c r="A2" s="19"/>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47" ht="16.5">
      <c r="A3" s="19"/>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row>
    <row r="4" spans="1:47" ht="28.5">
      <c r="A4" s="3"/>
      <c r="B4" s="660" t="s">
        <v>133</v>
      </c>
      <c r="C4" s="660"/>
      <c r="D4" s="660"/>
      <c r="E4" s="660"/>
      <c r="F4" s="660"/>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0"/>
      <c r="AJ4" s="660"/>
      <c r="AK4" s="660"/>
      <c r="AL4" s="4"/>
    </row>
    <row r="5" spans="1:47" ht="16.5">
      <c r="A5" s="3"/>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4"/>
      <c r="AL5" s="4"/>
    </row>
    <row r="6" spans="1:47" ht="16.5">
      <c r="A6" s="3"/>
      <c r="B6" s="1"/>
      <c r="C6" s="2"/>
      <c r="D6" s="2"/>
      <c r="E6" s="2"/>
      <c r="F6" s="2"/>
      <c r="G6" s="2"/>
      <c r="H6" s="2"/>
      <c r="I6" s="2"/>
      <c r="J6" s="2"/>
      <c r="K6" s="2"/>
      <c r="L6" s="2"/>
      <c r="M6" s="2"/>
      <c r="N6" s="6"/>
      <c r="O6" s="7"/>
      <c r="P6" s="7"/>
      <c r="Q6" s="8"/>
      <c r="R6" s="8"/>
      <c r="S6" s="8"/>
      <c r="T6" s="8"/>
      <c r="U6" s="8"/>
      <c r="V6" s="8"/>
      <c r="W6" s="8"/>
      <c r="X6" s="8"/>
      <c r="Y6" s="8"/>
      <c r="Z6" s="8"/>
      <c r="AA6" s="8"/>
      <c r="AB6" s="8"/>
      <c r="AC6" s="8"/>
      <c r="AD6" s="8"/>
      <c r="AE6" s="8"/>
      <c r="AF6" s="8"/>
      <c r="AG6" s="8"/>
      <c r="AH6" s="8"/>
      <c r="AI6" s="8"/>
      <c r="AJ6" s="8"/>
      <c r="AK6" s="9" t="str">
        <f>'(記入例)基本情報'!AK6</f>
        <v>2022/4/1　Ver2.2</v>
      </c>
      <c r="AL6" s="4"/>
    </row>
    <row r="8" spans="1:47" ht="16.5">
      <c r="B8" s="1358" t="s">
        <v>134</v>
      </c>
      <c r="C8" s="1359"/>
      <c r="D8" s="1359"/>
      <c r="E8" s="1359"/>
      <c r="F8" s="1359"/>
      <c r="G8" s="1359"/>
      <c r="H8" s="1359"/>
      <c r="I8" s="1359"/>
      <c r="J8" s="1359"/>
      <c r="K8" s="1359"/>
      <c r="L8" s="1359"/>
      <c r="M8" s="1359"/>
      <c r="N8" s="1359"/>
      <c r="O8" s="1359"/>
      <c r="P8" s="1359"/>
      <c r="Q8" s="1359"/>
      <c r="R8" s="1359"/>
      <c r="S8" s="1359"/>
      <c r="T8" s="1359"/>
      <c r="U8" s="1359"/>
      <c r="V8" s="1359"/>
      <c r="W8" s="1359"/>
      <c r="X8" s="1359"/>
      <c r="Y8" s="1359"/>
      <c r="Z8" s="1359"/>
      <c r="AA8" s="1359"/>
      <c r="AB8" s="1359"/>
      <c r="AC8" s="1359"/>
      <c r="AD8" s="1359"/>
      <c r="AE8" s="1359"/>
      <c r="AF8" s="1359"/>
      <c r="AG8" s="1359"/>
      <c r="AH8" s="1359"/>
      <c r="AI8" s="1359"/>
      <c r="AJ8" s="1359"/>
      <c r="AK8" s="1360"/>
    </row>
    <row r="9" spans="1:47" ht="16.5" customHeight="1">
      <c r="B9" s="1361" t="s">
        <v>135</v>
      </c>
      <c r="C9" s="1362"/>
      <c r="D9" s="1362"/>
      <c r="E9" s="1362"/>
      <c r="F9" s="1362"/>
      <c r="G9" s="1362"/>
      <c r="H9" s="1362"/>
      <c r="I9" s="1362"/>
      <c r="J9" s="1362"/>
      <c r="K9" s="1362"/>
      <c r="L9" s="1362"/>
      <c r="M9" s="1362"/>
      <c r="N9" s="1362"/>
      <c r="O9" s="1362"/>
      <c r="P9" s="1362"/>
      <c r="Q9" s="1362"/>
      <c r="R9" s="1362"/>
      <c r="S9" s="1362"/>
      <c r="T9" s="1362"/>
      <c r="U9" s="1362"/>
      <c r="V9" s="1362"/>
      <c r="W9" s="1362"/>
      <c r="X9" s="1362"/>
      <c r="Y9" s="1362"/>
      <c r="Z9" s="1362"/>
      <c r="AA9" s="1362"/>
      <c r="AB9" s="1362"/>
      <c r="AC9" s="1362"/>
      <c r="AD9" s="1362"/>
      <c r="AE9" s="1362"/>
      <c r="AF9" s="1362"/>
      <c r="AG9" s="1362"/>
      <c r="AH9" s="1362"/>
      <c r="AI9" s="1362"/>
      <c r="AJ9" s="1362"/>
      <c r="AK9" s="1363"/>
    </row>
    <row r="10" spans="1:47" ht="9.75" customHeight="1" thickBot="1">
      <c r="K10" s="82"/>
    </row>
    <row r="11" spans="1:47" s="25" customFormat="1" ht="18.95" customHeight="1">
      <c r="B11" s="677" t="s">
        <v>136</v>
      </c>
      <c r="C11" s="640" t="s">
        <v>137</v>
      </c>
      <c r="D11" s="410"/>
      <c r="E11" s="411"/>
      <c r="F11" s="680" t="s">
        <v>138</v>
      </c>
      <c r="G11" s="683" t="s">
        <v>77</v>
      </c>
      <c r="H11" s="684"/>
      <c r="I11" s="689" t="s">
        <v>78</v>
      </c>
      <c r="J11" s="690"/>
      <c r="K11" s="176" t="s">
        <v>12</v>
      </c>
      <c r="L11" s="693" t="s">
        <v>139</v>
      </c>
      <c r="M11" s="693"/>
      <c r="N11" s="693"/>
      <c r="O11" s="693"/>
      <c r="P11" s="693"/>
      <c r="Q11" s="693"/>
      <c r="R11" s="83" t="s">
        <v>83</v>
      </c>
      <c r="S11" s="1364" t="s">
        <v>140</v>
      </c>
      <c r="T11" s="1364"/>
      <c r="U11" s="1364"/>
      <c r="V11" s="1364"/>
      <c r="W11" s="1364"/>
      <c r="X11" s="1364"/>
      <c r="Y11" s="1364"/>
      <c r="Z11" s="1364"/>
      <c r="AA11" s="1364"/>
      <c r="AB11" s="1364"/>
      <c r="AC11" s="1364"/>
      <c r="AD11" s="1364"/>
      <c r="AE11" s="1364"/>
      <c r="AF11" s="1364"/>
      <c r="AG11" s="1364"/>
      <c r="AH11" s="1364"/>
      <c r="AI11" s="1364"/>
      <c r="AJ11" s="1364"/>
      <c r="AK11" s="1365"/>
      <c r="AL11" s="2"/>
      <c r="AN11" s="2" t="s">
        <v>16</v>
      </c>
      <c r="AO11" s="2" t="str">
        <f>IF($K$12="□","■","")</f>
        <v/>
      </c>
    </row>
    <row r="12" spans="1:47" s="25" customFormat="1" ht="18.95" customHeight="1">
      <c r="B12" s="678"/>
      <c r="C12" s="641"/>
      <c r="D12" s="412"/>
      <c r="E12" s="413"/>
      <c r="F12" s="681"/>
      <c r="G12" s="685"/>
      <c r="H12" s="686"/>
      <c r="I12" s="691"/>
      <c r="J12" s="470"/>
      <c r="K12" s="338" t="s">
        <v>427</v>
      </c>
      <c r="L12" s="444" t="s">
        <v>88</v>
      </c>
      <c r="M12" s="444"/>
      <c r="N12" s="444"/>
      <c r="O12" s="444"/>
      <c r="P12" s="444"/>
      <c r="Q12" s="444"/>
      <c r="R12" s="290" t="s">
        <v>89</v>
      </c>
      <c r="S12" s="1342" t="s">
        <v>141</v>
      </c>
      <c r="T12" s="1342"/>
      <c r="U12" s="1342"/>
      <c r="V12" s="1342"/>
      <c r="W12" s="1342"/>
      <c r="X12" s="1342"/>
      <c r="Y12" s="1342"/>
      <c r="Z12" s="1342"/>
      <c r="AA12" s="1342"/>
      <c r="AB12" s="1342"/>
      <c r="AC12" s="1342"/>
      <c r="AD12" s="1342"/>
      <c r="AE12" s="1342"/>
      <c r="AF12" s="1342"/>
      <c r="AG12" s="1342"/>
      <c r="AH12" s="1342"/>
      <c r="AI12" s="1342"/>
      <c r="AJ12" s="1342"/>
      <c r="AK12" s="1343"/>
      <c r="AL12" s="2"/>
      <c r="AN12" s="2" t="s">
        <v>16</v>
      </c>
      <c r="AO12" s="2" t="str">
        <f>IF($K$11="□","■","")</f>
        <v>■</v>
      </c>
      <c r="AP12" s="2"/>
      <c r="AQ12" s="2"/>
      <c r="AR12" s="2"/>
      <c r="AS12" s="2"/>
      <c r="AT12" s="2"/>
      <c r="AU12" s="2"/>
    </row>
    <row r="13" spans="1:47" s="25" customFormat="1" ht="18.95" customHeight="1">
      <c r="B13" s="678"/>
      <c r="C13" s="641"/>
      <c r="D13" s="412"/>
      <c r="E13" s="413"/>
      <c r="F13" s="681"/>
      <c r="G13" s="685"/>
      <c r="H13" s="686"/>
      <c r="I13" s="692"/>
      <c r="J13" s="472"/>
      <c r="K13" s="51"/>
      <c r="L13" s="297"/>
      <c r="M13" s="297"/>
      <c r="N13" s="297"/>
      <c r="O13" s="297"/>
      <c r="P13" s="297"/>
      <c r="Q13" s="297"/>
      <c r="R13" s="291"/>
      <c r="S13" s="297" t="s">
        <v>91</v>
      </c>
      <c r="T13" s="696"/>
      <c r="U13" s="696"/>
      <c r="V13" s="696"/>
      <c r="W13" s="696"/>
      <c r="X13" s="696"/>
      <c r="Y13" s="696"/>
      <c r="Z13" s="696"/>
      <c r="AA13" s="696"/>
      <c r="AB13" s="696"/>
      <c r="AC13" s="696"/>
      <c r="AD13" s="696"/>
      <c r="AE13" s="696"/>
      <c r="AF13" s="696"/>
      <c r="AG13" s="696"/>
      <c r="AH13" s="696"/>
      <c r="AI13" s="696"/>
      <c r="AJ13" s="696"/>
      <c r="AK13" s="84" t="s">
        <v>92</v>
      </c>
      <c r="AL13" s="2"/>
      <c r="AN13" s="2"/>
      <c r="AO13" s="2"/>
      <c r="AP13" s="2"/>
      <c r="AQ13" s="2"/>
      <c r="AR13" s="2"/>
      <c r="AS13" s="2"/>
      <c r="AT13" s="2"/>
      <c r="AU13" s="2"/>
    </row>
    <row r="14" spans="1:47" s="25" customFormat="1" ht="18.95" customHeight="1">
      <c r="B14" s="678"/>
      <c r="C14" s="641"/>
      <c r="D14" s="412"/>
      <c r="E14" s="413"/>
      <c r="F14" s="681"/>
      <c r="G14" s="685"/>
      <c r="H14" s="686"/>
      <c r="I14" s="467" t="s">
        <v>142</v>
      </c>
      <c r="J14" s="468"/>
      <c r="K14" s="177" t="s">
        <v>12</v>
      </c>
      <c r="L14" s="525" t="s">
        <v>451</v>
      </c>
      <c r="M14" s="525"/>
      <c r="N14" s="525"/>
      <c r="O14" s="525"/>
      <c r="P14" s="525"/>
      <c r="Q14" s="525"/>
      <c r="R14" s="525"/>
      <c r="S14" s="525"/>
      <c r="T14" s="525"/>
      <c r="U14" s="525"/>
      <c r="V14" s="525"/>
      <c r="W14" s="525"/>
      <c r="AK14" s="85"/>
      <c r="AL14" s="2"/>
      <c r="AN14" s="2" t="s">
        <v>12</v>
      </c>
      <c r="AO14" s="2" t="str">
        <f>IF(AND($K$15="□",$K$16="□"),"■","")</f>
        <v/>
      </c>
      <c r="AP14" s="38"/>
      <c r="AS14" s="2"/>
    </row>
    <row r="15" spans="1:47" s="25" customFormat="1" ht="18.95" customHeight="1">
      <c r="B15" s="678"/>
      <c r="C15" s="641"/>
      <c r="D15" s="412"/>
      <c r="E15" s="413"/>
      <c r="F15" s="681"/>
      <c r="G15" s="685"/>
      <c r="H15" s="686"/>
      <c r="I15" s="469"/>
      <c r="J15" s="470"/>
      <c r="K15" s="341" t="s">
        <v>427</v>
      </c>
      <c r="L15" s="444" t="s">
        <v>144</v>
      </c>
      <c r="M15" s="444"/>
      <c r="N15" s="444"/>
      <c r="O15" s="444"/>
      <c r="P15" s="444"/>
      <c r="Q15" s="444"/>
      <c r="R15" s="444"/>
      <c r="S15" s="444"/>
      <c r="T15" s="444"/>
      <c r="U15" s="444"/>
      <c r="V15" s="292"/>
      <c r="W15" s="292"/>
      <c r="X15" s="292"/>
      <c r="Y15" s="312"/>
      <c r="Z15" s="292"/>
      <c r="AA15" s="292"/>
      <c r="AB15" s="292"/>
      <c r="AC15" s="292"/>
      <c r="AD15" s="292"/>
      <c r="AE15" s="292"/>
      <c r="AF15" s="292"/>
      <c r="AG15" s="292"/>
      <c r="AH15" s="292"/>
      <c r="AI15" s="292"/>
      <c r="AJ15" s="292"/>
      <c r="AK15" s="298"/>
      <c r="AL15" s="2"/>
      <c r="AN15" s="2" t="s">
        <v>12</v>
      </c>
      <c r="AO15" s="2" t="str">
        <f>IF(AND($K$14="□",$K$16="□"),"■","")</f>
        <v>■</v>
      </c>
      <c r="AP15" s="38"/>
      <c r="AQ15" s="2"/>
      <c r="AR15" s="2"/>
      <c r="AS15" s="2"/>
      <c r="AT15" s="2"/>
      <c r="AU15" s="2"/>
    </row>
    <row r="16" spans="1:47" s="25" customFormat="1" ht="18.95" customHeight="1">
      <c r="B16" s="678"/>
      <c r="C16" s="641"/>
      <c r="D16" s="412"/>
      <c r="E16" s="413"/>
      <c r="F16" s="682"/>
      <c r="G16" s="687"/>
      <c r="H16" s="688"/>
      <c r="I16" s="471"/>
      <c r="J16" s="472"/>
      <c r="K16" s="179" t="s">
        <v>12</v>
      </c>
      <c r="L16" s="445" t="s">
        <v>145</v>
      </c>
      <c r="M16" s="445"/>
      <c r="N16" s="445"/>
      <c r="O16" s="445"/>
      <c r="P16" s="445"/>
      <c r="Q16" s="445"/>
      <c r="R16" s="445"/>
      <c r="S16" s="445"/>
      <c r="T16" s="445"/>
      <c r="U16" s="445"/>
      <c r="V16" s="297"/>
      <c r="W16" s="297"/>
      <c r="X16" s="297"/>
      <c r="Y16" s="320"/>
      <c r="Z16" s="297"/>
      <c r="AA16" s="297"/>
      <c r="AB16" s="297"/>
      <c r="AC16" s="297"/>
      <c r="AD16" s="297"/>
      <c r="AE16" s="297"/>
      <c r="AF16" s="297"/>
      <c r="AG16" s="297"/>
      <c r="AH16" s="297"/>
      <c r="AI16" s="297"/>
      <c r="AJ16" s="297"/>
      <c r="AK16" s="59"/>
      <c r="AL16" s="2"/>
      <c r="AN16" s="2" t="s">
        <v>12</v>
      </c>
      <c r="AO16" s="2" t="str">
        <f>IF(AND($K$14="□",$K$15="□"),"■","")</f>
        <v/>
      </c>
      <c r="AP16" s="38"/>
      <c r="AQ16" s="2"/>
      <c r="AR16" s="2"/>
      <c r="AS16" s="2"/>
      <c r="AT16" s="2"/>
      <c r="AU16" s="2"/>
    </row>
    <row r="17" spans="2:47" s="25" customFormat="1" ht="18.95" customHeight="1">
      <c r="B17" s="678"/>
      <c r="C17" s="641"/>
      <c r="D17" s="412"/>
      <c r="E17" s="413"/>
      <c r="F17" s="697" t="s">
        <v>98</v>
      </c>
      <c r="G17" s="461" t="s">
        <v>99</v>
      </c>
      <c r="H17" s="462"/>
      <c r="I17" s="467" t="s">
        <v>100</v>
      </c>
      <c r="J17" s="468"/>
      <c r="K17" s="173" t="s">
        <v>12</v>
      </c>
      <c r="L17" s="459" t="s">
        <v>129</v>
      </c>
      <c r="M17" s="459"/>
      <c r="N17" s="459"/>
      <c r="O17" s="459"/>
      <c r="P17" s="459"/>
      <c r="Q17" s="459"/>
      <c r="R17" s="52"/>
      <c r="S17" s="52"/>
      <c r="T17" s="52"/>
      <c r="U17" s="52"/>
      <c r="V17" s="52"/>
      <c r="W17" s="52"/>
      <c r="X17" s="52"/>
      <c r="Y17" s="52"/>
      <c r="Z17" s="52"/>
      <c r="AA17" s="52"/>
      <c r="AB17" s="188"/>
      <c r="AC17" s="188"/>
      <c r="AD17" s="188"/>
      <c r="AE17" s="188"/>
      <c r="AF17" s="53"/>
      <c r="AG17" s="53"/>
      <c r="AH17" s="54"/>
      <c r="AI17" s="53"/>
      <c r="AJ17" s="53"/>
      <c r="AK17" s="55"/>
      <c r="AL17" s="2"/>
      <c r="AM17" s="2"/>
      <c r="AN17" s="2" t="s">
        <v>16</v>
      </c>
      <c r="AO17" s="2" t="str">
        <f>IF(AND($K$22="□",$K$18="□"),"■","")</f>
        <v/>
      </c>
      <c r="AP17" s="2"/>
      <c r="AS17" s="2"/>
    </row>
    <row r="18" spans="2:47" s="25" customFormat="1" ht="18.95" customHeight="1">
      <c r="B18" s="678"/>
      <c r="C18" s="641"/>
      <c r="D18" s="412"/>
      <c r="E18" s="413"/>
      <c r="F18" s="698"/>
      <c r="G18" s="463"/>
      <c r="H18" s="464"/>
      <c r="I18" s="469"/>
      <c r="J18" s="470"/>
      <c r="K18" s="180" t="s">
        <v>12</v>
      </c>
      <c r="L18" s="1366" t="s">
        <v>101</v>
      </c>
      <c r="M18" s="1366"/>
      <c r="N18" s="1367"/>
      <c r="O18" s="181" t="s">
        <v>12</v>
      </c>
      <c r="P18" s="700" t="s">
        <v>102</v>
      </c>
      <c r="Q18" s="701"/>
      <c r="R18" s="701"/>
      <c r="S18" s="701"/>
      <c r="T18" s="701"/>
      <c r="U18" s="701"/>
      <c r="V18" s="701"/>
      <c r="W18" s="161" t="s">
        <v>103</v>
      </c>
      <c r="X18" s="707" t="s">
        <v>104</v>
      </c>
      <c r="Y18" s="701"/>
      <c r="Z18" s="701"/>
      <c r="AA18" s="701"/>
      <c r="AB18" s="701"/>
      <c r="AC18" s="701"/>
      <c r="AD18" s="701"/>
      <c r="AE18" s="708"/>
      <c r="AF18" s="708"/>
      <c r="AG18" s="708"/>
      <c r="AH18" s="708"/>
      <c r="AI18" s="708"/>
      <c r="AJ18" s="708"/>
      <c r="AK18" s="160" t="s">
        <v>146</v>
      </c>
      <c r="AL18" s="2"/>
      <c r="AM18" s="2"/>
      <c r="AN18" s="2" t="s">
        <v>16</v>
      </c>
      <c r="AO18" s="2" t="str">
        <f>IF(AND($K$17="□",$K$22="□"),"■","")</f>
        <v/>
      </c>
      <c r="AP18" s="2"/>
      <c r="AQ18" s="2"/>
      <c r="AR18" s="2"/>
      <c r="AS18" s="2"/>
      <c r="AT18" s="2"/>
      <c r="AU18" s="2"/>
    </row>
    <row r="19" spans="2:47" s="25" customFormat="1" ht="18.95" customHeight="1">
      <c r="B19" s="678"/>
      <c r="C19" s="641"/>
      <c r="D19" s="412"/>
      <c r="E19" s="413"/>
      <c r="F19" s="698"/>
      <c r="G19" s="463"/>
      <c r="H19" s="464"/>
      <c r="I19" s="469"/>
      <c r="J19" s="470"/>
      <c r="K19" s="709"/>
      <c r="L19" s="1331"/>
      <c r="M19" s="1331"/>
      <c r="N19" s="1349"/>
      <c r="O19" s="174" t="s">
        <v>12</v>
      </c>
      <c r="P19" s="490" t="s">
        <v>106</v>
      </c>
      <c r="Q19" s="701"/>
      <c r="R19" s="701"/>
      <c r="S19" s="701"/>
      <c r="T19" s="710" t="s">
        <v>147</v>
      </c>
      <c r="U19" s="492"/>
      <c r="V19" s="492"/>
      <c r="W19" s="492"/>
      <c r="X19" s="492"/>
      <c r="Y19" s="492"/>
      <c r="Z19" s="492"/>
      <c r="AA19" s="492"/>
      <c r="AB19" s="492"/>
      <c r="AC19" s="492"/>
      <c r="AD19" s="492"/>
      <c r="AE19" s="492"/>
      <c r="AF19" s="492"/>
      <c r="AG19" s="492"/>
      <c r="AH19" s="492"/>
      <c r="AI19" s="492"/>
      <c r="AJ19" s="492"/>
      <c r="AK19" s="493"/>
      <c r="AL19" s="2"/>
      <c r="AN19" s="2" t="s">
        <v>16</v>
      </c>
      <c r="AO19" s="2" t="str">
        <f>IF(AND($K$17="□",$K$22="□",$O$19="□"),"■","")</f>
        <v/>
      </c>
      <c r="AP19" s="2"/>
      <c r="AQ19" s="2"/>
      <c r="AR19" s="2"/>
      <c r="AS19" s="2"/>
      <c r="AT19" s="2"/>
      <c r="AU19" s="2"/>
    </row>
    <row r="20" spans="2:47" s="25" customFormat="1" ht="18.95" customHeight="1">
      <c r="B20" s="678"/>
      <c r="C20" s="641"/>
      <c r="D20" s="412"/>
      <c r="E20" s="413"/>
      <c r="F20" s="698"/>
      <c r="G20" s="463"/>
      <c r="H20" s="464"/>
      <c r="I20" s="469"/>
      <c r="J20" s="470"/>
      <c r="K20" s="1350"/>
      <c r="L20" s="1331"/>
      <c r="M20" s="1331"/>
      <c r="N20" s="1349"/>
      <c r="O20" s="1368"/>
      <c r="P20" s="1331"/>
      <c r="Q20" s="1331"/>
      <c r="R20" s="1331"/>
      <c r="S20" s="1331"/>
      <c r="T20" s="496" t="s">
        <v>148</v>
      </c>
      <c r="U20" s="497"/>
      <c r="V20" s="497"/>
      <c r="W20" s="497"/>
      <c r="X20" s="497"/>
      <c r="Y20" s="497"/>
      <c r="Z20" s="497"/>
      <c r="AA20" s="497"/>
      <c r="AB20" s="497"/>
      <c r="AC20" s="497"/>
      <c r="AD20" s="497"/>
      <c r="AE20" s="497"/>
      <c r="AF20" s="497"/>
      <c r="AG20" s="497"/>
      <c r="AH20" s="497"/>
      <c r="AI20" s="497"/>
      <c r="AJ20" s="497"/>
      <c r="AK20" s="498"/>
      <c r="AL20" s="2"/>
      <c r="AM20" s="2"/>
      <c r="AN20" s="2" t="s">
        <v>16</v>
      </c>
      <c r="AO20" s="2" t="str">
        <f>IF(AND($K$17="□",$K$22="□",$O$18="□"),"■","")</f>
        <v/>
      </c>
      <c r="AP20" s="2"/>
      <c r="AQ20" s="2"/>
      <c r="AR20" s="2"/>
      <c r="AS20" s="2"/>
      <c r="AT20" s="2"/>
      <c r="AU20" s="2"/>
    </row>
    <row r="21" spans="2:47" s="25" customFormat="1" ht="18.95" customHeight="1">
      <c r="B21" s="678"/>
      <c r="C21" s="641"/>
      <c r="D21" s="412"/>
      <c r="E21" s="413"/>
      <c r="F21" s="698"/>
      <c r="G21" s="463"/>
      <c r="H21" s="464"/>
      <c r="I21" s="469"/>
      <c r="J21" s="470"/>
      <c r="K21" s="1351"/>
      <c r="L21" s="1352"/>
      <c r="M21" s="1352"/>
      <c r="N21" s="1353"/>
      <c r="O21" s="1355"/>
      <c r="P21" s="1352"/>
      <c r="Q21" s="1352"/>
      <c r="R21" s="1352"/>
      <c r="S21" s="1352"/>
      <c r="T21" s="499" t="s">
        <v>149</v>
      </c>
      <c r="U21" s="500"/>
      <c r="V21" s="500"/>
      <c r="W21" s="500"/>
      <c r="X21" s="500"/>
      <c r="Y21" s="500"/>
      <c r="Z21" s="500"/>
      <c r="AA21" s="500"/>
      <c r="AB21" s="500"/>
      <c r="AC21" s="500"/>
      <c r="AD21" s="500"/>
      <c r="AE21" s="500"/>
      <c r="AF21" s="500"/>
      <c r="AG21" s="500"/>
      <c r="AH21" s="500"/>
      <c r="AI21" s="500"/>
      <c r="AJ21" s="500"/>
      <c r="AK21" s="501"/>
      <c r="AL21" s="2"/>
      <c r="AM21" s="2"/>
      <c r="AN21" s="2"/>
      <c r="AO21" s="2"/>
      <c r="AP21" s="2"/>
      <c r="AQ21" s="2"/>
      <c r="AR21" s="2"/>
      <c r="AS21" s="2"/>
      <c r="AT21" s="2"/>
      <c r="AU21" s="2"/>
    </row>
    <row r="22" spans="2:47" s="25" customFormat="1" ht="18.95" customHeight="1">
      <c r="B22" s="678"/>
      <c r="C22" s="641"/>
      <c r="D22" s="412"/>
      <c r="E22" s="413"/>
      <c r="F22" s="699"/>
      <c r="G22" s="465"/>
      <c r="H22" s="466"/>
      <c r="I22" s="471"/>
      <c r="J22" s="472"/>
      <c r="K22" s="342" t="s">
        <v>427</v>
      </c>
      <c r="L22" s="1346" t="s">
        <v>110</v>
      </c>
      <c r="M22" s="1346"/>
      <c r="N22" s="1346"/>
      <c r="O22" s="704" t="s">
        <v>150</v>
      </c>
      <c r="P22" s="705"/>
      <c r="Q22" s="705"/>
      <c r="R22" s="705"/>
      <c r="S22" s="705"/>
      <c r="T22" s="705"/>
      <c r="U22" s="705"/>
      <c r="V22" s="705"/>
      <c r="W22" s="705"/>
      <c r="X22" s="705"/>
      <c r="Y22" s="705"/>
      <c r="Z22" s="705"/>
      <c r="AA22" s="705"/>
      <c r="AB22" s="705"/>
      <c r="AC22" s="705"/>
      <c r="AD22" s="705"/>
      <c r="AE22" s="705"/>
      <c r="AF22" s="705"/>
      <c r="AG22" s="705"/>
      <c r="AH22" s="705"/>
      <c r="AI22" s="705"/>
      <c r="AJ22" s="705"/>
      <c r="AK22" s="706"/>
      <c r="AL22" s="2"/>
      <c r="AM22" s="2"/>
      <c r="AN22" s="2" t="s">
        <v>16</v>
      </c>
      <c r="AO22" s="2" t="str">
        <f>IF(AND($K$17="□",$K$18="□"),"■","")</f>
        <v>■</v>
      </c>
      <c r="AP22" s="2"/>
      <c r="AQ22" s="2"/>
      <c r="AR22" s="2"/>
      <c r="AS22" s="2"/>
      <c r="AT22" s="2"/>
      <c r="AU22" s="2"/>
    </row>
    <row r="23" spans="2:47" s="25" customFormat="1" ht="18.95" customHeight="1">
      <c r="B23" s="678"/>
      <c r="C23" s="641"/>
      <c r="D23" s="412"/>
      <c r="E23" s="413"/>
      <c r="F23" s="712" t="s">
        <v>112</v>
      </c>
      <c r="G23" s="1369" t="s">
        <v>113</v>
      </c>
      <c r="H23" s="1370"/>
      <c r="I23" s="441" t="s">
        <v>114</v>
      </c>
      <c r="J23" s="442"/>
      <c r="K23" s="335" t="s">
        <v>427</v>
      </c>
      <c r="L23" s="459" t="s">
        <v>151</v>
      </c>
      <c r="M23" s="459"/>
      <c r="N23" s="459"/>
      <c r="O23" s="459"/>
      <c r="AB23" s="57"/>
      <c r="AC23" s="459"/>
      <c r="AD23" s="459"/>
      <c r="AE23" s="459"/>
      <c r="AF23" s="459"/>
      <c r="AG23" s="459"/>
      <c r="AH23" s="459"/>
      <c r="AI23" s="459"/>
      <c r="AJ23" s="459"/>
      <c r="AK23" s="1375"/>
      <c r="AL23" s="2"/>
      <c r="AM23" s="2"/>
      <c r="AN23" s="2" t="s">
        <v>16</v>
      </c>
      <c r="AO23" s="2" t="str">
        <f>IF(AND($K$25="□",$K$24="□"),"■","")</f>
        <v>■</v>
      </c>
      <c r="AP23" s="2"/>
      <c r="AS23" s="2"/>
    </row>
    <row r="24" spans="2:47" s="25" customFormat="1" ht="18.95" customHeight="1">
      <c r="B24" s="678"/>
      <c r="C24" s="641"/>
      <c r="D24" s="412"/>
      <c r="E24" s="413"/>
      <c r="F24" s="712"/>
      <c r="G24" s="1371"/>
      <c r="H24" s="1372"/>
      <c r="I24" s="441"/>
      <c r="J24" s="442"/>
      <c r="K24" s="172" t="s">
        <v>12</v>
      </c>
      <c r="L24" s="444" t="s">
        <v>129</v>
      </c>
      <c r="M24" s="444"/>
      <c r="N24" s="444"/>
      <c r="O24" s="444"/>
      <c r="P24" s="444"/>
      <c r="Q24" s="444"/>
      <c r="R24" s="292"/>
      <c r="S24" s="292"/>
      <c r="T24" s="292"/>
      <c r="U24" s="45"/>
      <c r="V24" s="292"/>
      <c r="W24" s="292"/>
      <c r="X24" s="292"/>
      <c r="Y24" s="292"/>
      <c r="Z24" s="292"/>
      <c r="AA24" s="292"/>
      <c r="AB24" s="57"/>
      <c r="AC24" s="292"/>
      <c r="AD24" s="292"/>
      <c r="AE24" s="292"/>
      <c r="AF24" s="292"/>
      <c r="AG24" s="292"/>
      <c r="AH24" s="292"/>
      <c r="AI24" s="292"/>
      <c r="AJ24" s="292"/>
      <c r="AK24" s="298"/>
      <c r="AL24" s="2"/>
      <c r="AM24" s="2"/>
      <c r="AN24" s="2" t="s">
        <v>16</v>
      </c>
      <c r="AO24" s="2" t="str">
        <f>IF(AND($K$25="□",$K$23="□"),"■","")</f>
        <v/>
      </c>
      <c r="AP24" s="2"/>
      <c r="AQ24" s="2"/>
      <c r="AR24" s="2"/>
      <c r="AS24" s="2"/>
      <c r="AT24" s="2"/>
      <c r="AU24" s="2"/>
    </row>
    <row r="25" spans="2:47" s="25" customFormat="1" ht="18.95" customHeight="1">
      <c r="B25" s="678"/>
      <c r="C25" s="641"/>
      <c r="D25" s="412"/>
      <c r="E25" s="413"/>
      <c r="F25" s="712"/>
      <c r="G25" s="1371"/>
      <c r="H25" s="1372"/>
      <c r="I25" s="443"/>
      <c r="J25" s="367"/>
      <c r="K25" s="182" t="s">
        <v>12</v>
      </c>
      <c r="L25" s="445" t="s">
        <v>116</v>
      </c>
      <c r="M25" s="445"/>
      <c r="N25" s="445"/>
      <c r="O25" s="445"/>
      <c r="P25" s="56"/>
      <c r="Q25" s="297"/>
      <c r="R25" s="297"/>
      <c r="S25" s="297"/>
      <c r="T25" s="297"/>
      <c r="U25" s="56"/>
      <c r="V25" s="297"/>
      <c r="W25" s="297"/>
      <c r="X25" s="297"/>
      <c r="Y25" s="297"/>
      <c r="Z25" s="297"/>
      <c r="AA25" s="297"/>
      <c r="AB25" s="58"/>
      <c r="AC25" s="297"/>
      <c r="AD25" s="297"/>
      <c r="AE25" s="297"/>
      <c r="AF25" s="297"/>
      <c r="AG25" s="297"/>
      <c r="AH25" s="297"/>
      <c r="AI25" s="297"/>
      <c r="AJ25" s="297"/>
      <c r="AK25" s="59"/>
      <c r="AL25" s="2"/>
      <c r="AM25" s="2"/>
      <c r="AN25" s="2" t="s">
        <v>16</v>
      </c>
      <c r="AO25" s="2" t="str">
        <f>IF(AND($K$23="□",$K$24="□"),"■","")</f>
        <v/>
      </c>
      <c r="AP25" s="2"/>
      <c r="AQ25" s="2"/>
      <c r="AR25" s="2"/>
      <c r="AS25" s="2"/>
      <c r="AT25" s="2"/>
      <c r="AU25" s="2"/>
    </row>
    <row r="26" spans="2:47" s="25" customFormat="1" ht="18" customHeight="1">
      <c r="B26" s="678"/>
      <c r="C26" s="641"/>
      <c r="D26" s="412"/>
      <c r="E26" s="413"/>
      <c r="F26" s="712"/>
      <c r="G26" s="1371"/>
      <c r="H26" s="1372"/>
      <c r="I26" s="447" t="s">
        <v>24</v>
      </c>
      <c r="J26" s="442"/>
      <c r="K26" s="72" t="s">
        <v>25</v>
      </c>
      <c r="L26" s="720"/>
      <c r="M26" s="720"/>
      <c r="N26" s="328" t="s">
        <v>117</v>
      </c>
      <c r="O26" s="720"/>
      <c r="P26" s="720"/>
      <c r="Q26" s="88"/>
      <c r="R26" s="89"/>
      <c r="S26" s="90"/>
      <c r="T26" s="90"/>
      <c r="U26" s="90"/>
      <c r="V26" s="90"/>
      <c r="W26" s="90"/>
      <c r="X26" s="90"/>
      <c r="Y26" s="90"/>
      <c r="Z26" s="90"/>
      <c r="AA26" s="90"/>
      <c r="AB26" s="90"/>
      <c r="AC26" s="90"/>
      <c r="AD26" s="90"/>
      <c r="AE26" s="90"/>
      <c r="AF26" s="90"/>
      <c r="AG26" s="90"/>
      <c r="AH26" s="90"/>
      <c r="AI26" s="90"/>
      <c r="AJ26" s="90"/>
      <c r="AK26" s="91"/>
      <c r="AL26" s="300"/>
      <c r="AP26" s="2"/>
      <c r="AR26" s="2"/>
      <c r="AS26" s="2"/>
      <c r="AT26" s="2"/>
      <c r="AU26" s="2"/>
    </row>
    <row r="27" spans="2:47" s="25" customFormat="1" ht="24.95" customHeight="1">
      <c r="B27" s="678"/>
      <c r="C27" s="641"/>
      <c r="D27" s="412"/>
      <c r="E27" s="413"/>
      <c r="F27" s="712"/>
      <c r="G27" s="1371"/>
      <c r="H27" s="1372"/>
      <c r="I27" s="447"/>
      <c r="J27" s="442"/>
      <c r="K27" s="502"/>
      <c r="L27" s="503"/>
      <c r="M27" s="503"/>
      <c r="N27" s="503"/>
      <c r="O27" s="503"/>
      <c r="P27" s="503"/>
      <c r="Q27" s="503"/>
      <c r="R27" s="503"/>
      <c r="S27" s="503"/>
      <c r="T27" s="503"/>
      <c r="U27" s="503"/>
      <c r="V27" s="503"/>
      <c r="W27" s="503"/>
      <c r="X27" s="503"/>
      <c r="Y27" s="503"/>
      <c r="Z27" s="503"/>
      <c r="AA27" s="503"/>
      <c r="AB27" s="503"/>
      <c r="AC27" s="503"/>
      <c r="AD27" s="503"/>
      <c r="AE27" s="503"/>
      <c r="AF27" s="503"/>
      <c r="AG27" s="503"/>
      <c r="AH27" s="503"/>
      <c r="AI27" s="503"/>
      <c r="AJ27" s="503"/>
      <c r="AK27" s="504"/>
      <c r="AL27" s="65"/>
      <c r="AQ27" s="2"/>
      <c r="AR27" s="2"/>
      <c r="AS27" s="2"/>
      <c r="AT27" s="2"/>
      <c r="AU27" s="2"/>
    </row>
    <row r="28" spans="2:47" s="25" customFormat="1" ht="24.95" customHeight="1">
      <c r="B28" s="678"/>
      <c r="C28" s="641"/>
      <c r="D28" s="412"/>
      <c r="E28" s="413"/>
      <c r="F28" s="712"/>
      <c r="G28" s="1371"/>
      <c r="H28" s="1372"/>
      <c r="I28" s="366"/>
      <c r="J28" s="367"/>
      <c r="K28" s="505"/>
      <c r="L28" s="505"/>
      <c r="M28" s="505"/>
      <c r="N28" s="505"/>
      <c r="O28" s="505"/>
      <c r="P28" s="505"/>
      <c r="Q28" s="505"/>
      <c r="R28" s="505"/>
      <c r="S28" s="505"/>
      <c r="T28" s="505"/>
      <c r="U28" s="505"/>
      <c r="V28" s="505"/>
      <c r="W28" s="505"/>
      <c r="X28" s="505"/>
      <c r="Y28" s="505"/>
      <c r="Z28" s="505"/>
      <c r="AA28" s="505"/>
      <c r="AB28" s="505"/>
      <c r="AC28" s="505"/>
      <c r="AD28" s="505"/>
      <c r="AE28" s="505"/>
      <c r="AF28" s="505"/>
      <c r="AG28" s="505"/>
      <c r="AH28" s="505"/>
      <c r="AI28" s="505"/>
      <c r="AJ28" s="505"/>
      <c r="AK28" s="506"/>
      <c r="AL28" s="65"/>
      <c r="AQ28" s="2"/>
      <c r="AR28" s="2"/>
      <c r="AS28" s="2"/>
      <c r="AT28" s="2"/>
      <c r="AU28" s="2"/>
    </row>
    <row r="29" spans="2:47" s="25" customFormat="1" ht="15" customHeight="1">
      <c r="B29" s="678"/>
      <c r="C29" s="641"/>
      <c r="D29" s="412"/>
      <c r="E29" s="413"/>
      <c r="F29" s="712"/>
      <c r="G29" s="1371"/>
      <c r="H29" s="1372"/>
      <c r="I29" s="362" t="s">
        <v>152</v>
      </c>
      <c r="J29" s="363"/>
      <c r="K29" s="721"/>
      <c r="L29" s="448"/>
      <c r="M29" s="448"/>
      <c r="N29" s="448"/>
      <c r="O29" s="448"/>
      <c r="P29" s="448"/>
      <c r="Q29" s="448"/>
      <c r="R29" s="448"/>
      <c r="S29" s="448"/>
      <c r="T29" s="448"/>
      <c r="U29" s="448"/>
      <c r="V29" s="448"/>
      <c r="W29" s="448"/>
      <c r="X29" s="448"/>
      <c r="Y29" s="448"/>
      <c r="Z29" s="448"/>
      <c r="AA29" s="448"/>
      <c r="AB29" s="448"/>
      <c r="AC29" s="448"/>
      <c r="AD29" s="448"/>
      <c r="AE29" s="448"/>
      <c r="AF29" s="448"/>
      <c r="AG29" s="448"/>
      <c r="AH29" s="448"/>
      <c r="AI29" s="448"/>
      <c r="AJ29" s="448"/>
      <c r="AK29" s="449"/>
      <c r="AL29" s="65"/>
      <c r="AM29" s="2"/>
      <c r="AN29" s="2"/>
      <c r="AO29" s="2"/>
      <c r="AP29" s="2"/>
      <c r="AQ29" s="2"/>
      <c r="AR29" s="2"/>
      <c r="AS29" s="2"/>
      <c r="AT29" s="2"/>
      <c r="AU29" s="2"/>
    </row>
    <row r="30" spans="2:47" s="25" customFormat="1" ht="30" customHeight="1">
      <c r="B30" s="678"/>
      <c r="C30" s="641"/>
      <c r="D30" s="412"/>
      <c r="E30" s="413"/>
      <c r="F30" s="712"/>
      <c r="G30" s="1371"/>
      <c r="H30" s="1372"/>
      <c r="I30" s="366" t="s">
        <v>29</v>
      </c>
      <c r="J30" s="367"/>
      <c r="K30" s="450"/>
      <c r="L30" s="450"/>
      <c r="M30" s="450"/>
      <c r="N30" s="450"/>
      <c r="O30" s="450"/>
      <c r="P30" s="450"/>
      <c r="Q30" s="450"/>
      <c r="R30" s="450"/>
      <c r="S30" s="450"/>
      <c r="T30" s="450"/>
      <c r="U30" s="450"/>
      <c r="V30" s="450"/>
      <c r="W30" s="450"/>
      <c r="X30" s="450"/>
      <c r="Y30" s="450"/>
      <c r="Z30" s="450"/>
      <c r="AA30" s="450"/>
      <c r="AB30" s="450"/>
      <c r="AC30" s="450"/>
      <c r="AD30" s="450"/>
      <c r="AE30" s="450"/>
      <c r="AF30" s="450"/>
      <c r="AG30" s="450"/>
      <c r="AH30" s="450"/>
      <c r="AI30" s="450"/>
      <c r="AJ30" s="450"/>
      <c r="AK30" s="451"/>
      <c r="AL30" s="66"/>
      <c r="AM30" s="2"/>
      <c r="AN30" s="2"/>
      <c r="AO30" s="2"/>
      <c r="AP30" s="2"/>
      <c r="AQ30" s="2"/>
      <c r="AR30" s="2"/>
      <c r="AS30" s="2"/>
      <c r="AT30" s="2"/>
      <c r="AU30" s="2"/>
    </row>
    <row r="31" spans="2:47" s="19" customFormat="1" ht="15" customHeight="1">
      <c r="B31" s="678"/>
      <c r="C31" s="641"/>
      <c r="D31" s="412"/>
      <c r="E31" s="413"/>
      <c r="F31" s="712"/>
      <c r="G31" s="1371"/>
      <c r="H31" s="1372"/>
      <c r="I31" s="362" t="s">
        <v>152</v>
      </c>
      <c r="J31" s="363"/>
      <c r="K31" s="721"/>
      <c r="L31" s="448"/>
      <c r="M31" s="448"/>
      <c r="N31" s="448"/>
      <c r="O31" s="448"/>
      <c r="P31" s="448"/>
      <c r="Q31" s="448"/>
      <c r="R31" s="448"/>
      <c r="S31" s="448"/>
      <c r="T31" s="448"/>
      <c r="U31" s="448"/>
      <c r="V31" s="448"/>
      <c r="W31" s="448"/>
      <c r="X31" s="448"/>
      <c r="Y31" s="448"/>
      <c r="Z31" s="448"/>
      <c r="AA31" s="448"/>
      <c r="AB31" s="448"/>
      <c r="AC31" s="448"/>
      <c r="AD31" s="448"/>
      <c r="AE31" s="448"/>
      <c r="AF31" s="448"/>
      <c r="AG31" s="448"/>
      <c r="AH31" s="448"/>
      <c r="AI31" s="448"/>
      <c r="AJ31" s="448"/>
      <c r="AK31" s="449"/>
      <c r="AL31" s="66"/>
      <c r="AM31" s="2"/>
      <c r="AO31" s="2"/>
      <c r="AP31" s="2"/>
      <c r="AQ31" s="2"/>
      <c r="AR31" s="2"/>
      <c r="AS31" s="2"/>
      <c r="AT31" s="2"/>
      <c r="AU31" s="2"/>
    </row>
    <row r="32" spans="2:47" s="25" customFormat="1" ht="30" customHeight="1">
      <c r="B32" s="678"/>
      <c r="C32" s="641"/>
      <c r="D32" s="412"/>
      <c r="E32" s="413"/>
      <c r="F32" s="712"/>
      <c r="G32" s="1371"/>
      <c r="H32" s="1372"/>
      <c r="I32" s="366" t="s">
        <v>30</v>
      </c>
      <c r="J32" s="367"/>
      <c r="K32" s="450"/>
      <c r="L32" s="450"/>
      <c r="M32" s="450"/>
      <c r="N32" s="450"/>
      <c r="O32" s="450"/>
      <c r="P32" s="450"/>
      <c r="Q32" s="450"/>
      <c r="R32" s="450"/>
      <c r="S32" s="450"/>
      <c r="T32" s="450"/>
      <c r="U32" s="450"/>
      <c r="V32" s="450"/>
      <c r="W32" s="450"/>
      <c r="X32" s="450"/>
      <c r="Y32" s="450"/>
      <c r="Z32" s="450"/>
      <c r="AA32" s="450"/>
      <c r="AB32" s="450"/>
      <c r="AC32" s="450"/>
      <c r="AD32" s="450"/>
      <c r="AE32" s="450"/>
      <c r="AF32" s="450"/>
      <c r="AG32" s="450"/>
      <c r="AH32" s="450"/>
      <c r="AI32" s="450"/>
      <c r="AJ32" s="450"/>
      <c r="AK32" s="451"/>
      <c r="AL32" s="66"/>
      <c r="AM32" s="2"/>
      <c r="AN32" s="2"/>
      <c r="AO32" s="2"/>
      <c r="AP32" s="2"/>
      <c r="AQ32" s="2"/>
      <c r="AR32" s="2"/>
      <c r="AS32" s="2"/>
      <c r="AT32" s="2"/>
      <c r="AU32" s="2"/>
    </row>
    <row r="33" spans="2:47" s="25" customFormat="1" ht="24.95" customHeight="1">
      <c r="B33" s="678"/>
      <c r="C33" s="641"/>
      <c r="D33" s="412"/>
      <c r="E33" s="413"/>
      <c r="F33" s="712"/>
      <c r="G33" s="1371"/>
      <c r="H33" s="1372"/>
      <c r="I33" s="388" t="s">
        <v>31</v>
      </c>
      <c r="J33" s="389"/>
      <c r="K33" s="394"/>
      <c r="L33" s="395"/>
      <c r="M33" s="395"/>
      <c r="N33" s="395"/>
      <c r="O33" s="395"/>
      <c r="P33" s="395"/>
      <c r="Q33" s="395"/>
      <c r="R33" s="395"/>
      <c r="S33" s="395"/>
      <c r="T33" s="395"/>
      <c r="U33" s="395"/>
      <c r="V33" s="395"/>
      <c r="W33" s="283" t="s">
        <v>32</v>
      </c>
      <c r="X33" s="391" t="s">
        <v>33</v>
      </c>
      <c r="Y33" s="393"/>
      <c r="Z33" s="394"/>
      <c r="AA33" s="395"/>
      <c r="AB33" s="395"/>
      <c r="AC33" s="395"/>
      <c r="AD33" s="395"/>
      <c r="AE33" s="395"/>
      <c r="AF33" s="395"/>
      <c r="AG33" s="395"/>
      <c r="AH33" s="395"/>
      <c r="AI33" s="395"/>
      <c r="AJ33" s="395"/>
      <c r="AK33" s="275" t="s">
        <v>32</v>
      </c>
      <c r="AL33" s="66"/>
      <c r="AM33" s="2"/>
      <c r="AN33" s="2"/>
      <c r="AO33" s="2"/>
      <c r="AP33" s="2"/>
      <c r="AQ33" s="2"/>
      <c r="AR33" s="2"/>
      <c r="AS33" s="2"/>
      <c r="AT33" s="2"/>
      <c r="AU33" s="2"/>
    </row>
    <row r="34" spans="2:47" s="25" customFormat="1" ht="24.95" customHeight="1">
      <c r="B34" s="678"/>
      <c r="C34" s="641"/>
      <c r="D34" s="412"/>
      <c r="E34" s="413"/>
      <c r="F34" s="712"/>
      <c r="G34" s="1371"/>
      <c r="H34" s="1372"/>
      <c r="I34" s="388" t="s">
        <v>34</v>
      </c>
      <c r="J34" s="389"/>
      <c r="K34" s="390"/>
      <c r="L34" s="390"/>
      <c r="M34" s="390"/>
      <c r="N34" s="390"/>
      <c r="O34" s="390"/>
      <c r="P34" s="390"/>
      <c r="Q34" s="390"/>
      <c r="R34" s="390"/>
      <c r="S34" s="390"/>
      <c r="T34" s="390"/>
      <c r="U34" s="390"/>
      <c r="V34" s="390"/>
      <c r="W34" s="390"/>
      <c r="X34" s="391" t="s">
        <v>35</v>
      </c>
      <c r="Y34" s="393"/>
      <c r="Z34" s="394"/>
      <c r="AA34" s="395"/>
      <c r="AB34" s="395"/>
      <c r="AC34" s="395"/>
      <c r="AD34" s="395"/>
      <c r="AE34" s="395"/>
      <c r="AF34" s="395"/>
      <c r="AG34" s="395"/>
      <c r="AH34" s="395"/>
      <c r="AI34" s="395"/>
      <c r="AJ34" s="395"/>
      <c r="AK34" s="275" t="s">
        <v>32</v>
      </c>
      <c r="AL34" s="2"/>
      <c r="AM34" s="2"/>
      <c r="AN34" s="2"/>
      <c r="AO34" s="2"/>
      <c r="AP34" s="167" t="s">
        <v>36</v>
      </c>
      <c r="AQ34" s="2"/>
      <c r="AR34" s="2"/>
      <c r="AS34" s="2"/>
      <c r="AT34" s="2"/>
      <c r="AU34" s="2"/>
    </row>
    <row r="35" spans="2:47" s="25" customFormat="1" ht="24.95" customHeight="1">
      <c r="B35" s="678"/>
      <c r="C35" s="641"/>
      <c r="D35" s="412"/>
      <c r="E35" s="413"/>
      <c r="F35" s="712"/>
      <c r="G35" s="1373"/>
      <c r="H35" s="1374"/>
      <c r="I35" s="396" t="s">
        <v>37</v>
      </c>
      <c r="J35" s="363"/>
      <c r="K35" s="394"/>
      <c r="L35" s="395"/>
      <c r="M35" s="395"/>
      <c r="N35" s="395"/>
      <c r="O35" s="395"/>
      <c r="P35" s="395"/>
      <c r="Q35" s="395"/>
      <c r="R35" s="395"/>
      <c r="S35" s="395"/>
      <c r="T35" s="395"/>
      <c r="U35" s="395"/>
      <c r="V35" s="395"/>
      <c r="W35" s="395"/>
      <c r="X35" s="170" t="s">
        <v>38</v>
      </c>
      <c r="Y35" s="395"/>
      <c r="Z35" s="395"/>
      <c r="AA35" s="395"/>
      <c r="AB35" s="395"/>
      <c r="AC35" s="395"/>
      <c r="AD35" s="395"/>
      <c r="AE35" s="395"/>
      <c r="AF35" s="395"/>
      <c r="AG35" s="395"/>
      <c r="AH35" s="395"/>
      <c r="AI35" s="395"/>
      <c r="AJ35" s="395"/>
      <c r="AK35" s="729"/>
      <c r="AL35" s="66"/>
      <c r="AM35" s="2"/>
      <c r="AN35" s="2"/>
      <c r="AO35" s="2"/>
      <c r="AP35" s="168" t="str">
        <f>K35&amp;X35&amp;Y35</f>
        <v>@</v>
      </c>
      <c r="AQ35" s="2"/>
      <c r="AR35" s="2"/>
      <c r="AS35" s="2"/>
      <c r="AT35" s="2"/>
      <c r="AU35" s="2"/>
    </row>
    <row r="36" spans="2:47" s="25" customFormat="1" ht="15" customHeight="1">
      <c r="B36" s="678"/>
      <c r="C36" s="641"/>
      <c r="D36" s="412"/>
      <c r="E36" s="413"/>
      <c r="F36" s="712"/>
      <c r="G36" s="1373"/>
      <c r="H36" s="1374"/>
      <c r="I36" s="443"/>
      <c r="J36" s="367"/>
      <c r="K36" s="730" t="str">
        <f>IF(K35="","",K35&amp;X35&amp;Y35)</f>
        <v/>
      </c>
      <c r="L36" s="731"/>
      <c r="M36" s="731"/>
      <c r="N36" s="731"/>
      <c r="O36" s="731"/>
      <c r="P36" s="731"/>
      <c r="Q36" s="731"/>
      <c r="R36" s="731"/>
      <c r="S36" s="731"/>
      <c r="T36" s="731"/>
      <c r="U36" s="731"/>
      <c r="V36" s="731"/>
      <c r="W36" s="731"/>
      <c r="X36" s="731"/>
      <c r="Y36" s="731"/>
      <c r="Z36" s="731"/>
      <c r="AA36" s="731"/>
      <c r="AB36" s="731"/>
      <c r="AC36" s="731"/>
      <c r="AD36" s="731"/>
      <c r="AE36" s="731"/>
      <c r="AF36" s="731"/>
      <c r="AG36" s="731"/>
      <c r="AH36" s="731"/>
      <c r="AI36" s="731"/>
      <c r="AJ36" s="731"/>
      <c r="AK36" s="732"/>
      <c r="AL36" s="66"/>
      <c r="AM36" s="2"/>
      <c r="AN36" s="2"/>
      <c r="AO36" s="2"/>
      <c r="AP36" s="2"/>
      <c r="AQ36" s="2"/>
      <c r="AR36" s="2"/>
      <c r="AS36" s="2"/>
      <c r="AT36" s="2"/>
      <c r="AU36" s="2"/>
    </row>
    <row r="37" spans="2:47" s="25" customFormat="1" ht="71.25" customHeight="1" thickBot="1">
      <c r="B37" s="679"/>
      <c r="C37" s="642"/>
      <c r="D37" s="414"/>
      <c r="E37" s="415"/>
      <c r="F37" s="92" t="s">
        <v>119</v>
      </c>
      <c r="G37" s="723" t="s">
        <v>154</v>
      </c>
      <c r="H37" s="724"/>
      <c r="I37" s="725"/>
      <c r="J37" s="725"/>
      <c r="K37" s="726"/>
      <c r="L37" s="727"/>
      <c r="M37" s="727"/>
      <c r="N37" s="727"/>
      <c r="O37" s="727"/>
      <c r="P37" s="727"/>
      <c r="Q37" s="727"/>
      <c r="R37" s="727"/>
      <c r="S37" s="727"/>
      <c r="T37" s="727"/>
      <c r="U37" s="727"/>
      <c r="V37" s="727"/>
      <c r="W37" s="727"/>
      <c r="X37" s="727"/>
      <c r="Y37" s="727"/>
      <c r="Z37" s="727"/>
      <c r="AA37" s="727"/>
      <c r="AB37" s="727"/>
      <c r="AC37" s="727"/>
      <c r="AD37" s="727"/>
      <c r="AE37" s="727"/>
      <c r="AF37" s="727"/>
      <c r="AG37" s="727"/>
      <c r="AH37" s="727"/>
      <c r="AI37" s="727"/>
      <c r="AJ37" s="727"/>
      <c r="AK37" s="728"/>
      <c r="AL37" s="66"/>
      <c r="AM37" s="2"/>
      <c r="AN37" s="2"/>
      <c r="AO37" s="2"/>
      <c r="AP37" s="2"/>
      <c r="AQ37" s="2"/>
      <c r="AR37" s="2"/>
      <c r="AS37" s="2"/>
      <c r="AT37" s="2"/>
      <c r="AU37" s="2"/>
    </row>
  </sheetData>
  <mergeCells count="70">
    <mergeCell ref="G37:H37"/>
    <mergeCell ref="I37:J37"/>
    <mergeCell ref="K37:AK37"/>
    <mergeCell ref="I34:J34"/>
    <mergeCell ref="K34:W34"/>
    <mergeCell ref="X34:Y34"/>
    <mergeCell ref="Z34:AJ34"/>
    <mergeCell ref="I35:J36"/>
    <mergeCell ref="K35:W35"/>
    <mergeCell ref="Y35:AK35"/>
    <mergeCell ref="K36:AK36"/>
    <mergeCell ref="I32:J32"/>
    <mergeCell ref="K32:AK32"/>
    <mergeCell ref="I33:J33"/>
    <mergeCell ref="K33:V33"/>
    <mergeCell ref="X33:Y33"/>
    <mergeCell ref="Z33:AJ33"/>
    <mergeCell ref="K28:AK28"/>
    <mergeCell ref="I29:J29"/>
    <mergeCell ref="K29:AK29"/>
    <mergeCell ref="I31:J31"/>
    <mergeCell ref="K31:AK31"/>
    <mergeCell ref="T20:AK20"/>
    <mergeCell ref="T21:AK21"/>
    <mergeCell ref="I30:J30"/>
    <mergeCell ref="K30:AK30"/>
    <mergeCell ref="F23:F36"/>
    <mergeCell ref="G23:H36"/>
    <mergeCell ref="I23:J25"/>
    <mergeCell ref="L23:O23"/>
    <mergeCell ref="AC23:AK23"/>
    <mergeCell ref="L24:O24"/>
    <mergeCell ref="P24:Q24"/>
    <mergeCell ref="L25:O25"/>
    <mergeCell ref="I26:J28"/>
    <mergeCell ref="L26:M26"/>
    <mergeCell ref="O26:P26"/>
    <mergeCell ref="K27:AK27"/>
    <mergeCell ref="L16:U16"/>
    <mergeCell ref="F17:F22"/>
    <mergeCell ref="G17:H22"/>
    <mergeCell ref="I17:J22"/>
    <mergeCell ref="L17:O17"/>
    <mergeCell ref="P17:Q17"/>
    <mergeCell ref="L18:N18"/>
    <mergeCell ref="P18:V18"/>
    <mergeCell ref="L22:N22"/>
    <mergeCell ref="O22:AK22"/>
    <mergeCell ref="X18:AD18"/>
    <mergeCell ref="AE18:AJ18"/>
    <mergeCell ref="K19:N21"/>
    <mergeCell ref="P19:S19"/>
    <mergeCell ref="T19:AK19"/>
    <mergeCell ref="O20:S21"/>
    <mergeCell ref="B4:AK4"/>
    <mergeCell ref="B8:AK8"/>
    <mergeCell ref="B9:AK9"/>
    <mergeCell ref="B11:B37"/>
    <mergeCell ref="C11:E37"/>
    <mergeCell ref="F11:F16"/>
    <mergeCell ref="G11:H16"/>
    <mergeCell ref="I11:J13"/>
    <mergeCell ref="L11:Q11"/>
    <mergeCell ref="S11:AK11"/>
    <mergeCell ref="L12:Q12"/>
    <mergeCell ref="S12:AK12"/>
    <mergeCell ref="T13:AJ13"/>
    <mergeCell ref="I14:J16"/>
    <mergeCell ref="L14:W14"/>
    <mergeCell ref="L15:U15"/>
  </mergeCells>
  <phoneticPr fontId="4"/>
  <conditionalFormatting sqref="K17:AK17 K22:AK22">
    <cfRule type="expression" dxfId="57" priority="10">
      <formula>$K$18="■"</formula>
    </cfRule>
  </conditionalFormatting>
  <conditionalFormatting sqref="K17:AK21">
    <cfRule type="expression" dxfId="56" priority="9">
      <formula>$K$22="■"</formula>
    </cfRule>
  </conditionalFormatting>
  <conditionalFormatting sqref="K17:AK32 K33:W34 Z33:AK34 K35:AK36">
    <cfRule type="expression" dxfId="55" priority="11">
      <formula>$K$16="■"</formula>
    </cfRule>
  </conditionalFormatting>
  <conditionalFormatting sqref="K18:AK22">
    <cfRule type="expression" dxfId="54" priority="12">
      <formula>$K$17="■"</formula>
    </cfRule>
  </conditionalFormatting>
  <conditionalFormatting sqref="K26:AK32 K33 W33 Z33:Z34 AK33:AK34 K34:W34 K35:AK36">
    <cfRule type="expression" dxfId="53" priority="13">
      <formula>OR($K$23="■",$K$24="■")</formula>
    </cfRule>
  </conditionalFormatting>
  <conditionalFormatting sqref="L18:N18">
    <cfRule type="expression" dxfId="52" priority="4">
      <formula>$K$72="■"</formula>
    </cfRule>
    <cfRule type="expression" dxfId="51" priority="5">
      <formula>$K$79="■"</formula>
    </cfRule>
    <cfRule type="expression" dxfId="50" priority="6">
      <formula>OR($K$13="■",$O$13="■")</formula>
    </cfRule>
  </conditionalFormatting>
  <conditionalFormatting sqref="L22:N22">
    <cfRule type="expression" dxfId="49" priority="1">
      <formula>$K$75="■"</formula>
    </cfRule>
    <cfRule type="expression" dxfId="48" priority="2">
      <formula>$K$72="■"</formula>
    </cfRule>
    <cfRule type="expression" dxfId="47" priority="3">
      <formula>OR($K$13="■",$O$13="■")</formula>
    </cfRule>
  </conditionalFormatting>
  <conditionalFormatting sqref="O18:AK18">
    <cfRule type="expression" dxfId="46" priority="7">
      <formula>$O$19="■"</formula>
    </cfRule>
  </conditionalFormatting>
  <conditionalFormatting sqref="O19:AK21">
    <cfRule type="expression" dxfId="45" priority="8">
      <formula>$O$18="■"</formula>
    </cfRule>
  </conditionalFormatting>
  <conditionalFormatting sqref="T13:AJ13">
    <cfRule type="cellIs" dxfId="44" priority="17" operator="notEqual">
      <formula>""</formula>
    </cfRule>
    <cfRule type="expression" dxfId="43" priority="18">
      <formula>$K$12="■"</formula>
    </cfRule>
  </conditionalFormatting>
  <conditionalFormatting sqref="T19:AK20 O19:S21">
    <cfRule type="expression" dxfId="42" priority="14">
      <formula>AND($K$11="■",$K$18="■")</formula>
    </cfRule>
  </conditionalFormatting>
  <conditionalFormatting sqref="AE18">
    <cfRule type="cellIs" dxfId="41" priority="15" operator="notEqual">
      <formula>""</formula>
    </cfRule>
    <cfRule type="expression" dxfId="40" priority="16">
      <formula>$O$18="■"</formula>
    </cfRule>
  </conditionalFormatting>
  <dataValidations count="18">
    <dataValidation type="list" showInputMessage="1" showErrorMessage="1" sqref="O19" xr:uid="{3157FDDA-4CB3-4896-9621-B48208A06FEA}">
      <formula1>$AN$20:$AO$20</formula1>
    </dataValidation>
    <dataValidation imeMode="halfKatakana" allowBlank="1" showInputMessage="1" showErrorMessage="1" sqref="K29:AK29 K31:AK31" xr:uid="{9709F6FF-4CE3-42D4-9183-A117586E7A1B}"/>
    <dataValidation type="list" showInputMessage="1" showErrorMessage="1" sqref="U24:U25 K24" xr:uid="{BBA82087-85EF-4387-BD40-91DCFF5054A0}">
      <formula1>$AN$24:$AO$24</formula1>
    </dataValidation>
    <dataValidation type="list" showInputMessage="1" showErrorMessage="1" sqref="K23 P25" xr:uid="{47DD9D14-DC7B-433D-9931-AB7C2E4C0C2E}">
      <formula1>$AN$23:$AO$23</formula1>
    </dataValidation>
    <dataValidation type="list" showInputMessage="1" showErrorMessage="1" sqref="K25" xr:uid="{2545AA0B-5164-479D-8E0E-474537946447}">
      <formula1>$AN$25:$AO$25</formula1>
    </dataValidation>
    <dataValidation type="list" showInputMessage="1" sqref="K12" xr:uid="{FBE3DE22-586B-43EA-BDD8-D636D2E680A7}">
      <formula1>$AN$12:$AO$12</formula1>
    </dataValidation>
    <dataValidation type="list" showInputMessage="1" showErrorMessage="1" sqref="K22" xr:uid="{28559C1E-2027-4344-A3A9-CEFA4F7018C4}">
      <formula1>$AN$22:$AO$22</formula1>
    </dataValidation>
    <dataValidation type="list" showInputMessage="1" showErrorMessage="1" sqref="K17" xr:uid="{F90AAEDE-2C35-486C-8E15-088378292674}">
      <formula1>$AN$17:$AO$17</formula1>
    </dataValidation>
    <dataValidation type="list" showInputMessage="1" showErrorMessage="1" sqref="O18" xr:uid="{E78E3865-EB2C-44A7-B16C-3744B78E0F53}">
      <formula1>$AN$19:$AO$19</formula1>
    </dataValidation>
    <dataValidation type="list" showInputMessage="1" showErrorMessage="1" sqref="K18" xr:uid="{E114C07A-3AC6-4F39-813A-FEDDB783AA8D}">
      <formula1>$AN$18:$AO$18</formula1>
    </dataValidation>
    <dataValidation type="list" showInputMessage="1" sqref="K13" xr:uid="{C1B63B32-204C-4674-A594-7438EF8A97D7}">
      <formula1>$AN$78:$AO$78</formula1>
    </dataValidation>
    <dataValidation imeMode="off" allowBlank="1" showInputMessage="1" showErrorMessage="1" sqref="X35:Y35 K34:W34 K35:K36 Z34 AK34" xr:uid="{B0A8F6B5-2F3E-4605-98D1-9D390B92330C}"/>
    <dataValidation showInputMessage="1" showErrorMessage="1" sqref="AT20:AT22 AN16 AT12:AT13 AT15:AT16 AT26:AT37" xr:uid="{C4D35E46-5D30-4398-AAF2-3037DD2EE69D}"/>
    <dataValidation type="list" showInputMessage="1" sqref="K11" xr:uid="{DA974D1C-E88F-435F-99EA-0BF83F716943}">
      <formula1>$AN$11:$AO$11</formula1>
    </dataValidation>
    <dataValidation type="list" showInputMessage="1" sqref="K14" xr:uid="{AD7ED6D7-F562-4B88-B6E4-F0E0AF1E70D4}">
      <formula1>$AN$14:$AO$14</formula1>
    </dataValidation>
    <dataValidation type="list" allowBlank="1" showInputMessage="1" showErrorMessage="1" sqref="AB23:AB25" xr:uid="{C898FCC2-265B-4F2F-AE75-3FCCD2EDEE34}">
      <formula1>#REF!</formula1>
    </dataValidation>
    <dataValidation type="list" allowBlank="1" showInputMessage="1" showErrorMessage="1" sqref="K15" xr:uid="{978327D7-9EE2-4FFA-94B0-4517755B7CC2}">
      <formula1>$AN$15:$AO$15</formula1>
    </dataValidation>
    <dataValidation type="list" allowBlank="1" showInputMessage="1" showErrorMessage="1" sqref="K16" xr:uid="{0B89435A-7E26-46AD-A7B6-3BE94060DDF1}">
      <formula1>$AN$16:$AO$16</formula1>
    </dataValidation>
  </dataValidations>
  <printOptions horizontalCentered="1"/>
  <pageMargins left="0" right="0" top="0" bottom="0" header="0.31496062992125984" footer="0.19685039370078741"/>
  <pageSetup paperSize="9" scale="70" fitToHeight="0" orientation="portrait" r:id="rId1"/>
  <headerFooter>
    <oddFooter>&amp;C&amp;"Meiryo UI,標準"&amp;9&amp;D_&amp;T　&amp;F　&amp;P/&amp;N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66E2FF4F82404AB309080BAA7BECCF" ma:contentTypeVersion="11" ma:contentTypeDescription="新しいドキュメントを作成します。" ma:contentTypeScope="" ma:versionID="84c1a8a042f6b12c495dc3bb74bece43">
  <xsd:schema xmlns:xsd="http://www.w3.org/2001/XMLSchema" xmlns:xs="http://www.w3.org/2001/XMLSchema" xmlns:p="http://schemas.microsoft.com/office/2006/metadata/properties" xmlns:ns2="c12cd1d7-1d79-4790-815e-ff21160a5944" targetNamespace="http://schemas.microsoft.com/office/2006/metadata/properties" ma:root="true" ma:fieldsID="123e34858131e9cc175dad32e6e3667b" ns2:_="">
    <xsd:import namespace="c12cd1d7-1d79-4790-815e-ff21160a59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2cd1d7-1d79-4790-815e-ff21160a59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2ff8844-7f78-48cf-b5c5-6eb2e72d678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12cd1d7-1d79-4790-815e-ff21160a594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0992EA-2AA3-4B90-BEA6-73E0B107B469}">
  <ds:schemaRefs>
    <ds:schemaRef ds:uri="http://schemas.microsoft.com/sharepoint/v3/contenttype/forms"/>
  </ds:schemaRefs>
</ds:datastoreItem>
</file>

<file path=customXml/itemProps2.xml><?xml version="1.0" encoding="utf-8"?>
<ds:datastoreItem xmlns:ds="http://schemas.openxmlformats.org/officeDocument/2006/customXml" ds:itemID="{FF0D61E6-62BB-4FD9-BA94-4590DF4A0D34}"/>
</file>

<file path=customXml/itemProps3.xml><?xml version="1.0" encoding="utf-8"?>
<ds:datastoreItem xmlns:ds="http://schemas.openxmlformats.org/officeDocument/2006/customXml" ds:itemID="{2D4C825D-5E2E-4ABA-A2F1-146BC3C55910}">
  <ds:schemaRefs>
    <ds:schemaRef ds:uri="http://www.w3.org/XML/1998/namespace"/>
    <ds:schemaRef ds:uri="http://purl.org/dc/dcmitype/"/>
    <ds:schemaRef ds:uri="http://schemas.microsoft.com/office/2006/documentManagement/types"/>
    <ds:schemaRef ds:uri="http://schemas.microsoft.com/office/2006/metadata/properties"/>
    <ds:schemaRef ds:uri="fb03f3fe-496f-4329-a14d-3cf2e4d426d0"/>
    <ds:schemaRef ds:uri="http://purl.org/dc/elements/1.1/"/>
    <ds:schemaRef ds:uri="http://purl.org/dc/terms/"/>
    <ds:schemaRef ds:uri="http://schemas.microsoft.com/office/infopath/2007/PartnerControls"/>
    <ds:schemaRef ds:uri="http://schemas.openxmlformats.org/package/2006/metadata/core-properties"/>
    <ds:schemaRef ds:uri="6441b40c-6e12-4a09-97d4-a389f15d8fdc"/>
  </ds:schemaRefs>
</ds:datastoreItem>
</file>

<file path=docMetadata/LabelInfo.xml><?xml version="1.0" encoding="utf-8"?>
<clbl:labelList xmlns:clbl="http://schemas.microsoft.com/office/2020/mipLabelMetadata">
  <clbl:label id="{d4c93307-c3b3-4337-9766-0ef0b5644b19}" enabled="1" method="Standard" siteId="{02b02150-dbc8-4a3b-be71-e3eba060a81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【必須】基本情報</vt:lpstr>
      <vt:lpstr>【任意】基本情報 別紙</vt:lpstr>
      <vt:lpstr>【選択必須】サービス個別(Wide接続) ①～⑭</vt:lpstr>
      <vt:lpstr>リモアク監視（Wide）_注文書添付「申込書」</vt:lpstr>
      <vt:lpstr>リモアク監視（Wide）_情報開示内容変更</vt:lpstr>
      <vt:lpstr>情報開示内容確認</vt:lpstr>
      <vt:lpstr>参考</vt:lpstr>
      <vt:lpstr>(記入例)基本情報</vt:lpstr>
      <vt:lpstr>(記入例)基本情報 別紙</vt:lpstr>
      <vt:lpstr>(記入例)サービス個別(Wide接続) ①～⑭</vt:lpstr>
      <vt:lpstr>'(記入例)サービス個別(Wide接続) ①～⑭'!Print_Area</vt:lpstr>
      <vt:lpstr>'(記入例)基本情報'!Print_Area</vt:lpstr>
      <vt:lpstr>'(記入例)基本情報 別紙'!Print_Area</vt:lpstr>
      <vt:lpstr>'【選択必須】サービス個別(Wide接続) ①～⑭'!Print_Area</vt:lpstr>
      <vt:lpstr>'【任意】基本情報 別紙'!Print_Area</vt:lpstr>
      <vt:lpstr>【必須】基本情報!Print_Area</vt:lpstr>
      <vt:lpstr>参考!Print_Area</vt:lpstr>
      <vt:lpstr>情報開示内容確認!Print_Area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Terai Yuka</dc:creator>
  <cp:keywords/>
  <dc:description/>
  <cp:lastModifiedBy>Mizutani, Ryusei/水谷 龍誠</cp:lastModifiedBy>
  <cp:revision/>
  <dcterms:created xsi:type="dcterms:W3CDTF">2017-05-26T04:10:51Z</dcterms:created>
  <dcterms:modified xsi:type="dcterms:W3CDTF">2026-05-08T01:39:01Z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0x010100C066E2FF4F82404AB309080BAA7BECCF</vt:lpwstr>
  </property>
  <property fmtid="{D5CDD505-2E9C-101B-9397-08002B2CF9AE}" pid="3" name="MediaServiceImageTags">
    <vt:lpwstr/>
  </property>
</Properties>
</file>