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t365cs.sharepoint.com/sites/Ts-Tms-1203/Shared Documents/22_サービス設計WG/申込書/"/>
    </mc:Choice>
  </mc:AlternateContent>
  <xr:revisionPtr revIDLastSave="184" documentId="13_ncr:1_{6F3C1F2A-0C16-4222-BFFD-2FFBBBF0624B}" xr6:coauthVersionLast="47" xr6:coauthVersionMax="47" xr10:uidLastSave="{1931B747-9D5F-47C2-BD90-6D6FFDCE4A7B}"/>
  <bookViews>
    <workbookView xWindow="-120" yWindow="-120" windowWidth="29040" windowHeight="15720" tabRatio="776" xr2:uid="{00000000-000D-0000-FFFF-FFFF00000000}"/>
  </bookViews>
  <sheets>
    <sheet name="【必須】基本情報" sheetId="53" r:id="rId1"/>
    <sheet name="【任意】基本情報 別紙" sheetId="47" r:id="rId2"/>
    <sheet name="【選択必須】サービス個別(ATI接続)" sheetId="4" r:id="rId3"/>
    <sheet name="リモアク監視（Wide）_注文書添付「申込書」" sheetId="51" r:id="rId4"/>
    <sheet name="リモアク監視（Wide）_情報開示内容変更" sheetId="52" r:id="rId5"/>
    <sheet name="情報開示内容確認" sheetId="50" r:id="rId6"/>
    <sheet name="参考" sheetId="29" r:id="rId7"/>
    <sheet name="(記入例)基本情報" sheetId="54" r:id="rId8"/>
    <sheet name="(記入例)基本情報 別紙" sheetId="55" r:id="rId9"/>
    <sheet name="(記入例)サービス個別(ATI接続)" sheetId="56" r:id="rId10"/>
  </sheets>
  <definedNames>
    <definedName name="_02" localSheetId="4" hidden="1">#REF!</definedName>
    <definedName name="_02" localSheetId="3" hidden="1">#REF!</definedName>
    <definedName name="_02" hidden="1">#REF!</definedName>
    <definedName name="_1" localSheetId="4" hidden="1">#REF!</definedName>
    <definedName name="_1" localSheetId="3" hidden="1">#REF!</definedName>
    <definedName name="_1" hidden="1">#REF!</definedName>
    <definedName name="_14DF401_" localSheetId="7" hidden="1">{"サーバ別",#N/A,FALSE,"業務改造"}</definedName>
    <definedName name="_14DF401_" localSheetId="8" hidden="1">{"サーバ別",#N/A,FALSE,"業務改造"}</definedName>
    <definedName name="_14DF401_" localSheetId="0" hidden="1">{"サーバ別",#N/A,FALSE,"業務改造"}</definedName>
    <definedName name="_14DF401_" localSheetId="4" hidden="1">{"サーバ別",#N/A,FALSE,"業務改造"}</definedName>
    <definedName name="_14DF401_" localSheetId="3" hidden="1">{"サーバ別",#N/A,FALSE,"業務改造"}</definedName>
    <definedName name="_14DF401_" hidden="1">{"サーバ別",#N/A,FALSE,"業務改造"}</definedName>
    <definedName name="_7DF400_" localSheetId="7" hidden="1">{"サーバ別",#N/A,FALSE,"業務改造"}</definedName>
    <definedName name="_7DF400_" localSheetId="8" hidden="1">{"サーバ別",#N/A,FALSE,"業務改造"}</definedName>
    <definedName name="_7DF400_" localSheetId="0" hidden="1">{"サーバ別",#N/A,FALSE,"業務改造"}</definedName>
    <definedName name="_7DF400_" localSheetId="4" hidden="1">{"サーバ別",#N/A,FALSE,"業務改造"}</definedName>
    <definedName name="_7DF400_" localSheetId="3" hidden="1">{"サーバ別",#N/A,FALSE,"業務改造"}</definedName>
    <definedName name="_7DF400_" hidden="1">{"サーバ別",#N/A,FALSE,"業務改造"}</definedName>
    <definedName name="_Key1" localSheetId="4" hidden="1">#REF!</definedName>
    <definedName name="_Key1" localSheetId="3" hidden="1">#REF!</definedName>
    <definedName name="_Key1" hidden="1">#REF!</definedName>
    <definedName name="a" localSheetId="7" hidden="1">{"'フローチャート'!$A$1:$AO$191"}</definedName>
    <definedName name="a" localSheetId="8" hidden="1">{"'フローチャート'!$A$1:$AO$191"}</definedName>
    <definedName name="a" localSheetId="0" hidden="1">{"'フローチャート'!$A$1:$AO$191"}</definedName>
    <definedName name="a" localSheetId="4" hidden="1">{"'フローチャート'!$A$1:$AO$191"}</definedName>
    <definedName name="a" localSheetId="3" hidden="1">{"'フローチャート'!$A$1:$AO$191"}</definedName>
    <definedName name="a" hidden="1">{"'フローチャート'!$A$1:$AO$191"}</definedName>
    <definedName name="AS2DocOpenMode" hidden="1">"AS2DocumentEdit"</definedName>
    <definedName name="d" localSheetId="7" hidden="1">{"'フローチャート'!$A$1:$AO$191"}</definedName>
    <definedName name="d" localSheetId="8" hidden="1">{"'フローチャート'!$A$1:$AO$191"}</definedName>
    <definedName name="d" localSheetId="0" hidden="1">{"'フローチャート'!$A$1:$AO$191"}</definedName>
    <definedName name="d" localSheetId="4" hidden="1">{"'フローチャート'!$A$1:$AO$191"}</definedName>
    <definedName name="d" localSheetId="3" hidden="1">{"'フローチャート'!$A$1:$AO$191"}</definedName>
    <definedName name="d" hidden="1">{"'フローチャート'!$A$1:$AO$191"}</definedName>
    <definedName name="HTML_CodePage" hidden="1">932</definedName>
    <definedName name="HTML_Control" localSheetId="7" hidden="1">{"'フローチャート'!$A$1:$AO$191"}</definedName>
    <definedName name="HTML_Control" localSheetId="8" hidden="1">{"'フローチャート'!$A$1:$AO$191"}</definedName>
    <definedName name="HTML_Control" localSheetId="0" hidden="1">{"'フローチャート'!$A$1:$AO$191"}</definedName>
    <definedName name="HTML_Control" localSheetId="4" hidden="1">{"'フローチャート'!$A$1:$AO$191"}</definedName>
    <definedName name="HTML_Control" localSheetId="3" hidden="1">{"'フローチャート'!$A$1:$AO$191"}</definedName>
    <definedName name="HTML_Control" hidden="1">{"'フローチャート'!$A$1:$AO$191"}</definedName>
    <definedName name="HTML_Control2" localSheetId="7" hidden="1">{"'フローチャート'!$A$1:$AO$191"}</definedName>
    <definedName name="HTML_Control2" localSheetId="8" hidden="1">{"'フローチャート'!$A$1:$AO$191"}</definedName>
    <definedName name="HTML_Control2" localSheetId="0" hidden="1">{"'フローチャート'!$A$1:$AO$191"}</definedName>
    <definedName name="HTML_Control2" localSheetId="4" hidden="1">{"'フローチャート'!$A$1:$AO$191"}</definedName>
    <definedName name="HTML_Control2" localSheetId="3" hidden="1">{"'フローチャート'!$A$1:$AO$191"}</definedName>
    <definedName name="HTML_Control2" hidden="1">{"'フローチャート'!$A$1:$AO$191"}</definedName>
    <definedName name="HTML_Description" hidden="1">""</definedName>
    <definedName name="HTML_Email" hidden="1">""</definedName>
    <definedName name="HTML_Header" hidden="1">"フローチャート"</definedName>
    <definedName name="HTML_LastUpdate" hidden="1">"00/07/22"</definedName>
    <definedName name="HTML_LineAfter" hidden="1">FALSE</definedName>
    <definedName name="HTML_LineBefore" hidden="1">FALSE</definedName>
    <definedName name="HTML_Name" hidden="1">"三井貴司"</definedName>
    <definedName name="HTML_OBDlg2" hidden="1">TRUE</definedName>
    <definedName name="HTML_OBDlg4" hidden="1">TRUE</definedName>
    <definedName name="HTML_OS" hidden="1">0</definedName>
    <definedName name="HTML_PathFile" hidden="1">"G:\PROJECT\BlueShark\システムデザインシート\三井作成中\ｈｔｍｌ\MyHTML.htm"</definedName>
    <definedName name="HTML_Title" hidden="1">"フローチャート"</definedName>
    <definedName name="HTML1_1" hidden="1">"[フォーム.xls]用紙!$A$1:$J$198"</definedName>
    <definedName name="HTML1_10" hidden="1">""</definedName>
    <definedName name="HTML1_11" hidden="1">1</definedName>
    <definedName name="HTML1_12" hidden="1">"w:\MyHTML.htm"</definedName>
    <definedName name="HTML1_2" hidden="1">1</definedName>
    <definedName name="HTML1_3" hidden="1">"フォーム.xls"</definedName>
    <definedName name="HTML1_4" hidden="1">"用紙"</definedName>
    <definedName name="HTML1_5" hidden="1">""</definedName>
    <definedName name="HTML1_6" hidden="1">-4146</definedName>
    <definedName name="HTML1_7" hidden="1">-4146</definedName>
    <definedName name="HTML1_8" hidden="1">"98/06/16"</definedName>
    <definedName name="HTML1_9" hidden="1">"(Ｓ開本)市開セ"</definedName>
    <definedName name="HTMLCount" hidden="1">1</definedName>
    <definedName name="ｊｆｋｌだｊｌｋ" localSheetId="7" hidden="1">{"'フローチャート'!$A$1:$AO$191"}</definedName>
    <definedName name="ｊｆｋｌだｊｌｋ" localSheetId="8" hidden="1">{"'フローチャート'!$A$1:$AO$191"}</definedName>
    <definedName name="ｊｆｋｌだｊｌｋ" localSheetId="0" hidden="1">{"'フローチャート'!$A$1:$AO$191"}</definedName>
    <definedName name="ｊｆｋｌだｊｌｋ" localSheetId="4" hidden="1">{"'フローチャート'!$A$1:$AO$191"}</definedName>
    <definedName name="ｊｆｋｌだｊｌｋ" localSheetId="3" hidden="1">{"'フローチャート'!$A$1:$AO$191"}</definedName>
    <definedName name="ｊｆｋｌだｊｌｋ" hidden="1">{"'フローチャート'!$A$1:$AO$191"}</definedName>
    <definedName name="_xlnm.Print_Area" localSheetId="9">'(記入例)サービス個別(ATI接続)'!$A$1:$AL$125</definedName>
    <definedName name="_xlnm.Print_Area" localSheetId="7">'(記入例)基本情報'!$A$1:$AL$118</definedName>
    <definedName name="_xlnm.Print_Area" localSheetId="8">'(記入例)基本情報 別紙'!$A$1:$AL$38</definedName>
    <definedName name="_xlnm.Print_Area" localSheetId="2">'【選択必須】サービス個別(ATI接続)'!$A$1:$AL$140</definedName>
    <definedName name="_xlnm.Print_Area" localSheetId="1">'【任意】基本情報 別紙'!$A$1:$AL$38</definedName>
    <definedName name="_xlnm.Print_Area" localSheetId="0">【必須】基本情報!$A$1:$AL$118</definedName>
    <definedName name="_xlnm.Print_Area" localSheetId="6">参考!$A$1:$AL$69</definedName>
    <definedName name="_xlnm.Print_Area" localSheetId="5">情報開示内容確認!$A$1:$Y$81</definedName>
    <definedName name="test1" localSheetId="7" hidden="1">{"'フローチャート'!$A$1:$AO$191"}</definedName>
    <definedName name="test1" localSheetId="8" hidden="1">{"'フローチャート'!$A$1:$AO$191"}</definedName>
    <definedName name="test1" localSheetId="0" hidden="1">{"'フローチャート'!$A$1:$AO$191"}</definedName>
    <definedName name="test1" localSheetId="4" hidden="1">{"'フローチャート'!$A$1:$AO$191"}</definedName>
    <definedName name="test1" localSheetId="3" hidden="1">{"'フローチャート'!$A$1:$AO$191"}</definedName>
    <definedName name="test1" hidden="1">{"'フローチャート'!$A$1:$AO$191"}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97" i="56" l="1"/>
  <c r="AO104" i="4" l="1" a="1"/>
  <c r="AO104" i="4" s="1"/>
  <c r="AO105" i="4"/>
  <c r="AO103" i="4"/>
  <c r="AO102" i="4"/>
  <c r="AA97" i="4" l="1"/>
  <c r="AO93" i="56" l="1"/>
  <c r="AO92" i="56"/>
  <c r="AO91" i="56"/>
  <c r="AO90" i="56"/>
  <c r="AO89" i="56"/>
  <c r="AO88" i="56"/>
  <c r="AO87" i="56"/>
  <c r="AO86" i="56"/>
  <c r="AO85" i="56"/>
  <c r="AO84" i="56"/>
  <c r="AO83" i="56"/>
  <c r="AO82" i="56"/>
  <c r="AO81" i="56"/>
  <c r="AO80" i="56"/>
  <c r="AO79" i="56"/>
  <c r="AO78" i="56"/>
  <c r="AO77" i="56"/>
  <c r="AO76" i="56"/>
  <c r="AO75" i="56"/>
  <c r="AO74" i="56"/>
  <c r="AS67" i="56"/>
  <c r="AQ67" i="56"/>
  <c r="AO67" i="56"/>
  <c r="AS66" i="56"/>
  <c r="AQ66" i="56"/>
  <c r="AO66" i="56"/>
  <c r="AS65" i="56"/>
  <c r="AQ65" i="56"/>
  <c r="AO65" i="56"/>
  <c r="AS64" i="56"/>
  <c r="AQ64" i="56"/>
  <c r="AO64" i="56"/>
  <c r="AS63" i="56"/>
  <c r="AQ63" i="56"/>
  <c r="AO63" i="56"/>
  <c r="AS62" i="56"/>
  <c r="AQ62" i="56"/>
  <c r="AO62" i="56"/>
  <c r="AS61" i="56"/>
  <c r="AQ61" i="56"/>
  <c r="AO61" i="56"/>
  <c r="AS60" i="56"/>
  <c r="AQ60" i="56"/>
  <c r="AO60" i="56"/>
  <c r="AS59" i="56"/>
  <c r="AQ59" i="56"/>
  <c r="AO59" i="56"/>
  <c r="AS58" i="56"/>
  <c r="AQ58" i="56"/>
  <c r="AO58" i="56"/>
  <c r="AS57" i="56"/>
  <c r="AQ57" i="56"/>
  <c r="AO57" i="56"/>
  <c r="AS56" i="56"/>
  <c r="AQ56" i="56"/>
  <c r="AO56" i="56"/>
  <c r="AS55" i="56"/>
  <c r="AQ55" i="56"/>
  <c r="AO55" i="56"/>
  <c r="AS54" i="56"/>
  <c r="AQ54" i="56"/>
  <c r="AO54" i="56"/>
  <c r="AS53" i="56"/>
  <c r="AQ53" i="56"/>
  <c r="AO53" i="56"/>
  <c r="AS52" i="56"/>
  <c r="AQ52" i="56"/>
  <c r="AO52" i="56"/>
  <c r="AS51" i="56"/>
  <c r="AQ51" i="56"/>
  <c r="AO51" i="56"/>
  <c r="AS50" i="56"/>
  <c r="AQ50" i="56"/>
  <c r="AO50" i="56"/>
  <c r="AS49" i="56"/>
  <c r="AQ49" i="56"/>
  <c r="AO49" i="56"/>
  <c r="AS48" i="56"/>
  <c r="AQ48" i="56"/>
  <c r="AO48" i="56"/>
  <c r="AO42" i="56"/>
  <c r="AO41" i="56"/>
  <c r="AO40" i="56"/>
  <c r="AO39" i="56"/>
  <c r="AO38" i="56"/>
  <c r="AO37" i="56"/>
  <c r="AZ25" i="56"/>
  <c r="AU25" i="56" s="1"/>
  <c r="AY25" i="56"/>
  <c r="AT25" i="56" s="1"/>
  <c r="AX25" i="56"/>
  <c r="AS25" i="56" s="1"/>
  <c r="AW25" i="56"/>
  <c r="AR25" i="56" s="1"/>
  <c r="AV25" i="56"/>
  <c r="AQ25" i="56" s="1"/>
  <c r="AP25" i="56"/>
  <c r="AZ24" i="56"/>
  <c r="AU24" i="56" s="1"/>
  <c r="AY24" i="56"/>
  <c r="AT24" i="56" s="1"/>
  <c r="AX24" i="56"/>
  <c r="AS24" i="56" s="1"/>
  <c r="AW24" i="56"/>
  <c r="AR24" i="56" s="1"/>
  <c r="AV24" i="56"/>
  <c r="AQ24" i="56" s="1"/>
  <c r="AP24" i="56"/>
  <c r="AZ23" i="56"/>
  <c r="AU23" i="56" s="1"/>
  <c r="AY23" i="56"/>
  <c r="AT23" i="56" s="1"/>
  <c r="AX23" i="56"/>
  <c r="AS23" i="56" s="1"/>
  <c r="AW23" i="56"/>
  <c r="AR23" i="56" s="1"/>
  <c r="AV23" i="56"/>
  <c r="AQ23" i="56" s="1"/>
  <c r="AP23" i="56"/>
  <c r="AA23" i="56"/>
  <c r="R23" i="56"/>
  <c r="I23" i="56"/>
  <c r="AO17" i="56"/>
  <c r="AO16" i="56"/>
  <c r="AO15" i="56"/>
  <c r="AO14" i="56"/>
  <c r="AO13" i="56"/>
  <c r="AO12" i="56"/>
  <c r="AO11" i="56"/>
  <c r="AO10" i="56"/>
  <c r="AO9" i="56"/>
  <c r="AO8" i="56"/>
  <c r="AK6" i="55"/>
  <c r="K36" i="55"/>
  <c r="AP35" i="55"/>
  <c r="AO25" i="55"/>
  <c r="AO24" i="55"/>
  <c r="AO23" i="55"/>
  <c r="AO22" i="55"/>
  <c r="AO20" i="55"/>
  <c r="AO19" i="55"/>
  <c r="AO18" i="55"/>
  <c r="AO17" i="55"/>
  <c r="AO16" i="55"/>
  <c r="AO15" i="55"/>
  <c r="AO14" i="55"/>
  <c r="AO12" i="55"/>
  <c r="AO11" i="55"/>
  <c r="I112" i="54"/>
  <c r="AV111" i="54"/>
  <c r="AO101" i="54"/>
  <c r="AO100" i="54"/>
  <c r="AO99" i="54"/>
  <c r="AR98" i="54"/>
  <c r="AO98" i="54"/>
  <c r="AR96" i="54"/>
  <c r="AO96" i="54"/>
  <c r="K95" i="54"/>
  <c r="AV94" i="54"/>
  <c r="AO84" i="54"/>
  <c r="AO83" i="54"/>
  <c r="AO82" i="54"/>
  <c r="AO80" i="54"/>
  <c r="AO79" i="54"/>
  <c r="AO78" i="54"/>
  <c r="AO77" i="54"/>
  <c r="AO76" i="54"/>
  <c r="AO75" i="54"/>
  <c r="AO73" i="54"/>
  <c r="AO72" i="54"/>
  <c r="AO71" i="54"/>
  <c r="AO55" i="54"/>
  <c r="AQ54" i="54"/>
  <c r="AO54" i="54"/>
  <c r="AQ53" i="54"/>
  <c r="AO53" i="54"/>
  <c r="AR31" i="54"/>
  <c r="AO31" i="54"/>
  <c r="I30" i="54"/>
  <c r="AV29" i="54"/>
  <c r="AU13" i="54"/>
  <c r="AR13" i="54"/>
  <c r="AO13" i="54"/>
  <c r="AK6" i="47"/>
  <c r="AO25" i="56" l="1"/>
  <c r="AO23" i="56"/>
  <c r="AO24" i="56"/>
  <c r="Z47" i="52"/>
  <c r="Y20" i="52"/>
  <c r="Y17" i="52"/>
  <c r="Y17" i="51"/>
  <c r="AK31" i="51"/>
  <c r="AV31" i="51"/>
  <c r="AO14" i="4"/>
  <c r="AO13" i="4"/>
  <c r="BG31" i="51"/>
  <c r="Z31" i="51"/>
  <c r="AO10" i="4"/>
  <c r="Y20" i="51" l="1"/>
  <c r="AJ34" i="51"/>
  <c r="BH34" i="51"/>
  <c r="I112" i="53"/>
  <c r="AV111" i="53"/>
  <c r="AO101" i="53"/>
  <c r="AO100" i="53"/>
  <c r="AO99" i="53"/>
  <c r="AR98" i="53"/>
  <c r="AO98" i="53"/>
  <c r="AR96" i="53"/>
  <c r="AO96" i="53"/>
  <c r="K95" i="53"/>
  <c r="AV94" i="53"/>
  <c r="AO84" i="53"/>
  <c r="AO83" i="53"/>
  <c r="AO82" i="53"/>
  <c r="AO80" i="53"/>
  <c r="AO79" i="53"/>
  <c r="AO78" i="53"/>
  <c r="AO77" i="53"/>
  <c r="AO76" i="53"/>
  <c r="AO75" i="53"/>
  <c r="AO73" i="53"/>
  <c r="AO72" i="53"/>
  <c r="AO71" i="53"/>
  <c r="AO55" i="53"/>
  <c r="AQ54" i="53"/>
  <c r="AO54" i="53"/>
  <c r="AQ53" i="53"/>
  <c r="AO53" i="53"/>
  <c r="AR31" i="53"/>
  <c r="AO31" i="53"/>
  <c r="I30" i="53"/>
  <c r="AV29" i="53"/>
  <c r="AU13" i="53"/>
  <c r="AR13" i="53"/>
  <c r="AO13" i="53"/>
  <c r="C23" i="52" l="1"/>
  <c r="AX42" i="51"/>
  <c r="AT42" i="51"/>
  <c r="Z42" i="51"/>
  <c r="AX34" i="51"/>
  <c r="AT34" i="51" s="1"/>
  <c r="C23" i="51"/>
  <c r="Y23" i="51" l="1"/>
  <c r="Z34" i="51"/>
  <c r="K36" i="47"/>
  <c r="AP35" i="47"/>
  <c r="AO25" i="47"/>
  <c r="AO24" i="47"/>
  <c r="AO23" i="47"/>
  <c r="AO22" i="47"/>
  <c r="AO20" i="47"/>
  <c r="AO19" i="47"/>
  <c r="AO18" i="47"/>
  <c r="AO17" i="47"/>
  <c r="AO16" i="47"/>
  <c r="AO15" i="47"/>
  <c r="AO14" i="47"/>
  <c r="AO12" i="47"/>
  <c r="AO11" i="47"/>
  <c r="AO8" i="4" l="1"/>
  <c r="AK6" i="29" l="1"/>
  <c r="AS63" i="4" l="1"/>
  <c r="AQ63" i="4"/>
  <c r="AO63" i="4"/>
  <c r="AS62" i="4"/>
  <c r="AQ62" i="4"/>
  <c r="AO62" i="4"/>
  <c r="AS61" i="4"/>
  <c r="AQ61" i="4"/>
  <c r="AO61" i="4"/>
  <c r="AS60" i="4"/>
  <c r="AQ60" i="4"/>
  <c r="AO60" i="4"/>
  <c r="AS59" i="4"/>
  <c r="AQ59" i="4"/>
  <c r="AO59" i="4"/>
  <c r="AS58" i="4"/>
  <c r="AQ58" i="4"/>
  <c r="AO58" i="4"/>
  <c r="I23" i="4" l="1"/>
  <c r="AA23" i="4"/>
  <c r="R23" i="4"/>
  <c r="AO16" i="4"/>
  <c r="AO17" i="4" l="1"/>
  <c r="AO15" i="4"/>
  <c r="AO12" i="4"/>
  <c r="AO11" i="4"/>
  <c r="AO9" i="4"/>
  <c r="AO92" i="4" l="1"/>
  <c r="AO93" i="4"/>
  <c r="AO76" i="4"/>
  <c r="AO77" i="4"/>
  <c r="AO78" i="4"/>
  <c r="AO79" i="4"/>
  <c r="AO80" i="4"/>
  <c r="AO81" i="4"/>
  <c r="AO82" i="4"/>
  <c r="AO83" i="4"/>
  <c r="AO84" i="4"/>
  <c r="AO85" i="4"/>
  <c r="AO86" i="4"/>
  <c r="AO87" i="4"/>
  <c r="AO88" i="4"/>
  <c r="AO89" i="4"/>
  <c r="AO90" i="4"/>
  <c r="AO91" i="4"/>
  <c r="AO75" i="4"/>
  <c r="AO74" i="4"/>
  <c r="AO67" i="4"/>
  <c r="AO42" i="4"/>
  <c r="AO41" i="4"/>
  <c r="AO40" i="4"/>
  <c r="AO39" i="4"/>
  <c r="AO38" i="4"/>
  <c r="AO37" i="4"/>
  <c r="AO48" i="4"/>
  <c r="AQ48" i="4"/>
  <c r="AS48" i="4"/>
  <c r="AO66" i="4"/>
  <c r="AQ66" i="4"/>
  <c r="AS66" i="4"/>
  <c r="AQ67" i="4"/>
  <c r="AS67" i="4"/>
  <c r="AO50" i="4"/>
  <c r="AQ50" i="4"/>
  <c r="AS50" i="4"/>
  <c r="AO51" i="4"/>
  <c r="AQ51" i="4"/>
  <c r="AS51" i="4"/>
  <c r="AO52" i="4"/>
  <c r="AQ52" i="4"/>
  <c r="AS52" i="4"/>
  <c r="AO53" i="4"/>
  <c r="AQ53" i="4"/>
  <c r="AS53" i="4"/>
  <c r="AO54" i="4"/>
  <c r="AQ54" i="4"/>
  <c r="AS54" i="4"/>
  <c r="AO55" i="4"/>
  <c r="AQ55" i="4"/>
  <c r="AS55" i="4"/>
  <c r="AO56" i="4"/>
  <c r="AQ56" i="4"/>
  <c r="AS56" i="4"/>
  <c r="AO57" i="4"/>
  <c r="AQ57" i="4"/>
  <c r="AS57" i="4"/>
  <c r="AO64" i="4"/>
  <c r="AQ64" i="4"/>
  <c r="AS64" i="4"/>
  <c r="AO65" i="4"/>
  <c r="AQ65" i="4"/>
  <c r="AS65" i="4"/>
  <c r="AS49" i="4"/>
  <c r="AQ49" i="4"/>
  <c r="AO49" i="4"/>
  <c r="AZ25" i="4" l="1"/>
  <c r="AU25" i="4" s="1"/>
  <c r="AY25" i="4"/>
  <c r="AT25" i="4" s="1"/>
  <c r="AX25" i="4"/>
  <c r="AS25" i="4" s="1"/>
  <c r="AW25" i="4"/>
  <c r="AR25" i="4" s="1"/>
  <c r="AV25" i="4"/>
  <c r="AQ25" i="4" s="1"/>
  <c r="AP25" i="4"/>
  <c r="AZ24" i="4"/>
  <c r="AU24" i="4" s="1"/>
  <c r="AY24" i="4"/>
  <c r="AT24" i="4" s="1"/>
  <c r="AX24" i="4"/>
  <c r="AS24" i="4" s="1"/>
  <c r="AW24" i="4"/>
  <c r="AR24" i="4" s="1"/>
  <c r="AV24" i="4"/>
  <c r="AQ24" i="4" s="1"/>
  <c r="AP24" i="4"/>
  <c r="AZ23" i="4"/>
  <c r="AU23" i="4" s="1"/>
  <c r="AY23" i="4"/>
  <c r="AT23" i="4" s="1"/>
  <c r="AX23" i="4"/>
  <c r="AS23" i="4" s="1"/>
  <c r="AW23" i="4"/>
  <c r="AR23" i="4" s="1"/>
  <c r="AV23" i="4"/>
  <c r="AQ23" i="4" s="1"/>
  <c r="AP23" i="4"/>
  <c r="AO25" i="4" l="1"/>
  <c r="AO24" i="4"/>
  <c r="AO2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Terai Yuka</author>
    <author>Watanabe, Mayo/渡邊 真代</author>
  </authors>
  <commentList>
    <comment ref="F9" authorId="0" shapeId="0" xr:uid="{BA3BEECC-6495-41E1-A805-4B2B081C7EE4}">
      <text>
        <r>
          <rPr>
            <b/>
            <sz val="10"/>
            <color indexed="62"/>
            <rFont val="Meiryo UI"/>
            <family val="3"/>
            <charset val="128"/>
          </rPr>
          <t>◆西暦で記入願います。
　例：2020/1/1
　※「2020年1月1日」と表示されます。</t>
        </r>
      </text>
    </comment>
    <comment ref="P13" authorId="0" shapeId="0" xr:uid="{2E2A6142-4A57-4621-9A6C-D2BE069537C6}">
      <text>
        <r>
          <rPr>
            <b/>
            <sz val="10"/>
            <color indexed="62"/>
            <rFont val="Meiryo UI"/>
            <family val="3"/>
            <charset val="128"/>
          </rPr>
          <t>◆お申込いただくサービス(②)について選択してください。
　新規：②を新しくご契約いただく場合
　変更：②を既にご契約いただいており、内容変更をご希望される場合
　解約：②を既にご契約いただいており、解約をご希望される場合
 ※サービスによっては詳細を 「サービス個別申込書」 にご記入いただきます。</t>
        </r>
      </text>
    </comment>
    <comment ref="F17" authorId="0" shapeId="0" xr:uid="{9C3B9140-116E-4218-80DD-DD208E30C6AE}">
      <text>
        <r>
          <rPr>
            <b/>
            <sz val="10"/>
            <color indexed="62"/>
            <rFont val="Meiryo UI"/>
            <family val="3"/>
            <charset val="128"/>
          </rPr>
          <t>◆見積書未受領の場合は、ドロップダウンリストから --- を選択してください。</t>
        </r>
      </text>
    </comment>
    <comment ref="C20" authorId="1" shapeId="0" xr:uid="{EC8F04A8-6A34-49C2-9105-93921021988F}">
      <text>
        <r>
          <rPr>
            <b/>
            <sz val="9"/>
            <color indexed="62"/>
            <rFont val="Meiryo UI"/>
            <family val="3"/>
            <charset val="128"/>
          </rPr>
          <t>　サービスを導入するにあたり会社を代表される方、
　もしくは⑦請求先 ⑧運用連絡先 を兼ねる方</t>
        </r>
      </text>
    </comment>
    <comment ref="AB23" authorId="1" shapeId="0" xr:uid="{4DC8325D-5631-4F44-B86E-7948DF33594A}">
      <text>
        <r>
          <rPr>
            <b/>
            <sz val="9"/>
            <color indexed="62"/>
            <rFont val="Meiryo UI"/>
            <family val="3"/>
            <charset val="128"/>
          </rPr>
          <t xml:space="preserve">◆いずれかの方法で押印・記入ください
　押印：申込者名の個人印または会社印（スタンプ印、電子印可）
　署名：申込者の自筆署名
</t>
        </r>
      </text>
    </comment>
    <comment ref="I31" authorId="1" shapeId="0" xr:uid="{A56BB233-6E85-4094-9E1A-2B08DF4D34C3}">
      <text>
        <r>
          <rPr>
            <b/>
            <sz val="9"/>
            <color indexed="62"/>
            <rFont val="Meiryo UI"/>
            <family val="3"/>
            <charset val="128"/>
          </rPr>
          <t>◆該当契約で登録中の「申込者」と今回の⑥「申込者」が異なっていた場合、
　どちらの情報を優先するか選択ください。
　【変更しない】　現在該当契約で登録中の「申込者」から変更しない
　【変更する】　　今回ご記入いただく⑥「申込者」へ契約登録情報を変更する</t>
        </r>
      </text>
    </comment>
    <comment ref="C70" authorId="1" shapeId="0" xr:uid="{5A712A20-6DB6-41C3-AFA9-4EFD751D999E}">
      <text>
        <r>
          <rPr>
            <b/>
            <sz val="9"/>
            <color indexed="62"/>
            <rFont val="Meiryo UI"/>
            <family val="3"/>
            <charset val="128"/>
          </rPr>
          <t>　請求書の発行方法、支払方法、送付先をご指定ください。</t>
        </r>
      </text>
    </comment>
    <comment ref="AM70" authorId="0" shapeId="0" xr:uid="{A6A1971E-3266-4C67-BB98-1CD756A9D1A9}">
      <text>
        <r>
          <rPr>
            <b/>
            <sz val="10"/>
            <color indexed="12"/>
            <rFont val="Meiryo UI"/>
            <family val="3"/>
            <charset val="128"/>
          </rPr>
          <t>★請求先変更をご希望の場合★
  ① 部署名・担当者名・TEL・FAX・Mail変更の場合は
　　　 メール等で受付可能です。
　② ①以外(※)の場合は 「サービス情報変更申込書」が必要となります。
 　　　※ ・会社名・住所の変更を伴う場合
　　　　　 ・お支払方法を変更される場合
　　　　　 ・本申込以外の契約についても変更される場合 等</t>
        </r>
      </text>
    </comment>
    <comment ref="I71" authorId="1" shapeId="0" xr:uid="{8C143EB0-6921-4AE8-B068-6ED71D56210E}">
      <text>
        <r>
          <rPr>
            <b/>
            <sz val="9"/>
            <color indexed="62"/>
            <rFont val="Meiryo UI"/>
            <family val="3"/>
            <charset val="128"/>
          </rPr>
          <t xml:space="preserve">◆いずれかを選択ください
　「当契約番号のみで個別発行」　
　　　今回のお申込み単独で請求書発行をご希望の場合
　「他契約番号に合算して発行」
　　　これまでに契約いただいている他サービスがあり、
　　　今回お申込み契約とまとめて請求書発行をご希望の場合
　　　（弊社発行請求書記載の契約番号を記入ください）
　「その他」
　　　上記に当てはまらない場合（弊社担当までご連絡願います）
</t>
        </r>
      </text>
    </comment>
    <comment ref="I75" authorId="1" shapeId="0" xr:uid="{111C4665-04B7-422F-AD93-6C018740084A}">
      <text>
        <r>
          <rPr>
            <b/>
            <sz val="9"/>
            <color indexed="62"/>
            <rFont val="Meiryo UI"/>
            <family val="3"/>
            <charset val="128"/>
          </rPr>
          <t>◆請求書の送付方法を選択ください
　「原紙郵送」　　請求月の第4営業日以降に順次発送
　「データ送付」　 請求月の第2営業日頃に「C 請求書送付先」でご指定のE-Mailアドレスへ送付
　　※祝日または長期休暇(G/W・年末年始等)により送付時期が変動する場合がございます。</t>
        </r>
      </text>
    </comment>
    <comment ref="L78" authorId="1" shapeId="0" xr:uid="{E75DC651-B3C9-452A-9D22-CD9BFAE760F8}">
      <text>
        <r>
          <rPr>
            <b/>
            <sz val="9"/>
            <color indexed="62"/>
            <rFont val="Meiryo UI"/>
            <family val="3"/>
            <charset val="128"/>
          </rPr>
          <t>　毎月23日頃にお客様口座から振替を行います。
　振込手数料は弊社が負担いたします</t>
        </r>
      </text>
    </comment>
    <comment ref="L82" authorId="1" shapeId="0" xr:uid="{910CB187-BC60-4A9A-8BA2-FDBF919B8603}">
      <text>
        <r>
          <rPr>
            <b/>
            <sz val="9"/>
            <color indexed="62"/>
            <rFont val="Meiryo UI"/>
            <family val="3"/>
            <charset val="128"/>
          </rPr>
          <t xml:space="preserve">　請求月末までにお客様にてお振込みいただきます
</t>
        </r>
      </text>
    </comment>
    <comment ref="I98" authorId="1" shapeId="0" xr:uid="{0E480937-62E7-407D-81D7-27C9F54B7951}">
      <text>
        <r>
          <rPr>
            <b/>
            <sz val="9"/>
            <color indexed="62"/>
            <rFont val="Meiryo UI"/>
            <family val="3"/>
            <charset val="128"/>
          </rPr>
          <t>◆当契約で登録中の「運用連絡先」と今回の⑧「運用連絡先」が異なっていた場合、
　どちらの情報を優先するか選択ください。
　【変更しない】　現在該当契約で登録中の「運用連絡先」から変更しない
　【変更する】　　今回ご記入いただく⑧「運用連絡先」へ契約登録情報を変更する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Itaya, Reina/板谷 玲奈</author>
  </authors>
  <commentList>
    <comment ref="I23" authorId="0" shapeId="0" xr:uid="{7B9BF4DC-99B3-460F-B2F0-B4B20A7BAE40}">
      <text>
        <r>
          <rPr>
            <sz val="9"/>
            <color indexed="81"/>
            <rFont val="MS P ゴシック"/>
            <family val="3"/>
            <charset val="128"/>
          </rPr>
          <t xml:space="preserve">申請日は
yyyy/mm/dd
の形で入力してください。
</t>
        </r>
      </text>
    </comment>
    <comment ref="U25" authorId="0" shapeId="0" xr:uid="{7617B298-50CF-47C2-A004-A3C24DACC1E4}">
      <text>
        <r>
          <rPr>
            <sz val="9"/>
            <color indexed="81"/>
            <rFont val="MS P ゴシック"/>
            <family val="3"/>
            <charset val="128"/>
          </rPr>
          <t>押印は申請者の電子印でも可
（その場合、会社名と日付、氏名が記載されるようにしてください）</t>
        </r>
      </text>
    </comment>
    <comment ref="J62" authorId="0" shapeId="0" xr:uid="{DAA408B4-029A-4AB4-B584-D3256D226667}">
      <text>
        <r>
          <rPr>
            <sz val="9"/>
            <color indexed="81"/>
            <rFont val="MS P ゴシック"/>
            <family val="3"/>
            <charset val="128"/>
          </rPr>
          <t>適用日の日付は
yyyy/mm/dd
の形で入力してください。
適用日は、申込日から1か月以上あけた月初を
記載願います。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Terai Yuka</author>
    <author>Watanabe, Mayo/渡邊 真代</author>
  </authors>
  <commentList>
    <comment ref="F9" authorId="0" shapeId="0" xr:uid="{49D86004-6B84-4A2B-B232-C7A588D7F156}">
      <text>
        <r>
          <rPr>
            <b/>
            <sz val="10"/>
            <color indexed="62"/>
            <rFont val="Meiryo UI"/>
            <family val="3"/>
            <charset val="128"/>
          </rPr>
          <t>◆西暦で記入願います。
　例：2020/1/1
　※「2020年1月1日」と表示されます。</t>
        </r>
      </text>
    </comment>
    <comment ref="P13" authorId="0" shapeId="0" xr:uid="{62BA2DC5-CDB4-40DF-B94F-22BD465AABFB}">
      <text>
        <r>
          <rPr>
            <b/>
            <sz val="10"/>
            <color indexed="62"/>
            <rFont val="Meiryo UI"/>
            <family val="3"/>
            <charset val="128"/>
          </rPr>
          <t>◆お申込いただくサービス(②)について選択してください。
　新規：②を新しくご契約いただく場合
　変更：②を既にご契約いただいており、内容変更をご希望される場合
　解約：②を既にご契約いただいており、解約をご希望される場合
 ※サービスによっては詳細を 「サービス個別申込書」 にご記入いただきます。</t>
        </r>
      </text>
    </comment>
    <comment ref="F17" authorId="0" shapeId="0" xr:uid="{4D42700F-4D02-4A64-B604-4C10259C66DC}">
      <text>
        <r>
          <rPr>
            <b/>
            <sz val="10"/>
            <color indexed="62"/>
            <rFont val="Meiryo UI"/>
            <family val="3"/>
            <charset val="128"/>
          </rPr>
          <t>◆見積書未受領の場合は、ドロップダウンリストから --- を選択してください。</t>
        </r>
      </text>
    </comment>
    <comment ref="C20" authorId="1" shapeId="0" xr:uid="{206D0388-053F-4CAE-A0D5-38F733C55BCB}">
      <text>
        <r>
          <rPr>
            <b/>
            <sz val="9"/>
            <color indexed="62"/>
            <rFont val="Meiryo UI"/>
            <family val="3"/>
            <charset val="128"/>
          </rPr>
          <t>　サービスを導入するにあたり会社を代表される方、
　もしくは⑦請求先 ⑧運用連絡先 を兼ねる方</t>
        </r>
      </text>
    </comment>
    <comment ref="AB23" authorId="1" shapeId="0" xr:uid="{7F505DC1-2565-40F8-BFAF-F04ECDE8105C}">
      <text>
        <r>
          <rPr>
            <b/>
            <sz val="9"/>
            <color indexed="62"/>
            <rFont val="Meiryo UI"/>
            <family val="3"/>
            <charset val="128"/>
          </rPr>
          <t xml:space="preserve">◆いずれかの方法で押印・記入ください
　押印：申込者名の個人印または会社印（スタンプ印、電子印可）
　署名：申込者の自筆署名
</t>
        </r>
      </text>
    </comment>
    <comment ref="I31" authorId="1" shapeId="0" xr:uid="{A2134A2E-9AE0-4001-B4D6-1D18401015F6}">
      <text>
        <r>
          <rPr>
            <b/>
            <sz val="9"/>
            <color indexed="62"/>
            <rFont val="Meiryo UI"/>
            <family val="3"/>
            <charset val="128"/>
          </rPr>
          <t>◆該当契約で登録中の「申込者」と今回の⑥「申込者」が異なっていた場合、
　どちらの情報を優先するか選択ください。
　【変更しない】　現在該当契約で登録中の「申込者」から変更しない
　【変更する】　　今回ご記入いただく⑥「申込者」へ契約登録情報を変更する</t>
        </r>
      </text>
    </comment>
    <comment ref="C70" authorId="1" shapeId="0" xr:uid="{148CF62F-6C22-48FD-B3E1-F5E0907DF487}">
      <text>
        <r>
          <rPr>
            <b/>
            <sz val="9"/>
            <color indexed="62"/>
            <rFont val="Meiryo UI"/>
            <family val="3"/>
            <charset val="128"/>
          </rPr>
          <t>　請求書の発行方法、支払方法、送付先をご指定ください。</t>
        </r>
      </text>
    </comment>
    <comment ref="AM70" authorId="0" shapeId="0" xr:uid="{9265008C-24B0-46D8-89B5-21CB9DA25769}">
      <text>
        <r>
          <rPr>
            <b/>
            <sz val="10"/>
            <color indexed="12"/>
            <rFont val="Meiryo UI"/>
            <family val="3"/>
            <charset val="128"/>
          </rPr>
          <t>★請求先変更をご希望の場合★
  ① 部署名・担当者名・TEL・FAX・Mail変更の場合は
　　　 メール等で受付可能です。
　② ①以外(※)の場合は 「サービス情報変更申込書」が必要となります。
 　　　※ ・会社名・住所の変更を伴う場合
　　　　　 ・お支払方法を変更される場合
　　　　　 ・本申込以外の契約についても変更される場合 等</t>
        </r>
      </text>
    </comment>
    <comment ref="I71" authorId="1" shapeId="0" xr:uid="{297D94E5-4673-4788-8E78-65A113D03B54}">
      <text>
        <r>
          <rPr>
            <b/>
            <sz val="9"/>
            <color indexed="62"/>
            <rFont val="Meiryo UI"/>
            <family val="3"/>
            <charset val="128"/>
          </rPr>
          <t xml:space="preserve">◆いずれかを選択ください
　「当契約番号のみで個別発行」　
　　　今回のお申込み単独で請求書発行をご希望の場合
　「他契約番号に合算して発行」
　　　これまでに契約いただいている他サービスがあり、
　　　今回お申込み契約とまとめて請求書発行をご希望の場合
　　　（弊社発行請求書記載の契約番号を記入ください）
　「その他」
　　　上記に当てはまらない場合（弊社担当までご連絡願います）
</t>
        </r>
      </text>
    </comment>
    <comment ref="I75" authorId="1" shapeId="0" xr:uid="{A278CC0C-E50C-4C5C-8ADD-52416733278F}">
      <text>
        <r>
          <rPr>
            <b/>
            <sz val="9"/>
            <color indexed="62"/>
            <rFont val="Meiryo UI"/>
            <family val="3"/>
            <charset val="128"/>
          </rPr>
          <t>◆請求書の送付方法を選択ください
　「原紙郵送」　　請求月の第4営業日以降に順次発送
　「データ送付」　 請求月の第2営業日頃に「C 請求書送付先」でご指定のE-Mailアドレスへ送付
　　※祝日または長期休暇(G/W・年末年始等)により送付時期が変動する場合がございます。</t>
        </r>
      </text>
    </comment>
    <comment ref="L78" authorId="1" shapeId="0" xr:uid="{FEE53029-90DB-4925-BA16-E8D1B0ACCFE0}">
      <text>
        <r>
          <rPr>
            <b/>
            <sz val="9"/>
            <color indexed="62"/>
            <rFont val="Meiryo UI"/>
            <family val="3"/>
            <charset val="128"/>
          </rPr>
          <t>　毎月23日頃にお客様口座から振替を行います。
　振込手数料は弊社が負担いたします</t>
        </r>
      </text>
    </comment>
    <comment ref="L82" authorId="1" shapeId="0" xr:uid="{EC4C3D43-1F52-4EC6-B617-21B0722AD18F}">
      <text>
        <r>
          <rPr>
            <b/>
            <sz val="9"/>
            <color indexed="62"/>
            <rFont val="Meiryo UI"/>
            <family val="3"/>
            <charset val="128"/>
          </rPr>
          <t xml:space="preserve">　請求月末までにお客様にてお振込みいただきます
</t>
        </r>
      </text>
    </comment>
    <comment ref="I98" authorId="1" shapeId="0" xr:uid="{981E1968-C7F4-4891-8613-57357BC095C0}">
      <text>
        <r>
          <rPr>
            <b/>
            <sz val="9"/>
            <color indexed="62"/>
            <rFont val="Meiryo UI"/>
            <family val="3"/>
            <charset val="128"/>
          </rPr>
          <t>◆該当契約で登録中の「運用連絡先」と今回の⑥「運用連絡先」が異なっていた場合、
　どちらの情報を優先するか選択ください。
　【変更しない】　現在該当契約で登録中の「運用連絡先」から変更しない
　【変更する】　　今回ご記入いただく⑧「運用連絡先」へ契約登録情報を変更する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Watanabe, Mayo/渡邊 真代</author>
  </authors>
  <commentList>
    <comment ref="I11" authorId="0" shapeId="0" xr:uid="{274B0A98-B646-47CF-B973-ED3C17E6B4D5}">
      <text>
        <r>
          <rPr>
            <b/>
            <sz val="9"/>
            <color indexed="62"/>
            <rFont val="Meiryo UI"/>
            <family val="3"/>
            <charset val="128"/>
          </rPr>
          <t xml:space="preserve">◆いずれかを選択ください
　「一時費用のみで個別発行」
　　　月額費用と一時費用の請求書を分割し発行したい場合
　　　※月額費用の請求先は「【必須】基本情報」シート⑦請求先 に記入ください
　「その他」
　　　その他ご要望を記入ください
</t>
        </r>
      </text>
    </comment>
    <comment ref="I14" authorId="0" shapeId="0" xr:uid="{B328333F-CCF0-46D8-93BD-8697E002C56D}">
      <text>
        <r>
          <rPr>
            <b/>
            <sz val="9"/>
            <color indexed="62"/>
            <rFont val="Meiryo UI"/>
            <family val="3"/>
            <charset val="128"/>
          </rPr>
          <t xml:space="preserve">◆いずれかを選択ください
　「弊社請求書発行」
　　　弊社請求書を発行します
　「弊社請求書発行 + お客様指定帳票」
　　　弊社請求書に加えて、お客様にてご準備した帳票への対応が必要な場合
　「弊社請求書発行不要」
　　　お客様にてご準備した帳票への対応のみ必要な場合
</t>
        </r>
      </text>
    </comment>
    <comment ref="L18" authorId="0" shapeId="0" xr:uid="{3AB5E5A8-7483-4F98-9C5C-D82E7CBBD137}">
      <text>
        <r>
          <rPr>
            <b/>
            <sz val="9"/>
            <color indexed="62"/>
            <rFont val="Meiryo UI"/>
            <family val="3"/>
            <charset val="128"/>
          </rPr>
          <t>　毎月23日頃にお客様口座から振替を行います。
　振込手数料は弊社が負担いたします</t>
        </r>
      </text>
    </comment>
    <comment ref="L22" authorId="0" shapeId="0" xr:uid="{9042B1E3-9C3E-46F1-91E6-FD53B0AC767D}">
      <text>
        <r>
          <rPr>
            <b/>
            <sz val="9"/>
            <color indexed="62"/>
            <rFont val="Meiryo UI"/>
            <family val="3"/>
            <charset val="128"/>
          </rPr>
          <t xml:space="preserve">　請求月末までにお客様にてお振込みいただきます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<sst xmlns="http://schemas.openxmlformats.org/spreadsheetml/2006/main" count="1817" uniqueCount="427">
  <si>
    <t>申込書のご提出方法は 「サービス個別申込書」 をご参照ください。</t>
    <phoneticPr fontId="16"/>
  </si>
  <si>
    <r>
      <t>サービス申込書　</t>
    </r>
    <r>
      <rPr>
        <b/>
        <sz val="18"/>
        <rFont val="Meiryo UI"/>
        <family val="3"/>
        <charset val="128"/>
      </rPr>
      <t>【基本情報】</t>
    </r>
    <phoneticPr fontId="8"/>
  </si>
  <si>
    <t>株式会社　トヨタシステムズ　御中</t>
    <rPh sb="0" eb="4">
      <t>カブシキガイシャ</t>
    </rPh>
    <rPh sb="14" eb="16">
      <t>オンチュウ</t>
    </rPh>
    <phoneticPr fontId="11"/>
  </si>
  <si>
    <t>2022/4/1　Ver2.2</t>
    <phoneticPr fontId="4"/>
  </si>
  <si>
    <t>下記②サービス契約約款等の各定めに同意し、申込みを行います。［約款等はこちらのサイトにございます。https://www.toyotasystems.com/product-service/］</t>
    <rPh sb="0" eb="2">
      <t>カキ</t>
    </rPh>
    <rPh sb="11" eb="12">
      <t>トウ</t>
    </rPh>
    <phoneticPr fontId="44"/>
  </si>
  <si>
    <t>①</t>
    <phoneticPr fontId="8"/>
  </si>
  <si>
    <t>申込日</t>
    <rPh sb="0" eb="2">
      <t>モウシコミ</t>
    </rPh>
    <rPh sb="2" eb="3">
      <t>ヒ</t>
    </rPh>
    <phoneticPr fontId="8"/>
  </si>
  <si>
    <t>②</t>
    <phoneticPr fontId="8"/>
  </si>
  <si>
    <t>サービス名</t>
  </si>
  <si>
    <t>イントラSSL Type-L2 ATI</t>
    <phoneticPr fontId="4"/>
  </si>
  <si>
    <t>③</t>
    <phoneticPr fontId="8"/>
  </si>
  <si>
    <t>申込区分</t>
  </si>
  <si>
    <t>□</t>
  </si>
  <si>
    <t>新規</t>
    <rPh sb="0" eb="2">
      <t>シンキ</t>
    </rPh>
    <phoneticPr fontId="1"/>
  </si>
  <si>
    <t>変更</t>
    <rPh sb="0" eb="2">
      <t>ヘンコウ</t>
    </rPh>
    <phoneticPr fontId="1"/>
  </si>
  <si>
    <t>解約</t>
    <rPh sb="0" eb="2">
      <t>カイヤク</t>
    </rPh>
    <phoneticPr fontId="1"/>
  </si>
  <si>
    <t>□</t>
    <phoneticPr fontId="8"/>
  </si>
  <si>
    <t>④</t>
    <phoneticPr fontId="8"/>
  </si>
  <si>
    <t>契約番号</t>
    <rPh sb="0" eb="2">
      <t>ケイヤク</t>
    </rPh>
    <rPh sb="2" eb="4">
      <t>バンゴウ</t>
    </rPh>
    <phoneticPr fontId="8"/>
  </si>
  <si>
    <t>⑤</t>
    <phoneticPr fontId="8"/>
  </si>
  <si>
    <t>見積書番号</t>
  </si>
  <si>
    <t>---</t>
    <phoneticPr fontId="8"/>
  </si>
  <si>
    <t>⑥</t>
    <phoneticPr fontId="8"/>
  </si>
  <si>
    <t>申込者</t>
    <phoneticPr fontId="22"/>
  </si>
  <si>
    <t>住所</t>
    <rPh sb="0" eb="2">
      <t>ジュウショ</t>
    </rPh>
    <phoneticPr fontId="8"/>
  </si>
  <si>
    <t>〒</t>
    <phoneticPr fontId="8"/>
  </si>
  <si>
    <t>-</t>
  </si>
  <si>
    <t>ﾌﾘｶﾞﾅ</t>
  </si>
  <si>
    <t>押印または署名</t>
    <rPh sb="0" eb="2">
      <t>オウイン</t>
    </rPh>
    <rPh sb="5" eb="7">
      <t>ショメイ</t>
    </rPh>
    <phoneticPr fontId="8"/>
  </si>
  <si>
    <t>法人名</t>
    <rPh sb="0" eb="2">
      <t>ホウジン</t>
    </rPh>
    <rPh sb="2" eb="3">
      <t>メイ</t>
    </rPh>
    <phoneticPr fontId="8"/>
  </si>
  <si>
    <t>お名前</t>
    <rPh sb="0" eb="3">
      <t>オナマエ</t>
    </rPh>
    <phoneticPr fontId="8"/>
  </si>
  <si>
    <t>部署</t>
    <rPh sb="0" eb="2">
      <t>ブショ</t>
    </rPh>
    <phoneticPr fontId="8"/>
  </si>
  <si>
    <t>*任意</t>
    <rPh sb="1" eb="3">
      <t>ニンイ</t>
    </rPh>
    <phoneticPr fontId="4"/>
  </si>
  <si>
    <t>役職</t>
    <rPh sb="0" eb="2">
      <t>ヤクショク</t>
    </rPh>
    <phoneticPr fontId="8"/>
  </si>
  <si>
    <t>TEL</t>
    <phoneticPr fontId="8"/>
  </si>
  <si>
    <t>FAX</t>
    <phoneticPr fontId="8"/>
  </si>
  <si>
    <t>E-Mailコピー(社内利用)</t>
    <rPh sb="10" eb="12">
      <t>シャナイ</t>
    </rPh>
    <rPh sb="12" eb="14">
      <t>リヨウ</t>
    </rPh>
    <phoneticPr fontId="4"/>
  </si>
  <si>
    <t>E-Mail</t>
    <phoneticPr fontId="8"/>
  </si>
  <si>
    <t>@</t>
    <phoneticPr fontId="4"/>
  </si>
  <si>
    <t>申込区分
【変更】【解約】</t>
    <rPh sb="0" eb="2">
      <t>モウシコミ</t>
    </rPh>
    <rPh sb="2" eb="4">
      <t>クブン</t>
    </rPh>
    <rPh sb="6" eb="8">
      <t>ヘンコウ</t>
    </rPh>
    <rPh sb="10" eb="12">
      <t>カイヤク</t>
    </rPh>
    <phoneticPr fontId="8"/>
  </si>
  <si>
    <t>情報更新</t>
    <rPh sb="0" eb="2">
      <t>ジョウホウ</t>
    </rPh>
    <rPh sb="2" eb="4">
      <t>コウシン</t>
    </rPh>
    <phoneticPr fontId="8"/>
  </si>
  <si>
    <t>申込者の契約登録情報を上記へ変更しますか？</t>
    <rPh sb="0" eb="2">
      <t>モウシコミ</t>
    </rPh>
    <rPh sb="2" eb="3">
      <t>シャ</t>
    </rPh>
    <rPh sb="4" eb="6">
      <t>ケイヤク</t>
    </rPh>
    <rPh sb="6" eb="8">
      <t>トウロク</t>
    </rPh>
    <rPh sb="8" eb="10">
      <t>ジョウホウ</t>
    </rPh>
    <rPh sb="11" eb="13">
      <t>ジョウキ</t>
    </rPh>
    <rPh sb="14" eb="16">
      <t>ヘンコウ</t>
    </rPh>
    <phoneticPr fontId="8"/>
  </si>
  <si>
    <t>変更しない</t>
    <phoneticPr fontId="4"/>
  </si>
  <si>
    <t>変更する</t>
    <phoneticPr fontId="8"/>
  </si>
  <si>
    <t>※2ページ目があります</t>
    <rPh sb="5" eb="6">
      <t>メ</t>
    </rPh>
    <phoneticPr fontId="22"/>
  </si>
  <si>
    <t>社内記入欄</t>
    <rPh sb="0" eb="2">
      <t>シャナイ</t>
    </rPh>
    <phoneticPr fontId="11"/>
  </si>
  <si>
    <t>サービス備考欄</t>
    <rPh sb="4" eb="6">
      <t>ビコウ</t>
    </rPh>
    <rPh sb="6" eb="7">
      <t>ラン</t>
    </rPh>
    <phoneticPr fontId="8"/>
  </si>
  <si>
    <t>契約番号　-　検収連番</t>
    <rPh sb="7" eb="9">
      <t>ケンシュウ</t>
    </rPh>
    <rPh sb="9" eb="11">
      <t>レンバン</t>
    </rPh>
    <phoneticPr fontId="8"/>
  </si>
  <si>
    <t>課金開始日/変更/停止日（yyyy/m/d）</t>
    <rPh sb="9" eb="11">
      <t>テイシ</t>
    </rPh>
    <phoneticPr fontId="8"/>
  </si>
  <si>
    <t>開始</t>
    <rPh sb="0" eb="2">
      <t>カイシ</t>
    </rPh>
    <phoneticPr fontId="8"/>
  </si>
  <si>
    <t>停止</t>
    <rPh sb="0" eb="2">
      <t>テイシ</t>
    </rPh>
    <phoneticPr fontId="8"/>
  </si>
  <si>
    <t>添付資料貼付欄</t>
    <rPh sb="0" eb="2">
      <t>テンプ</t>
    </rPh>
    <rPh sb="2" eb="4">
      <t>シリョウ</t>
    </rPh>
    <rPh sb="4" eb="6">
      <t>ハリツ</t>
    </rPh>
    <rPh sb="6" eb="7">
      <t>ラン</t>
    </rPh>
    <phoneticPr fontId="8"/>
  </si>
  <si>
    <t>備考欄</t>
    <rPh sb="0" eb="2">
      <t>ビコウ</t>
    </rPh>
    <rPh sb="2" eb="3">
      <t>ラン</t>
    </rPh>
    <phoneticPr fontId="16"/>
  </si>
  <si>
    <t>営業サポート　/営業部署</t>
    <rPh sb="0" eb="2">
      <t>エイギョウ</t>
    </rPh>
    <rPh sb="8" eb="10">
      <t>エイギョウ</t>
    </rPh>
    <rPh sb="10" eb="12">
      <t>ブショ</t>
    </rPh>
    <phoneticPr fontId="8"/>
  </si>
  <si>
    <t>（営業サポート）</t>
    <rPh sb="1" eb="3">
      <t>エイギョウ</t>
    </rPh>
    <phoneticPr fontId="8"/>
  </si>
  <si>
    <t>営業部署</t>
    <rPh sb="0" eb="2">
      <t>エイギョウ</t>
    </rPh>
    <rPh sb="2" eb="4">
      <t>ブショ</t>
    </rPh>
    <phoneticPr fontId="8"/>
  </si>
  <si>
    <t>口座振替案内</t>
    <rPh sb="0" eb="2">
      <t>コウザ</t>
    </rPh>
    <rPh sb="2" eb="4">
      <t>フリカエ</t>
    </rPh>
    <rPh sb="4" eb="6">
      <t>アンナイ</t>
    </rPh>
    <phoneticPr fontId="16"/>
  </si>
  <si>
    <t>受注登録</t>
    <rPh sb="0" eb="2">
      <t>ジュチュウ</t>
    </rPh>
    <rPh sb="2" eb="4">
      <t>トウロク</t>
    </rPh>
    <phoneticPr fontId="16"/>
  </si>
  <si>
    <t>システム受付担当者情報</t>
    <rPh sb="4" eb="6">
      <t>ウケツケ</t>
    </rPh>
    <rPh sb="6" eb="8">
      <t>タントウ</t>
    </rPh>
    <rPh sb="8" eb="9">
      <t>シャ</t>
    </rPh>
    <rPh sb="9" eb="11">
      <t>ジョウホウ</t>
    </rPh>
    <phoneticPr fontId="16"/>
  </si>
  <si>
    <t>担当</t>
    <rPh sb="0" eb="2">
      <t>タントウ</t>
    </rPh>
    <phoneticPr fontId="8"/>
  </si>
  <si>
    <t>必要 (案内済)</t>
    <phoneticPr fontId="16"/>
  </si>
  <si>
    <t>対応済</t>
    <rPh sb="0" eb="2">
      <t>タイオウ</t>
    </rPh>
    <rPh sb="2" eb="3">
      <t>スミ</t>
    </rPh>
    <phoneticPr fontId="16"/>
  </si>
  <si>
    <t>＜部署名＞</t>
    <rPh sb="1" eb="3">
      <t>ブショ</t>
    </rPh>
    <rPh sb="3" eb="4">
      <t>メイ</t>
    </rPh>
    <phoneticPr fontId="4"/>
  </si>
  <si>
    <t>必要 (案内未対応)</t>
    <rPh sb="6" eb="9">
      <t>ミタイオウ</t>
    </rPh>
    <phoneticPr fontId="16"/>
  </si>
  <si>
    <t>不要（見積なし）</t>
    <rPh sb="0" eb="2">
      <t>フヨウ</t>
    </rPh>
    <rPh sb="3" eb="5">
      <t>ミツモリ</t>
    </rPh>
    <phoneticPr fontId="16"/>
  </si>
  <si>
    <t>＜担当者名＞</t>
    <rPh sb="1" eb="4">
      <t>タントウシャ</t>
    </rPh>
    <rPh sb="4" eb="5">
      <t>メイ</t>
    </rPh>
    <phoneticPr fontId="4"/>
  </si>
  <si>
    <t>不要</t>
    <rPh sb="0" eb="2">
      <t>フヨウ</t>
    </rPh>
    <phoneticPr fontId="16"/>
  </si>
  <si>
    <t>SE部署</t>
    <phoneticPr fontId="8"/>
  </si>
  <si>
    <t>営業事務</t>
    <phoneticPr fontId="8"/>
  </si>
  <si>
    <t>運用・登録部署①</t>
    <phoneticPr fontId="8"/>
  </si>
  <si>
    <t>運用・登録部署②</t>
    <rPh sb="0" eb="2">
      <t>ウンヨウ</t>
    </rPh>
    <rPh sb="3" eb="5">
      <t>トウロク</t>
    </rPh>
    <rPh sb="5" eb="7">
      <t>ブショ</t>
    </rPh>
    <phoneticPr fontId="8"/>
  </si>
  <si>
    <t>＜帳票ルート＞</t>
    <rPh sb="1" eb="3">
      <t>チョウヒョウ</t>
    </rPh>
    <phoneticPr fontId="8"/>
  </si>
  <si>
    <t>サービス個別申込書を参照 (回付不要な場合は斜線)</t>
    <rPh sb="10" eb="12">
      <t>サンショウ</t>
    </rPh>
    <rPh sb="14" eb="16">
      <t>カイフ</t>
    </rPh>
    <rPh sb="16" eb="18">
      <t>フヨウ</t>
    </rPh>
    <rPh sb="19" eb="21">
      <t>バアイ</t>
    </rPh>
    <rPh sb="22" eb="24">
      <t>シャセン</t>
    </rPh>
    <phoneticPr fontId="8"/>
  </si>
  <si>
    <t>⑦</t>
    <phoneticPr fontId="22"/>
  </si>
  <si>
    <t>請求先</t>
    <phoneticPr fontId="8"/>
  </si>
  <si>
    <r>
      <t>現在の契約登録情報の変更をご希望の場合、弊社営業担当までご連絡願います。</t>
    </r>
    <r>
      <rPr>
        <sz val="9"/>
        <rFont val="Meiryo UI"/>
        <family val="3"/>
        <charset val="128"/>
      </rPr>
      <t>（別途申請書が必要になる場合がございます）</t>
    </r>
    <rPh sb="14" eb="16">
      <t>キボウ</t>
    </rPh>
    <rPh sb="17" eb="19">
      <t>バアイ</t>
    </rPh>
    <rPh sb="20" eb="22">
      <t>ヘイシャ</t>
    </rPh>
    <rPh sb="22" eb="24">
      <t>エイギョウ</t>
    </rPh>
    <rPh sb="24" eb="26">
      <t>タントウ</t>
    </rPh>
    <rPh sb="29" eb="31">
      <t>レンラク</t>
    </rPh>
    <rPh sb="31" eb="32">
      <t>ネガ</t>
    </rPh>
    <rPh sb="37" eb="39">
      <t>ベット</t>
    </rPh>
    <rPh sb="39" eb="41">
      <t>シンセイ</t>
    </rPh>
    <rPh sb="41" eb="42">
      <t>ショ</t>
    </rPh>
    <rPh sb="43" eb="45">
      <t>ヒツヨウ</t>
    </rPh>
    <rPh sb="48" eb="50">
      <t>バアイ</t>
    </rPh>
    <phoneticPr fontId="4"/>
  </si>
  <si>
    <t>A</t>
  </si>
  <si>
    <t>請求書
発行方法</t>
    <rPh sb="0" eb="3">
      <t>セイキュウショ</t>
    </rPh>
    <rPh sb="4" eb="6">
      <t>ハッコウ</t>
    </rPh>
    <rPh sb="6" eb="8">
      <t>ホウホウ</t>
    </rPh>
    <phoneticPr fontId="8"/>
  </si>
  <si>
    <t>発行単位</t>
    <rPh sb="0" eb="2">
      <t>ハッコウ</t>
    </rPh>
    <rPh sb="2" eb="4">
      <t>タンイ</t>
    </rPh>
    <phoneticPr fontId="8"/>
  </si>
  <si>
    <t>当契約番号のみで個別発行</t>
    <phoneticPr fontId="8"/>
  </si>
  <si>
    <t>⇒　</t>
    <phoneticPr fontId="8"/>
  </si>
  <si>
    <t>B・C・D欄をご記入願います</t>
    <rPh sb="5" eb="6">
      <t>ラン</t>
    </rPh>
    <rPh sb="10" eb="11">
      <t>ネガ</t>
    </rPh>
    <phoneticPr fontId="8"/>
  </si>
  <si>
    <t>他契約番号に合算して発行</t>
    <rPh sb="3" eb="5">
      <t>バンゴウ</t>
    </rPh>
    <phoneticPr fontId="8"/>
  </si>
  <si>
    <t>⇒</t>
    <phoneticPr fontId="8"/>
  </si>
  <si>
    <t>【 合算先契約番号</t>
    <rPh sb="2" eb="4">
      <t>ガッサン</t>
    </rPh>
    <rPh sb="4" eb="5">
      <t>サキ</t>
    </rPh>
    <phoneticPr fontId="8"/>
  </si>
  <si>
    <t>(</t>
    <phoneticPr fontId="8"/>
  </si>
  <si>
    <t>） 】</t>
    <phoneticPr fontId="8"/>
  </si>
  <si>
    <t>B・C欄は記入不要です</t>
    <phoneticPr fontId="4"/>
  </si>
  <si>
    <t>その他</t>
    <rPh sb="2" eb="3">
      <t>タ</t>
    </rPh>
    <phoneticPr fontId="4"/>
  </si>
  <si>
    <t>⇒</t>
    <phoneticPr fontId="4"/>
  </si>
  <si>
    <t>以下に発行単位の詳細内容をご記入の上、B・C・D欄をご記入願います</t>
    <rPh sb="0" eb="2">
      <t>イカ</t>
    </rPh>
    <rPh sb="3" eb="5">
      <t>ハッコウ</t>
    </rPh>
    <rPh sb="5" eb="7">
      <t>タンイ</t>
    </rPh>
    <rPh sb="8" eb="10">
      <t>ショウサイ</t>
    </rPh>
    <rPh sb="10" eb="12">
      <t>ナイヨウ</t>
    </rPh>
    <rPh sb="14" eb="16">
      <t>キニュウ</t>
    </rPh>
    <rPh sb="17" eb="18">
      <t>ウエ</t>
    </rPh>
    <rPh sb="24" eb="25">
      <t>ラン</t>
    </rPh>
    <rPh sb="29" eb="30">
      <t>ネガ</t>
    </rPh>
    <phoneticPr fontId="8"/>
  </si>
  <si>
    <t>【</t>
    <phoneticPr fontId="8"/>
  </si>
  <si>
    <t>】</t>
    <phoneticPr fontId="4"/>
  </si>
  <si>
    <t>送付方法</t>
    <rPh sb="0" eb="2">
      <t>ソウフ</t>
    </rPh>
    <rPh sb="2" eb="4">
      <t>ホウホウ</t>
    </rPh>
    <phoneticPr fontId="4"/>
  </si>
  <si>
    <t>原紙郵送</t>
    <rPh sb="0" eb="2">
      <t>ゲンシ</t>
    </rPh>
    <rPh sb="2" eb="4">
      <t>ユウソウ</t>
    </rPh>
    <phoneticPr fontId="4"/>
  </si>
  <si>
    <t>原紙郵送 + データ送付 (E-Mail)</t>
    <rPh sb="0" eb="2">
      <t>ゲンシ</t>
    </rPh>
    <rPh sb="2" eb="4">
      <t>ユウソウ</t>
    </rPh>
    <rPh sb="10" eb="12">
      <t>ソウフ</t>
    </rPh>
    <phoneticPr fontId="4"/>
  </si>
  <si>
    <t>※データ送付は月額及び月額合算請求の一時費用が対象です。</t>
    <phoneticPr fontId="4"/>
  </si>
  <si>
    <t>データ送付 (E-Mail)</t>
    <rPh sb="3" eb="5">
      <t>ソウフ</t>
    </rPh>
    <phoneticPr fontId="4"/>
  </si>
  <si>
    <t>B</t>
    <phoneticPr fontId="8"/>
  </si>
  <si>
    <t>支払方法</t>
    <phoneticPr fontId="8"/>
  </si>
  <si>
    <t>支払方法</t>
    <rPh sb="0" eb="2">
      <t>シハライ</t>
    </rPh>
    <rPh sb="2" eb="4">
      <t>ホウホウ</t>
    </rPh>
    <phoneticPr fontId="8"/>
  </si>
  <si>
    <r>
      <t>口座振替</t>
    </r>
    <r>
      <rPr>
        <sz val="9"/>
        <rFont val="ＭＳ Ｐゴシック"/>
        <family val="3"/>
        <charset val="128"/>
      </rPr>
      <t/>
    </r>
    <rPh sb="0" eb="2">
      <t>コウザ</t>
    </rPh>
    <rPh sb="2" eb="4">
      <t>フリカエ</t>
    </rPh>
    <phoneticPr fontId="8"/>
  </si>
  <si>
    <t>他契約で利用している口座より振替</t>
    <phoneticPr fontId="8"/>
  </si>
  <si>
    <t>⇒</t>
  </si>
  <si>
    <t>【口座振替を利用している契約番号 (</t>
    <phoneticPr fontId="8"/>
  </si>
  <si>
    <t>）】</t>
    <phoneticPr fontId="8"/>
  </si>
  <si>
    <t>新規口座より振替</t>
    <phoneticPr fontId="8"/>
  </si>
  <si>
    <t>※別途口座振替手続きが必要です。手続完了まで2ヶ月程度のお時間を要します。</t>
    <phoneticPr fontId="16"/>
  </si>
  <si>
    <t>※口座振替開始までは銀行振込にてご対応願います。振込手数料はお客様にてご負担願います。</t>
    <phoneticPr fontId="16"/>
  </si>
  <si>
    <t>※一時費用のみの場合、新規口座はご利用いただけません。</t>
    <phoneticPr fontId="16"/>
  </si>
  <si>
    <t>銀行振込</t>
    <rPh sb="0" eb="2">
      <t>ギンコウ</t>
    </rPh>
    <rPh sb="2" eb="3">
      <t>フ</t>
    </rPh>
    <rPh sb="3" eb="4">
      <t>コ</t>
    </rPh>
    <phoneticPr fontId="8"/>
  </si>
  <si>
    <t>※振込手数料はお客様にてご負担願います。</t>
    <phoneticPr fontId="16"/>
  </si>
  <si>
    <t>C</t>
    <phoneticPr fontId="8"/>
  </si>
  <si>
    <t>請求書
送付先</t>
    <rPh sb="0" eb="3">
      <t>セイキュウショ</t>
    </rPh>
    <rPh sb="4" eb="6">
      <t>ソウフ</t>
    </rPh>
    <rPh sb="6" eb="7">
      <t>サキ</t>
    </rPh>
    <phoneticPr fontId="8"/>
  </si>
  <si>
    <t>送付先</t>
    <rPh sb="0" eb="2">
      <t>ソウフ</t>
    </rPh>
    <rPh sb="2" eb="3">
      <t>サキ</t>
    </rPh>
    <phoneticPr fontId="8"/>
  </si>
  <si>
    <t>⑥申込者 と同じ</t>
    <phoneticPr fontId="16"/>
  </si>
  <si>
    <t>以下のとおり</t>
    <rPh sb="0" eb="2">
      <t>イカ</t>
    </rPh>
    <phoneticPr fontId="8"/>
  </si>
  <si>
    <t>-</t>
    <phoneticPr fontId="8"/>
  </si>
  <si>
    <t>◆複数の方にご確認いただける
　 同報メールの登録を推奨致します</t>
    <phoneticPr fontId="4"/>
  </si>
  <si>
    <t>D</t>
    <phoneticPr fontId="4"/>
  </si>
  <si>
    <t>個別要望</t>
    <rPh sb="0" eb="2">
      <t>コベツ</t>
    </rPh>
    <rPh sb="2" eb="4">
      <t>ヨウボウ</t>
    </rPh>
    <phoneticPr fontId="4"/>
  </si>
  <si>
    <t>なし</t>
    <phoneticPr fontId="4"/>
  </si>
  <si>
    <t>あり（当契約番号内で請求先を複数設定 等）</t>
    <rPh sb="3" eb="4">
      <t>トウ</t>
    </rPh>
    <rPh sb="4" eb="6">
      <t>ケイヤク</t>
    </rPh>
    <rPh sb="6" eb="8">
      <t>バンゴウ</t>
    </rPh>
    <rPh sb="8" eb="9">
      <t>ナイ</t>
    </rPh>
    <rPh sb="10" eb="12">
      <t>セイキュウ</t>
    </rPh>
    <rPh sb="12" eb="13">
      <t>サキ</t>
    </rPh>
    <rPh sb="14" eb="16">
      <t>フクスウ</t>
    </rPh>
    <rPh sb="16" eb="18">
      <t>セッテイ</t>
    </rPh>
    <rPh sb="19" eb="20">
      <t>ナド</t>
    </rPh>
    <phoneticPr fontId="4"/>
  </si>
  <si>
    <t>請求分割指定シート 【基本情報(別紙)】 を
ご記入ください。</t>
    <rPh sb="0" eb="2">
      <t>セイキュウ</t>
    </rPh>
    <rPh sb="2" eb="4">
      <t>ブンカツ</t>
    </rPh>
    <rPh sb="4" eb="6">
      <t>シテイ</t>
    </rPh>
    <rPh sb="11" eb="13">
      <t>キホン</t>
    </rPh>
    <rPh sb="13" eb="15">
      <t>ジョウホウ</t>
    </rPh>
    <rPh sb="16" eb="18">
      <t>ベッシ</t>
    </rPh>
    <rPh sb="24" eb="26">
      <t>キニュウ</t>
    </rPh>
    <phoneticPr fontId="4"/>
  </si>
  <si>
    <t>⑧</t>
    <phoneticPr fontId="22"/>
  </si>
  <si>
    <t>運用連絡先
*各種
 ご案内の
 送付先
*障害時の
 連絡先</t>
    <phoneticPr fontId="8"/>
  </si>
  <si>
    <t>連絡先の契約登録情報を変更しますか？</t>
    <rPh sb="0" eb="3">
      <t>レンラクサキ</t>
    </rPh>
    <rPh sb="4" eb="6">
      <t>ケイヤク</t>
    </rPh>
    <rPh sb="6" eb="8">
      <t>トウロク</t>
    </rPh>
    <rPh sb="8" eb="10">
      <t>ジョウホウ</t>
    </rPh>
    <rPh sb="11" eb="13">
      <t>ヘンコウ</t>
    </rPh>
    <phoneticPr fontId="8"/>
  </si>
  <si>
    <t>変更しない</t>
    <phoneticPr fontId="8"/>
  </si>
  <si>
    <t>変更後の情報を以下へご記入ください。</t>
    <rPh sb="0" eb="2">
      <t>ヘンコウ</t>
    </rPh>
    <rPh sb="2" eb="3">
      <t>ゴ</t>
    </rPh>
    <rPh sb="4" eb="6">
      <t>ジョウホウ</t>
    </rPh>
    <rPh sb="7" eb="9">
      <t>イカ</t>
    </rPh>
    <rPh sb="11" eb="13">
      <t>キニュウ</t>
    </rPh>
    <phoneticPr fontId="8"/>
  </si>
  <si>
    <t>⑦請求先 と同じ</t>
    <phoneticPr fontId="8"/>
  </si>
  <si>
    <t>◆複数の方にご確認いただける
　 同報メールの登録を推奨致します</t>
    <rPh sb="1" eb="3">
      <t>フクスウ</t>
    </rPh>
    <rPh sb="4" eb="5">
      <t>カタ</t>
    </rPh>
    <rPh sb="7" eb="9">
      <t>カクニン</t>
    </rPh>
    <rPh sb="17" eb="19">
      <t>ドウホウ</t>
    </rPh>
    <rPh sb="23" eb="25">
      <t>トウロク</t>
    </rPh>
    <rPh sb="26" eb="28">
      <t>スイショウ</t>
    </rPh>
    <rPh sb="28" eb="29">
      <t>イタ</t>
    </rPh>
    <phoneticPr fontId="8"/>
  </si>
  <si>
    <t>特記事項</t>
    <rPh sb="0" eb="2">
      <t>トッキ</t>
    </rPh>
    <rPh sb="2" eb="4">
      <t>ジコウ</t>
    </rPh>
    <phoneticPr fontId="8"/>
  </si>
  <si>
    <t>※引き続き 「サービス個別申込書」 をご記入ください。</t>
    <rPh sb="1" eb="2">
      <t>ヒ</t>
    </rPh>
    <rPh sb="3" eb="4">
      <t>ツヅ</t>
    </rPh>
    <rPh sb="11" eb="13">
      <t>コベツ</t>
    </rPh>
    <rPh sb="13" eb="16">
      <t>モウシコミショ</t>
    </rPh>
    <rPh sb="20" eb="22">
      <t>キニュウ</t>
    </rPh>
    <phoneticPr fontId="22"/>
  </si>
  <si>
    <r>
      <t>サービス申込書　請求分割指定シート　</t>
    </r>
    <r>
      <rPr>
        <b/>
        <sz val="18"/>
        <rFont val="Meiryo UI"/>
        <family val="3"/>
        <charset val="128"/>
      </rPr>
      <t>【基本情報(別紙)】</t>
    </r>
    <phoneticPr fontId="8"/>
  </si>
  <si>
    <t>当契約番号内で発行される請求書を 2枚に分割したい 場合、2枚目の請求先をご記入願います。</t>
    <rPh sb="0" eb="1">
      <t>トウ</t>
    </rPh>
    <rPh sb="1" eb="3">
      <t>ケイヤク</t>
    </rPh>
    <rPh sb="3" eb="5">
      <t>バンゴウ</t>
    </rPh>
    <rPh sb="5" eb="6">
      <t>ナイ</t>
    </rPh>
    <rPh sb="7" eb="9">
      <t>ハッコウ</t>
    </rPh>
    <rPh sb="12" eb="15">
      <t>セイキュウショ</t>
    </rPh>
    <rPh sb="18" eb="19">
      <t>マイ</t>
    </rPh>
    <rPh sb="20" eb="22">
      <t>ブンカツ</t>
    </rPh>
    <rPh sb="26" eb="28">
      <t>バアイ</t>
    </rPh>
    <rPh sb="30" eb="32">
      <t>マイメ</t>
    </rPh>
    <rPh sb="33" eb="35">
      <t>セイキュウ</t>
    </rPh>
    <rPh sb="35" eb="36">
      <t>サキ</t>
    </rPh>
    <rPh sb="38" eb="41">
      <t>キニュウネガ</t>
    </rPh>
    <phoneticPr fontId="4"/>
  </si>
  <si>
    <t>※「⑦請求先」は当契約の基本請求先（原則、月額費用の請求先）となります。</t>
    <rPh sb="8" eb="9">
      <t>トウ</t>
    </rPh>
    <rPh sb="9" eb="11">
      <t>ケイヤク</t>
    </rPh>
    <rPh sb="12" eb="14">
      <t>キホン</t>
    </rPh>
    <rPh sb="14" eb="16">
      <t>セイキュウ</t>
    </rPh>
    <rPh sb="16" eb="17">
      <t>サキ</t>
    </rPh>
    <rPh sb="18" eb="20">
      <t>ゲンソク</t>
    </rPh>
    <rPh sb="21" eb="23">
      <t>ゲツガク</t>
    </rPh>
    <rPh sb="23" eb="25">
      <t>ヒヨウ</t>
    </rPh>
    <rPh sb="26" eb="28">
      <t>セイキュウ</t>
    </rPh>
    <rPh sb="28" eb="29">
      <t>サキ</t>
    </rPh>
    <phoneticPr fontId="4"/>
  </si>
  <si>
    <t>⑨</t>
    <phoneticPr fontId="8"/>
  </si>
  <si>
    <t>請求先
分割</t>
    <rPh sb="4" eb="6">
      <t>ブンカツ</t>
    </rPh>
    <phoneticPr fontId="8"/>
  </si>
  <si>
    <t>A</t>
    <phoneticPr fontId="8"/>
  </si>
  <si>
    <t>一時費用のみで個別発行</t>
    <phoneticPr fontId="4"/>
  </si>
  <si>
    <t>発行区分・B・C欄をご記入願います。</t>
    <phoneticPr fontId="4"/>
  </si>
  <si>
    <t>以下に発行単位の詳細内容をご記入の上、発行区分・B・C・D欄をご記入願います</t>
    <rPh sb="0" eb="2">
      <t>イカ</t>
    </rPh>
    <rPh sb="3" eb="5">
      <t>ハッコウ</t>
    </rPh>
    <rPh sb="5" eb="7">
      <t>タンイ</t>
    </rPh>
    <rPh sb="8" eb="10">
      <t>ショウサイ</t>
    </rPh>
    <rPh sb="10" eb="12">
      <t>ナイヨウ</t>
    </rPh>
    <rPh sb="14" eb="16">
      <t>キニュウ</t>
    </rPh>
    <rPh sb="17" eb="18">
      <t>ウエ</t>
    </rPh>
    <rPh sb="19" eb="21">
      <t>ハッコウ</t>
    </rPh>
    <rPh sb="21" eb="23">
      <t>クブン</t>
    </rPh>
    <rPh sb="29" eb="30">
      <t>ラン</t>
    </rPh>
    <rPh sb="34" eb="35">
      <t>ネガ</t>
    </rPh>
    <phoneticPr fontId="8"/>
  </si>
  <si>
    <t>発行区分</t>
    <rPh sb="0" eb="2">
      <t>ハッコウ</t>
    </rPh>
    <rPh sb="2" eb="4">
      <t>クブン</t>
    </rPh>
    <phoneticPr fontId="4"/>
  </si>
  <si>
    <t>弊社請求書発行 *利用月翌月発行</t>
    <phoneticPr fontId="4"/>
  </si>
  <si>
    <t>弊社請求書発行＋お客様指定帳票</t>
    <phoneticPr fontId="4"/>
  </si>
  <si>
    <t>弊社請求書発行不要（お客様指定帳票のみ）</t>
    <phoneticPr fontId="4"/>
  </si>
  <si>
    <t>)】</t>
  </si>
  <si>
    <t>※別途口座振替手続きが必要です。手続完了まで2ヶ月程度のお時間を要します。</t>
    <phoneticPr fontId="8"/>
  </si>
  <si>
    <t>※口座振替開始までは銀行振込にてご対応願います。振込手数料はお客様にてご負担願います。</t>
    <phoneticPr fontId="8"/>
  </si>
  <si>
    <t>※一時費用のみの場合、新規口座はご利用いただけません。</t>
    <phoneticPr fontId="8"/>
  </si>
  <si>
    <t>※振込手数料はお客様にてご負担願います。</t>
    <phoneticPr fontId="8"/>
  </si>
  <si>
    <t>⑥申込者 と同じ</t>
    <phoneticPr fontId="8"/>
  </si>
  <si>
    <t>ﾌﾘｶﾞﾅ</t>
    <phoneticPr fontId="8"/>
  </si>
  <si>
    <t>@</t>
  </si>
  <si>
    <t>その他
ご要望等</t>
    <rPh sb="2" eb="3">
      <t>タ</t>
    </rPh>
    <rPh sb="5" eb="7">
      <t>ヨウボウ</t>
    </rPh>
    <rPh sb="7" eb="8">
      <t>トウ</t>
    </rPh>
    <phoneticPr fontId="4"/>
  </si>
  <si>
    <t>「サービス申込書」に添付しご提出ください。</t>
    <rPh sb="10" eb="12">
      <t>テンプ</t>
    </rPh>
    <rPh sb="14" eb="16">
      <t>テイシュツ</t>
    </rPh>
    <phoneticPr fontId="4"/>
  </si>
  <si>
    <t>&lt;-</t>
    <phoneticPr fontId="4"/>
  </si>
  <si>
    <t>-</t>
    <phoneticPr fontId="4"/>
  </si>
  <si>
    <t>-&gt;</t>
    <phoneticPr fontId="4"/>
  </si>
  <si>
    <t>サービス個別申込書</t>
    <rPh sb="4" eb="6">
      <t>コベツ</t>
    </rPh>
    <phoneticPr fontId="8"/>
  </si>
  <si>
    <t>【</t>
    <phoneticPr fontId="4"/>
  </si>
  <si>
    <t>サービス名：</t>
    <phoneticPr fontId="4"/>
  </si>
  <si>
    <t>非表示列</t>
    <rPh sb="0" eb="3">
      <t>ヒヒョウジ</t>
    </rPh>
    <rPh sb="3" eb="4">
      <t>レツ</t>
    </rPh>
    <phoneticPr fontId="4"/>
  </si>
  <si>
    <t>2026/4/1　Ver1.0</t>
    <phoneticPr fontId="4"/>
  </si>
  <si>
    <t>【記入必須】該当する申込区分を選択してください。</t>
    <rPh sb="1" eb="3">
      <t>キニュウ</t>
    </rPh>
    <rPh sb="3" eb="5">
      <t>ヒッス</t>
    </rPh>
    <rPh sb="6" eb="8">
      <t>ガイトウ</t>
    </rPh>
    <rPh sb="10" eb="12">
      <t>モウシコ</t>
    </rPh>
    <rPh sb="12" eb="14">
      <t>クブン</t>
    </rPh>
    <rPh sb="15" eb="17">
      <t>センタク</t>
    </rPh>
    <phoneticPr fontId="4"/>
  </si>
  <si>
    <t>申込区分</t>
    <rPh sb="0" eb="2">
      <t>モウシコミ</t>
    </rPh>
    <rPh sb="2" eb="4">
      <t>クブン</t>
    </rPh>
    <phoneticPr fontId="4"/>
  </si>
  <si>
    <t>区分</t>
    <phoneticPr fontId="4"/>
  </si>
  <si>
    <t>必須記入項目</t>
    <rPh sb="0" eb="2">
      <t>ヒッス</t>
    </rPh>
    <phoneticPr fontId="4"/>
  </si>
  <si>
    <t>任意記入項目</t>
    <rPh sb="0" eb="2">
      <t>ニンイ</t>
    </rPh>
    <rPh sb="2" eb="4">
      <t>キニュウ</t>
    </rPh>
    <rPh sb="4" eb="6">
      <t>コウモク</t>
    </rPh>
    <phoneticPr fontId="4"/>
  </si>
  <si>
    <t>試行</t>
    <rPh sb="0" eb="2">
      <t>シコウ</t>
    </rPh>
    <phoneticPr fontId="4"/>
  </si>
  <si>
    <t>新規</t>
    <rPh sb="0" eb="2">
      <t>シンキ</t>
    </rPh>
    <phoneticPr fontId="4"/>
  </si>
  <si>
    <t>新規契約</t>
    <phoneticPr fontId="4"/>
  </si>
  <si>
    <t>①</t>
    <phoneticPr fontId="4"/>
  </si>
  <si>
    <t>②</t>
    <phoneticPr fontId="4"/>
  </si>
  <si>
    <t>③</t>
    <phoneticPr fontId="4"/>
  </si>
  <si>
    <t>⑤</t>
    <phoneticPr fontId="4"/>
  </si>
  <si>
    <t>⑥</t>
    <phoneticPr fontId="4"/>
  </si>
  <si>
    <t>⑦</t>
    <phoneticPr fontId="4"/>
  </si>
  <si>
    <t>⑧</t>
    <phoneticPr fontId="4"/>
  </si>
  <si>
    <t>のうち該当箇所</t>
    <rPh sb="3" eb="5">
      <t>ガイトウ</t>
    </rPh>
    <rPh sb="5" eb="7">
      <t>カショ</t>
    </rPh>
    <phoneticPr fontId="4"/>
  </si>
  <si>
    <t>□</t>
    <phoneticPr fontId="4"/>
  </si>
  <si>
    <t>新規契約 (事前テスト号口化)</t>
    <rPh sb="0" eb="2">
      <t>シンキ</t>
    </rPh>
    <rPh sb="2" eb="4">
      <t>ケイヤク</t>
    </rPh>
    <rPh sb="6" eb="8">
      <t>ジゼン</t>
    </rPh>
    <rPh sb="11" eb="12">
      <t>ゴウ</t>
    </rPh>
    <rPh sb="12" eb="13">
      <t>グチ</t>
    </rPh>
    <rPh sb="13" eb="14">
      <t>カ</t>
    </rPh>
    <phoneticPr fontId="4"/>
  </si>
  <si>
    <t>④</t>
    <phoneticPr fontId="4"/>
  </si>
  <si>
    <t>のうち変更点のみ</t>
    <rPh sb="3" eb="5">
      <t>ヘンコウ</t>
    </rPh>
    <rPh sb="5" eb="6">
      <t>テン</t>
    </rPh>
    <phoneticPr fontId="4"/>
  </si>
  <si>
    <t>変更</t>
    <rPh sb="0" eb="2">
      <t>ヘンコウ</t>
    </rPh>
    <phoneticPr fontId="4"/>
  </si>
  <si>
    <t>アクセスコントロール/DNS</t>
    <phoneticPr fontId="4"/>
  </si>
  <si>
    <t>法人管理者</t>
    <rPh sb="0" eb="2">
      <t>ホウジン</t>
    </rPh>
    <rPh sb="2" eb="5">
      <t>カンリシャ</t>
    </rPh>
    <phoneticPr fontId="4"/>
  </si>
  <si>
    <t>ID数変更</t>
    <rPh sb="2" eb="3">
      <t>スウ</t>
    </rPh>
    <rPh sb="3" eb="5">
      <t>ヘンコウ</t>
    </rPh>
    <phoneticPr fontId="4"/>
  </si>
  <si>
    <t>解約</t>
    <rPh sb="0" eb="2">
      <t>カイヤク</t>
    </rPh>
    <phoneticPr fontId="4"/>
  </si>
  <si>
    <t>契約解約</t>
    <rPh sb="0" eb="2">
      <t>ケイヤク</t>
    </rPh>
    <rPh sb="2" eb="4">
      <t>カイヤク</t>
    </rPh>
    <phoneticPr fontId="4"/>
  </si>
  <si>
    <t>事前テスト</t>
    <rPh sb="0" eb="2">
      <t>ジゼン</t>
    </rPh>
    <phoneticPr fontId="4"/>
  </si>
  <si>
    <t>作成</t>
    <rPh sb="0" eb="2">
      <t>サクセイ</t>
    </rPh>
    <phoneticPr fontId="4"/>
  </si>
  <si>
    <t>削除</t>
    <rPh sb="0" eb="2">
      <t>サクジョ</t>
    </rPh>
    <phoneticPr fontId="4"/>
  </si>
  <si>
    <t>※試行申込の場合は「事前テスト」の区分を選択してください。試行時に設定した[②法人コード]及びを事前テスト号口化時に変更することはできません。</t>
    <rPh sb="1" eb="3">
      <t>シコウ</t>
    </rPh>
    <rPh sb="3" eb="5">
      <t>モウシコミ</t>
    </rPh>
    <rPh sb="6" eb="8">
      <t>バアイ</t>
    </rPh>
    <rPh sb="10" eb="12">
      <t>ジゼン</t>
    </rPh>
    <rPh sb="17" eb="19">
      <t>クブン</t>
    </rPh>
    <rPh sb="20" eb="22">
      <t>センタク</t>
    </rPh>
    <rPh sb="29" eb="32">
      <t>シコウジ</t>
    </rPh>
    <rPh sb="33" eb="35">
      <t>セッテイ</t>
    </rPh>
    <rPh sb="39" eb="41">
      <t>ホウジン</t>
    </rPh>
    <rPh sb="45" eb="46">
      <t>オヨ</t>
    </rPh>
    <rPh sb="48" eb="50">
      <t>ジゼン</t>
    </rPh>
    <rPh sb="53" eb="56">
      <t>ゴウグチカ</t>
    </rPh>
    <rPh sb="56" eb="57">
      <t>ジ</t>
    </rPh>
    <rPh sb="58" eb="60">
      <t>ヘンコウ</t>
    </rPh>
    <phoneticPr fontId="4"/>
  </si>
  <si>
    <t>サービス開始/変更/解約</t>
    <phoneticPr fontId="4"/>
  </si>
  <si>
    <t>サービス反映希望日</t>
    <phoneticPr fontId="4"/>
  </si>
  <si>
    <t>法人コード (※1)
(接続IDお客様任意部分)</t>
    <rPh sb="0" eb="2">
      <t>ホウジン</t>
    </rPh>
    <rPh sb="12" eb="14">
      <t>セツゾク</t>
    </rPh>
    <rPh sb="17" eb="19">
      <t>キャクサマ</t>
    </rPh>
    <rPh sb="19" eb="21">
      <t>ニンイ</t>
    </rPh>
    <rPh sb="21" eb="23">
      <t>ブブン</t>
    </rPh>
    <phoneticPr fontId="4"/>
  </si>
  <si>
    <t>第1</t>
    <rPh sb="0" eb="1">
      <t>ダイ</t>
    </rPh>
    <phoneticPr fontId="4"/>
  </si>
  <si>
    <t>第2</t>
    <rPh sb="0" eb="1">
      <t>ダイ</t>
    </rPh>
    <phoneticPr fontId="4"/>
  </si>
  <si>
    <t>※1</t>
    <phoneticPr fontId="4"/>
  </si>
  <si>
    <r>
      <rPr>
        <u/>
        <sz val="9"/>
        <color theme="1"/>
        <rFont val="Meiryo UI"/>
        <family val="3"/>
        <charset val="128"/>
      </rPr>
      <t>[お客様任意部分](3～5文字)</t>
    </r>
    <r>
      <rPr>
        <sz val="9"/>
        <color theme="1"/>
        <rFont val="Meiryo UI"/>
        <family val="3"/>
        <charset val="128"/>
      </rPr>
      <t>をご記入ください　</t>
    </r>
    <r>
      <rPr>
        <b/>
        <sz val="9"/>
        <color theme="1"/>
        <rFont val="Meiryo UI"/>
        <family val="3"/>
        <charset val="128"/>
      </rPr>
      <t>*利用可能文字：半角英小文字のみ(大文字・数字・記号は不可)</t>
    </r>
    <rPh sb="2" eb="4">
      <t>キャクサマ</t>
    </rPh>
    <rPh sb="4" eb="6">
      <t>ニンイ</t>
    </rPh>
    <rPh sb="6" eb="8">
      <t>ブブン</t>
    </rPh>
    <rPh sb="13" eb="15">
      <t>モジ</t>
    </rPh>
    <rPh sb="18" eb="20">
      <t>キニュウ</t>
    </rPh>
    <rPh sb="26" eb="28">
      <t>リヨウ</t>
    </rPh>
    <rPh sb="28" eb="30">
      <t>カノウ</t>
    </rPh>
    <rPh sb="30" eb="32">
      <t>モジ</t>
    </rPh>
    <rPh sb="33" eb="35">
      <t>ハンカク</t>
    </rPh>
    <rPh sb="35" eb="36">
      <t>エイ</t>
    </rPh>
    <rPh sb="36" eb="39">
      <t>コモジ</t>
    </rPh>
    <rPh sb="42" eb="45">
      <t>オオモジ</t>
    </rPh>
    <rPh sb="46" eb="48">
      <t>スウジ</t>
    </rPh>
    <rPh sb="49" eb="51">
      <t>キゴウ</t>
    </rPh>
    <rPh sb="52" eb="54">
      <t>フカ</t>
    </rPh>
    <phoneticPr fontId="4"/>
  </si>
  <si>
    <t>第3</t>
    <rPh sb="0" eb="1">
      <t>ダイ</t>
    </rPh>
    <phoneticPr fontId="4"/>
  </si>
  <si>
    <t>接続IDは　[お客様任意部分](1契約で1種)+[TS指定番号4桁]@pati　となります。</t>
    <rPh sb="0" eb="2">
      <t>セツゾク</t>
    </rPh>
    <rPh sb="8" eb="10">
      <t>キャクサマ</t>
    </rPh>
    <rPh sb="10" eb="12">
      <t>ニンイ</t>
    </rPh>
    <rPh sb="12" eb="14">
      <t>ブブン</t>
    </rPh>
    <rPh sb="17" eb="19">
      <t>ケイヤク</t>
    </rPh>
    <rPh sb="21" eb="22">
      <t>シュ</t>
    </rPh>
    <rPh sb="27" eb="29">
      <t>シテイ</t>
    </rPh>
    <rPh sb="29" eb="31">
      <t>バンゴウ</t>
    </rPh>
    <rPh sb="32" eb="33">
      <t>ケタ</t>
    </rPh>
    <phoneticPr fontId="4"/>
  </si>
  <si>
    <t>法人名</t>
    <rPh sb="0" eb="2">
      <t>ホウジン</t>
    </rPh>
    <rPh sb="2" eb="3">
      <t>メイ</t>
    </rPh>
    <phoneticPr fontId="4"/>
  </si>
  <si>
    <t>事前テスト用端末の
削除確認 (※2)</t>
    <rPh sb="0" eb="2">
      <t>ジゼン</t>
    </rPh>
    <rPh sb="5" eb="6">
      <t>ヨウ</t>
    </rPh>
    <rPh sb="6" eb="8">
      <t>タンマツ</t>
    </rPh>
    <phoneticPr fontId="4"/>
  </si>
  <si>
    <t>以下のいずれかを選択してください。</t>
    <phoneticPr fontId="4"/>
  </si>
  <si>
    <t>事前テスト期間に作成した端末のうち、号口契約後に使用しない端末は全て削除済み</t>
    <phoneticPr fontId="4"/>
  </si>
  <si>
    <t>事前テスト期間に作成した端末は、全て号口契約後も引き続き使用する</t>
    <phoneticPr fontId="4"/>
  </si>
  <si>
    <t>※2</t>
    <phoneticPr fontId="4"/>
  </si>
  <si>
    <t>号口契約後に使用しない端末が残っている場合、使用しない端末も課金対象になります。</t>
    <phoneticPr fontId="4"/>
  </si>
  <si>
    <t>法人管理者登録
(※3)</t>
    <rPh sb="0" eb="2">
      <t>ホウジン</t>
    </rPh>
    <rPh sb="2" eb="5">
      <t>カンリシャ</t>
    </rPh>
    <rPh sb="5" eb="7">
      <t>トウロク</t>
    </rPh>
    <phoneticPr fontId="4"/>
  </si>
  <si>
    <t>No</t>
    <phoneticPr fontId="4"/>
  </si>
  <si>
    <t>区分</t>
    <rPh sb="0" eb="2">
      <t>クブン</t>
    </rPh>
    <phoneticPr fontId="4"/>
  </si>
  <si>
    <t>法人管理者名</t>
    <rPh sb="0" eb="2">
      <t>ホウジン</t>
    </rPh>
    <rPh sb="2" eb="4">
      <t>カンリ</t>
    </rPh>
    <rPh sb="5" eb="6">
      <t>メイ</t>
    </rPh>
    <phoneticPr fontId="4"/>
  </si>
  <si>
    <t>メールアドレス (※4)</t>
    <phoneticPr fontId="4"/>
  </si>
  <si>
    <t>利用者への通知メールの
コピーを受け取る (※5)</t>
    <phoneticPr fontId="4"/>
  </si>
  <si>
    <t>※3</t>
    <phoneticPr fontId="4"/>
  </si>
  <si>
    <t>管理ポータルサイトの利用者登録になります。１申請で３名まで登録できます。</t>
    <phoneticPr fontId="4"/>
  </si>
  <si>
    <t>※4</t>
    <phoneticPr fontId="4"/>
  </si>
  <si>
    <t>管理ポータルサイトの接続IDになります。複数契約をもっている場合、「法人管理者名」と「利用者への通知メールのコピーを受け取る」の設定はメールアドレス毎で共通となります。</t>
    <phoneticPr fontId="4"/>
  </si>
  <si>
    <t>※5</t>
    <phoneticPr fontId="4"/>
  </si>
  <si>
    <t>ID利用者へ送付される通知メール(登録完了通知、パスワードリセット通知など)のCCに管理者メールアドレスを含める場合はチェックを入れてください。</t>
    <phoneticPr fontId="4"/>
  </si>
  <si>
    <t>アクセスコントロール (※6)</t>
    <phoneticPr fontId="4"/>
  </si>
  <si>
    <t>プロトコル</t>
    <phoneticPr fontId="4"/>
  </si>
  <si>
    <t>IPアドレス (※7)</t>
    <phoneticPr fontId="4"/>
  </si>
  <si>
    <t>ポート番号 (※8)</t>
    <rPh sb="3" eb="5">
      <t>バンゴウ</t>
    </rPh>
    <phoneticPr fontId="4"/>
  </si>
  <si>
    <t>IP</t>
    <phoneticPr fontId="4"/>
  </si>
  <si>
    <t>TCP</t>
    <phoneticPr fontId="4"/>
  </si>
  <si>
    <t>UDP</t>
    <phoneticPr fontId="4"/>
  </si>
  <si>
    <t>ICMP</t>
    <phoneticPr fontId="4"/>
  </si>
  <si>
    <t>※6</t>
    <phoneticPr fontId="4"/>
  </si>
  <si>
    <t>ATSC、D.e-Share、DNSオンラインツールは登録済みのため記入不要です。なお、各サービスの動作環境についてはそれぞれの仕様をご参照ください。</t>
    <phoneticPr fontId="4"/>
  </si>
  <si>
    <t>※7</t>
    <phoneticPr fontId="4"/>
  </si>
  <si>
    <t>IPアドレスはグローバルアドレスもしくはATI内でルーティングされているローカルアドレス(10.X.X.X)である必要があります。</t>
    <phoneticPr fontId="4"/>
  </si>
  <si>
    <t>※8</t>
    <phoneticPr fontId="4"/>
  </si>
  <si>
    <t>ポート番号を指定しない(any)の場合は無記入としてください。</t>
    <rPh sb="6" eb="8">
      <t>シテイ</t>
    </rPh>
    <phoneticPr fontId="4"/>
  </si>
  <si>
    <t>※次頁へ続く</t>
  </si>
  <si>
    <t>DNS登録
(※9)</t>
    <rPh sb="3" eb="5">
      <t>トウロク</t>
    </rPh>
    <phoneticPr fontId="4"/>
  </si>
  <si>
    <t>FQDN</t>
    <phoneticPr fontId="4"/>
  </si>
  <si>
    <t>IPアドレス</t>
    <phoneticPr fontId="4"/>
  </si>
  <si>
    <t>※9</t>
    <phoneticPr fontId="4"/>
  </si>
  <si>
    <t>Aレコードのみの登録可能です。イントラSSL専用DNSへ登録します。</t>
    <phoneticPr fontId="4"/>
  </si>
  <si>
    <t>ID数</t>
    <rPh sb="2" eb="3">
      <t>スウ</t>
    </rPh>
    <phoneticPr fontId="4"/>
  </si>
  <si>
    <t>新規/現状</t>
    <phoneticPr fontId="4"/>
  </si>
  <si>
    <t>変更後</t>
    <rPh sb="0" eb="2">
      <t>ヘンコウ</t>
    </rPh>
    <rPh sb="2" eb="3">
      <t>アト</t>
    </rPh>
    <phoneticPr fontId="4"/>
  </si>
  <si>
    <t>増減数(自動反映)</t>
    <phoneticPr fontId="4"/>
  </si>
  <si>
    <t>その他ご要望</t>
  </si>
  <si>
    <t>＜ご確認事項＞</t>
    <rPh sb="2" eb="4">
      <t>カクニン</t>
    </rPh>
    <rPh sb="4" eb="6">
      <t>ジコウ</t>
    </rPh>
    <phoneticPr fontId="4"/>
  </si>
  <si>
    <t>標準納期</t>
    <phoneticPr fontId="4"/>
  </si>
  <si>
    <t>全区分共通</t>
    <rPh sb="0" eb="1">
      <t>ゼン</t>
    </rPh>
    <rPh sb="1" eb="3">
      <t>クブン</t>
    </rPh>
    <rPh sb="3" eb="5">
      <t>キョウツウ</t>
    </rPh>
    <phoneticPr fontId="4"/>
  </si>
  <si>
    <t>サービス反映希望日の</t>
    <rPh sb="4" eb="6">
      <t>ハンエイ</t>
    </rPh>
    <rPh sb="6" eb="9">
      <t>キボウビ</t>
    </rPh>
    <phoneticPr fontId="4"/>
  </si>
  <si>
    <r>
      <t xml:space="preserve">営業日前まで </t>
    </r>
    <r>
      <rPr>
        <sz val="9"/>
        <color theme="1"/>
        <rFont val="Meiryo UI"/>
        <family val="3"/>
        <charset val="128"/>
      </rPr>
      <t>(土日を除く)</t>
    </r>
    <rPh sb="0" eb="3">
      <t>エイギョウビ</t>
    </rPh>
    <rPh sb="3" eb="4">
      <t>マエ</t>
    </rPh>
    <rPh sb="8" eb="10">
      <t>ドニチ</t>
    </rPh>
    <rPh sb="11" eb="12">
      <t>ノゾ</t>
    </rPh>
    <phoneticPr fontId="4"/>
  </si>
  <si>
    <t>※反映希望日が標準納期より短い、もしくは長期連休(G/W・年末年始等)を
　 跨ぐ場合は、予め弊社営業担当までご連絡願います。</t>
    <phoneticPr fontId="4"/>
  </si>
  <si>
    <t>申込書提出方法</t>
    <rPh sb="0" eb="2">
      <t>モウシコミ</t>
    </rPh>
    <rPh sb="2" eb="3">
      <t>ショ</t>
    </rPh>
    <rPh sb="3" eb="5">
      <t>テイシュツ</t>
    </rPh>
    <rPh sb="5" eb="7">
      <t>ホウホウ</t>
    </rPh>
    <phoneticPr fontId="4"/>
  </si>
  <si>
    <t>提出書式</t>
    <rPh sb="0" eb="2">
      <t>テイシュツ</t>
    </rPh>
    <rPh sb="2" eb="4">
      <t>ショシキ</t>
    </rPh>
    <phoneticPr fontId="4"/>
  </si>
  <si>
    <t>押印/サイン済の [原紙] または [PDF等の画像ファイル]　＋　[Excelファイル]</t>
    <phoneticPr fontId="4"/>
  </si>
  <si>
    <t>押印/サイン済の [原紙] または [PDF等の画像ファイル]</t>
    <phoneticPr fontId="4"/>
  </si>
  <si>
    <t>押印/サイン済の [原紙] または [PDF等の画像ファイル]　＋　[Excelファイル]</t>
    <rPh sb="0" eb="2">
      <t>オウイン</t>
    </rPh>
    <rPh sb="6" eb="7">
      <t>ズミ</t>
    </rPh>
    <rPh sb="10" eb="12">
      <t>ゲンシ</t>
    </rPh>
    <rPh sb="22" eb="23">
      <t>ナド</t>
    </rPh>
    <rPh sb="24" eb="26">
      <t>ガゾウ</t>
    </rPh>
    <phoneticPr fontId="4"/>
  </si>
  <si>
    <t>提出方法</t>
    <rPh sb="0" eb="2">
      <t>テイシュツ</t>
    </rPh>
    <rPh sb="2" eb="4">
      <t>ホウホウ</t>
    </rPh>
    <phoneticPr fontId="4"/>
  </si>
  <si>
    <t>E-mail</t>
    <phoneticPr fontId="4"/>
  </si>
  <si>
    <t>担当営業 または 営業ヘルプデスク (helpdesk01@tns.toyotasystems.com)</t>
    <phoneticPr fontId="4"/>
  </si>
  <si>
    <t>郵送</t>
    <phoneticPr fontId="4"/>
  </si>
  <si>
    <t>営業ヘルプデスク (〒461-0001 愛知県名古屋市東区泉1-23-22 トヨタホーム栄ビル4F)</t>
    <rPh sb="0" eb="2">
      <t>エイギョウ</t>
    </rPh>
    <phoneticPr fontId="4"/>
  </si>
  <si>
    <t>FAX</t>
    <phoneticPr fontId="4"/>
  </si>
  <si>
    <t>052-951-8514</t>
    <phoneticPr fontId="4"/>
  </si>
  <si>
    <t>※FAX受信確認後、弊社担当者よりご連絡致します。
　 連絡がない場合は恐れ入りますが、営業ヘルプデスク（TEL：050-3142-7889）までご一報願います。</t>
    <phoneticPr fontId="4"/>
  </si>
  <si>
    <t>契約期間</t>
    <phoneticPr fontId="4"/>
  </si>
  <si>
    <t>最低利用期間</t>
    <rPh sb="0" eb="2">
      <t>サイテイ</t>
    </rPh>
    <rPh sb="2" eb="4">
      <t>リヨウ</t>
    </rPh>
    <rPh sb="4" eb="6">
      <t>キカン</t>
    </rPh>
    <phoneticPr fontId="4"/>
  </si>
  <si>
    <t>1ヶ月　※接続IDのみ最低利用期間あり</t>
    <rPh sb="2" eb="3">
      <t>ゲツ</t>
    </rPh>
    <rPh sb="5" eb="7">
      <t>セツゾク</t>
    </rPh>
    <rPh sb="11" eb="13">
      <t>サイテイ</t>
    </rPh>
    <rPh sb="13" eb="15">
      <t>リヨウ</t>
    </rPh>
    <rPh sb="15" eb="17">
      <t>キカン</t>
    </rPh>
    <phoneticPr fontId="4"/>
  </si>
  <si>
    <t>解約金について</t>
    <rPh sb="0" eb="2">
      <t>カイヤク</t>
    </rPh>
    <rPh sb="2" eb="3">
      <t>キン</t>
    </rPh>
    <phoneticPr fontId="4"/>
  </si>
  <si>
    <t>最低利用期間内に接続IDを削除された場合、1か月分の月額利用料が発生します。</t>
    <rPh sb="8" eb="10">
      <t>セツゾク</t>
    </rPh>
    <rPh sb="13" eb="15">
      <t>サクジョ</t>
    </rPh>
    <rPh sb="23" eb="25">
      <t>ゲツブン</t>
    </rPh>
    <rPh sb="26" eb="28">
      <t>ゲツガク</t>
    </rPh>
    <rPh sb="28" eb="30">
      <t>リヨウ</t>
    </rPh>
    <rPh sb="30" eb="31">
      <t>リョウ</t>
    </rPh>
    <phoneticPr fontId="4"/>
  </si>
  <si>
    <t>社内記入欄</t>
    <rPh sb="0" eb="2">
      <t>シャナイ</t>
    </rPh>
    <rPh sb="2" eb="4">
      <t>キニュウ</t>
    </rPh>
    <rPh sb="4" eb="5">
      <t>ラン</t>
    </rPh>
    <phoneticPr fontId="4"/>
  </si>
  <si>
    <t>営業部署</t>
    <rPh sb="0" eb="2">
      <t>エイギョウ</t>
    </rPh>
    <rPh sb="2" eb="4">
      <t>ブショ</t>
    </rPh>
    <phoneticPr fontId="4"/>
  </si>
  <si>
    <t>納期</t>
    <phoneticPr fontId="4"/>
  </si>
  <si>
    <t>理由</t>
    <phoneticPr fontId="4"/>
  </si>
  <si>
    <t>事前調整状況</t>
    <rPh sb="0" eb="2">
      <t>ジゼン</t>
    </rPh>
    <phoneticPr fontId="4"/>
  </si>
  <si>
    <t>調整部署</t>
    <rPh sb="2" eb="4">
      <t>ブショ</t>
    </rPh>
    <phoneticPr fontId="4"/>
  </si>
  <si>
    <t>調整先担当者</t>
    <rPh sb="2" eb="3">
      <t>サキ</t>
    </rPh>
    <rPh sb="3" eb="6">
      <t>タントウシャ</t>
    </rPh>
    <phoneticPr fontId="4"/>
  </si>
  <si>
    <t>調整日</t>
    <rPh sb="0" eb="2">
      <t>チョウセイ</t>
    </rPh>
    <rPh sb="2" eb="3">
      <t>ビ</t>
    </rPh>
    <phoneticPr fontId="4"/>
  </si>
  <si>
    <t>調整内容</t>
    <rPh sb="2" eb="4">
      <t>ナイヨウ</t>
    </rPh>
    <phoneticPr fontId="4"/>
  </si>
  <si>
    <t>SE部署</t>
    <phoneticPr fontId="4"/>
  </si>
  <si>
    <t>Excel回付
(社内)</t>
    <rPh sb="9" eb="11">
      <t>シャナイ</t>
    </rPh>
    <phoneticPr fontId="4"/>
  </si>
  <si>
    <t>回付方法</t>
    <rPh sb="0" eb="2">
      <t>カイフ</t>
    </rPh>
    <rPh sb="2" eb="4">
      <t>ホウホウ</t>
    </rPh>
    <phoneticPr fontId="4"/>
  </si>
  <si>
    <t>PDF添付</t>
    <rPh sb="3" eb="5">
      <t>テンプ</t>
    </rPh>
    <phoneticPr fontId="4"/>
  </si>
  <si>
    <t>回付先</t>
    <rPh sb="0" eb="2">
      <t>カイフ</t>
    </rPh>
    <rPh sb="2" eb="3">
      <t>サキ</t>
    </rPh>
    <phoneticPr fontId="4"/>
  </si>
  <si>
    <t>「登録業務受付用」</t>
    <phoneticPr fontId="4"/>
  </si>
  <si>
    <t>メール添付</t>
    <rPh sb="3" eb="5">
      <t>テンプ</t>
    </rPh>
    <phoneticPr fontId="4"/>
  </si>
  <si>
    <t>ファイルサーバ保管</t>
    <rPh sb="7" eb="9">
      <t>ホカン</t>
    </rPh>
    <phoneticPr fontId="4"/>
  </si>
  <si>
    <t>D.e-Share</t>
    <phoneticPr fontId="4"/>
  </si>
  <si>
    <t>↑上記リスト以外は直接入力してください</t>
    <rPh sb="1" eb="3">
      <t>ジョウキ</t>
    </rPh>
    <rPh sb="6" eb="8">
      <t>イガイ</t>
    </rPh>
    <rPh sb="9" eb="11">
      <t>チョクセツ</t>
    </rPh>
    <rPh sb="11" eb="13">
      <t>ニュウリョク</t>
    </rPh>
    <phoneticPr fontId="4"/>
  </si>
  <si>
    <t>対応済</t>
    <rPh sb="0" eb="2">
      <t>タイオウ</t>
    </rPh>
    <rPh sb="2" eb="3">
      <t>スミ</t>
    </rPh>
    <phoneticPr fontId="4"/>
  </si>
  <si>
    <t>営業事務</t>
    <rPh sb="0" eb="2">
      <t>エイギョウ</t>
    </rPh>
    <rPh sb="2" eb="4">
      <t>ジム</t>
    </rPh>
    <phoneticPr fontId="4"/>
  </si>
  <si>
    <t>契約番号-検収連番</t>
    <rPh sb="0" eb="2">
      <t>ケイヤク</t>
    </rPh>
    <rPh sb="2" eb="4">
      <t>バンゴウ</t>
    </rPh>
    <rPh sb="5" eb="7">
      <t>ケンシュウ</t>
    </rPh>
    <rPh sb="7" eb="9">
      <t>レンバン</t>
    </rPh>
    <phoneticPr fontId="4"/>
  </si>
  <si>
    <t>・申請区分：【新規】</t>
    <rPh sb="1" eb="3">
      <t>シンセイ</t>
    </rPh>
    <rPh sb="3" eb="5">
      <t>クブン</t>
    </rPh>
    <rPh sb="7" eb="9">
      <t>シンキ</t>
    </rPh>
    <phoneticPr fontId="4"/>
  </si>
  <si>
    <t>お客様 → (営業サポート →) 営業部署[内容確認] → SE部署[内容確認] → 営業事務[売管登録] → 登録部署[管理ポータル] → 登録部署[DNS] → 営業事務[検収登録・申込書保管]</t>
    <rPh sb="61" eb="63">
      <t>カンリ</t>
    </rPh>
    <rPh sb="71" eb="73">
      <t>トウロク</t>
    </rPh>
    <rPh sb="73" eb="75">
      <t>ブショ</t>
    </rPh>
    <rPh sb="88" eb="90">
      <t>ケンシュウ</t>
    </rPh>
    <phoneticPr fontId="4"/>
  </si>
  <si>
    <t>・申請区分：【変更 - アクセスコントロール/DNS】を含む</t>
    <rPh sb="1" eb="3">
      <t>シンセイ</t>
    </rPh>
    <rPh sb="3" eb="5">
      <t>クブン</t>
    </rPh>
    <rPh sb="7" eb="9">
      <t>ヘンコウ</t>
    </rPh>
    <rPh sb="28" eb="29">
      <t>フク</t>
    </rPh>
    <phoneticPr fontId="4"/>
  </si>
  <si>
    <t>お客様 → (営業サポート →) 営業部署[内容確認] → SE部署[内容確認] → 営業事務[売管登録] → 登録部署[管理ポータル] → 登録部署[DNS] → 営業事務[開始案内・検収登録・申込書保管]</t>
    <rPh sb="88" eb="90">
      <t>カイシ</t>
    </rPh>
    <rPh sb="90" eb="92">
      <t>アンナイ</t>
    </rPh>
    <phoneticPr fontId="4"/>
  </si>
  <si>
    <t>・申請区分：【変更 - 法人管理者】のみ</t>
    <rPh sb="1" eb="3">
      <t>シンセイ</t>
    </rPh>
    <rPh sb="3" eb="5">
      <t>クブン</t>
    </rPh>
    <rPh sb="7" eb="9">
      <t>ヘンコウ</t>
    </rPh>
    <rPh sb="12" eb="14">
      <t>ホウジン</t>
    </rPh>
    <rPh sb="14" eb="17">
      <t>カンリシャ</t>
    </rPh>
    <phoneticPr fontId="4"/>
  </si>
  <si>
    <t>お客様 → (営業サポート →) 営業部署[内容確認] → SE部署[内容確認] → 営業事務[売管登録] → 登録部署[設備登録] → 営業事務[検収登録・申込書保管]</t>
  </si>
  <si>
    <t>・申請区分：【解約】</t>
    <rPh sb="1" eb="3">
      <t>シンセイ</t>
    </rPh>
    <rPh sb="3" eb="5">
      <t>クブン</t>
    </rPh>
    <rPh sb="7" eb="9">
      <t>カイヤク</t>
    </rPh>
    <phoneticPr fontId="4"/>
  </si>
  <si>
    <t>お客様 → (営業サポート →) 営業部署[内容確認] → SE部署[内容確認] → 営業事務[売管登録] → 登録部署[管理ポータル] → 登録部署[DNS] → 営業事務[停止案内・検収登録・申込書保管]</t>
    <rPh sb="88" eb="90">
      <t>テイシ</t>
    </rPh>
    <rPh sb="90" eb="92">
      <t>アンナイ</t>
    </rPh>
    <phoneticPr fontId="4"/>
  </si>
  <si>
    <t>・申請区分：【事前テスト】</t>
    <rPh sb="1" eb="3">
      <t>シンセイ</t>
    </rPh>
    <rPh sb="3" eb="5">
      <t>クブン</t>
    </rPh>
    <rPh sb="7" eb="9">
      <t>ジゼン</t>
    </rPh>
    <phoneticPr fontId="4"/>
  </si>
  <si>
    <t>お客様 → (営業サポート →) 営業部署[内容確認] → SE部署[内容確認] → 登録部署[管理ポータル] → 登録部署[DNS] → 営業部署[申込書保管]</t>
    <phoneticPr fontId="4"/>
  </si>
  <si>
    <t>ご記入後、TSの担当営業へご提出ください。</t>
    <rPh sb="1" eb="4">
      <t>キニュウゴ</t>
    </rPh>
    <rPh sb="8" eb="10">
      <t>タントウ</t>
    </rPh>
    <rPh sb="10" eb="12">
      <t>エイギョウ</t>
    </rPh>
    <phoneticPr fontId="4"/>
  </si>
  <si>
    <t>情報開示確認_内容変更申請書</t>
    <rPh sb="0" eb="4">
      <t>ジョウホウカイジ</t>
    </rPh>
    <rPh sb="4" eb="6">
      <t>カクニン</t>
    </rPh>
    <rPh sb="7" eb="11">
      <t>ナイヨウヘンコウ</t>
    </rPh>
    <rPh sb="11" eb="14">
      <t>シンセイショ</t>
    </rPh>
    <phoneticPr fontId="4"/>
  </si>
  <si>
    <t>「情報開示確認」の内容を変更するための専用用紙です。</t>
    <rPh sb="1" eb="5">
      <t>ジョウホウカイジ</t>
    </rPh>
    <rPh sb="5" eb="7">
      <t>カクニン</t>
    </rPh>
    <rPh sb="9" eb="11">
      <t>ナイヨウ</t>
    </rPh>
    <rPh sb="12" eb="14">
      <t>ヘンコウ</t>
    </rPh>
    <rPh sb="19" eb="21">
      <t>センヨウ</t>
    </rPh>
    <rPh sb="21" eb="23">
      <t>ヨウシ</t>
    </rPh>
    <phoneticPr fontId="4"/>
  </si>
  <si>
    <t>申請者情報</t>
    <rPh sb="0" eb="3">
      <t>シンセイシャ</t>
    </rPh>
    <rPh sb="3" eb="5">
      <t>ジョウホウ</t>
    </rPh>
    <phoneticPr fontId="4"/>
  </si>
  <si>
    <t>申請日</t>
    <rPh sb="0" eb="3">
      <t>シンセイビ</t>
    </rPh>
    <phoneticPr fontId="4"/>
  </si>
  <si>
    <t>押印または署名</t>
    <rPh sb="0" eb="2">
      <t>オウイン</t>
    </rPh>
    <rPh sb="5" eb="7">
      <t>ショメイ</t>
    </rPh>
    <phoneticPr fontId="4"/>
  </si>
  <si>
    <t>お客様会社名</t>
    <rPh sb="1" eb="3">
      <t>キャクサマ</t>
    </rPh>
    <rPh sb="3" eb="5">
      <t>カイシャ</t>
    </rPh>
    <rPh sb="5" eb="6">
      <t>メイ</t>
    </rPh>
    <phoneticPr fontId="4"/>
  </si>
  <si>
    <t>申請者名</t>
    <rPh sb="0" eb="3">
      <t>シンセイシャ</t>
    </rPh>
    <rPh sb="3" eb="4">
      <t>メイ</t>
    </rPh>
    <phoneticPr fontId="4"/>
  </si>
  <si>
    <t>情報開示確認</t>
    <rPh sb="0" eb="4">
      <t>ジョウホウカイジ</t>
    </rPh>
    <rPh sb="4" eb="6">
      <t>カクニン</t>
    </rPh>
    <phoneticPr fontId="4"/>
  </si>
  <si>
    <t>本サービスをご利用のお客様の監視結果（※）を開示する件について、</t>
    <phoneticPr fontId="4"/>
  </si>
  <si>
    <t>下記から当てはまるものを選択してください。</t>
    <phoneticPr fontId="4"/>
  </si>
  <si>
    <t>※ 開示先は、資本関係がある親会社または統括会社に限ります。</t>
    <phoneticPr fontId="4"/>
  </si>
  <si>
    <t>※ 統括会社に開示される情報は、月次レポートに含まれる「総評」「検出された警報の種類と件数」
　「監視対象装置の脆弱性有無と対応状況」になります。</t>
    <phoneticPr fontId="4"/>
  </si>
  <si>
    <t>※ 監視結果情報を提供する目的は、統括会社による、配下の子会社の攻撃被災状況・セキュリティ対策状況の管理・把握の
　 ためとなります。</t>
    <phoneticPr fontId="4"/>
  </si>
  <si>
    <t>同意します</t>
    <rPh sb="0" eb="2">
      <t>ドウイ</t>
    </rPh>
    <phoneticPr fontId="4"/>
  </si>
  <si>
    <t>（開示を許諾する統括会社の名称：</t>
    <phoneticPr fontId="4"/>
  </si>
  <si>
    <t>）</t>
    <phoneticPr fontId="4"/>
  </si>
  <si>
    <t>同意しません</t>
    <rPh sb="0" eb="2">
      <t>ドウイ</t>
    </rPh>
    <phoneticPr fontId="4"/>
  </si>
  <si>
    <t>申込会社自身が統括会社</t>
  </si>
  <si>
    <t>情報開示先となる統括会社なし</t>
    <phoneticPr fontId="4"/>
  </si>
  <si>
    <t>情報開示確認の内容変更は、</t>
    <rPh sb="0" eb="2">
      <t>ジョウホウ</t>
    </rPh>
    <rPh sb="2" eb="4">
      <t>カイジ</t>
    </rPh>
    <rPh sb="4" eb="6">
      <t>カクニン</t>
    </rPh>
    <rPh sb="7" eb="11">
      <t>ナイヨウヘンコウ</t>
    </rPh>
    <phoneticPr fontId="4"/>
  </si>
  <si>
    <t>より適用されることを承諾します。</t>
    <rPh sb="2" eb="4">
      <t>テキヨウ</t>
    </rPh>
    <rPh sb="10" eb="12">
      <t>ショウダク</t>
    </rPh>
    <phoneticPr fontId="4"/>
  </si>
  <si>
    <t>&lt;TS記入欄＞</t>
    <rPh sb="3" eb="5">
      <t>キニュウ</t>
    </rPh>
    <rPh sb="5" eb="6">
      <t>ラン</t>
    </rPh>
    <phoneticPr fontId="4"/>
  </si>
  <si>
    <t>契約番号</t>
    <rPh sb="0" eb="4">
      <t>ケイヤクバンゴウ</t>
    </rPh>
    <phoneticPr fontId="4"/>
  </si>
  <si>
    <t>注文番号</t>
    <rPh sb="0" eb="4">
      <t>チュウモンバンゴウ</t>
    </rPh>
    <phoneticPr fontId="4"/>
  </si>
  <si>
    <t>子会社データ提供OPへの反映</t>
    <rPh sb="0" eb="3">
      <t>コガイシャ</t>
    </rPh>
    <rPh sb="6" eb="8">
      <t>テイキョウ</t>
    </rPh>
    <rPh sb="12" eb="14">
      <t>ハンエイ</t>
    </rPh>
    <phoneticPr fontId="4"/>
  </si>
  <si>
    <t>日付</t>
    <rPh sb="0" eb="2">
      <t>ヒヅケ</t>
    </rPh>
    <phoneticPr fontId="4"/>
  </si>
  <si>
    <t>担当</t>
    <rPh sb="0" eb="2">
      <t>タントウ</t>
    </rPh>
    <phoneticPr fontId="4"/>
  </si>
  <si>
    <t>備考</t>
    <rPh sb="0" eb="2">
      <t>ビコウ</t>
    </rPh>
    <phoneticPr fontId="4"/>
  </si>
  <si>
    <t>株式会社ラック 御中</t>
    <rPh sb="0" eb="4">
      <t>カブシキガイシャ</t>
    </rPh>
    <rPh sb="8" eb="10">
      <t>オンチュウ</t>
    </rPh>
    <phoneticPr fontId="4"/>
  </si>
  <si>
    <t>2026/4/1 イントラSSL Type-L2 ATI_ver1.0</t>
    <phoneticPr fontId="4"/>
  </si>
  <si>
    <t>MSSA(リモートアクセス監視_Wide)サービス申込書</t>
    <rPh sb="13" eb="15">
      <t>カンシ</t>
    </rPh>
    <rPh sb="25" eb="28">
      <t>モウシコミショ</t>
    </rPh>
    <phoneticPr fontId="4"/>
  </si>
  <si>
    <t>■下記の内容にて申込させていただきます。</t>
    <rPh sb="1" eb="3">
      <t>カキ</t>
    </rPh>
    <rPh sb="4" eb="6">
      <t>ナイヨウ</t>
    </rPh>
    <rPh sb="8" eb="10">
      <t>モウシコミ</t>
    </rPh>
    <phoneticPr fontId="4"/>
  </si>
  <si>
    <t>①申し込み基本情報</t>
    <rPh sb="1" eb="2">
      <t>モウ</t>
    </rPh>
    <rPh sb="3" eb="4">
      <t>コ</t>
    </rPh>
    <rPh sb="5" eb="7">
      <t>キホン</t>
    </rPh>
    <rPh sb="7" eb="9">
      <t>ジョウホウ</t>
    </rPh>
    <phoneticPr fontId="4"/>
  </si>
  <si>
    <t>　申込日</t>
    <rPh sb="1" eb="4">
      <t>モウシコミビ</t>
    </rPh>
    <phoneticPr fontId="4"/>
  </si>
  <si>
    <t>　弊社_注文番号</t>
    <rPh sb="1" eb="3">
      <t>ヘイシャ</t>
    </rPh>
    <rPh sb="4" eb="8">
      <t>チュウモンバンゴウ</t>
    </rPh>
    <phoneticPr fontId="4"/>
  </si>
  <si>
    <t>　申込ユーザ名</t>
    <rPh sb="1" eb="2">
      <t>モウ</t>
    </rPh>
    <rPh sb="2" eb="3">
      <t>コ</t>
    </rPh>
    <rPh sb="6" eb="7">
      <t>メイ</t>
    </rPh>
    <phoneticPr fontId="4"/>
  </si>
  <si>
    <t>　サービス適用日</t>
    <rPh sb="5" eb="8">
      <t>テキヨウビ</t>
    </rPh>
    <phoneticPr fontId="4"/>
  </si>
  <si>
    <t>②サービス申し込み情報</t>
    <rPh sb="5" eb="6">
      <t>モウ</t>
    </rPh>
    <rPh sb="7" eb="8">
      <t>コ</t>
    </rPh>
    <rPh sb="9" eb="11">
      <t>ジョウホウ</t>
    </rPh>
    <phoneticPr fontId="4"/>
  </si>
  <si>
    <t>標準サービス</t>
    <rPh sb="0" eb="2">
      <t>ヒョウジュン</t>
    </rPh>
    <phoneticPr fontId="4"/>
  </si>
  <si>
    <t>　申込区分</t>
    <phoneticPr fontId="4"/>
  </si>
  <si>
    <t>変更(追加)</t>
    <rPh sb="0" eb="2">
      <t>ヘンコウ</t>
    </rPh>
    <rPh sb="3" eb="5">
      <t>ツイカ</t>
    </rPh>
    <phoneticPr fontId="4"/>
  </si>
  <si>
    <t>変更(削減)</t>
    <rPh sb="0" eb="2">
      <t>ヘンコウ</t>
    </rPh>
    <rPh sb="3" eb="5">
      <t>サクゲン</t>
    </rPh>
    <phoneticPr fontId="4"/>
  </si>
  <si>
    <t>　契約数</t>
    <phoneticPr fontId="4"/>
  </si>
  <si>
    <t>オプションサービス</t>
    <phoneticPr fontId="4"/>
  </si>
  <si>
    <t>　子会社データ提供</t>
    <rPh sb="1" eb="4">
      <t>コガイシャ</t>
    </rPh>
    <rPh sb="7" eb="9">
      <t>テイキョウ</t>
    </rPh>
    <phoneticPr fontId="4"/>
  </si>
  <si>
    <t>情報開示先</t>
    <rPh sb="0" eb="5">
      <t>ジョウホウカイジサキ</t>
    </rPh>
    <phoneticPr fontId="4"/>
  </si>
  <si>
    <t>　統括会社名</t>
    <rPh sb="1" eb="5">
      <t>トウカツカイシャ</t>
    </rPh>
    <rPh sb="5" eb="6">
      <t>メイ</t>
    </rPh>
    <phoneticPr fontId="4"/>
  </si>
  <si>
    <t>③備考</t>
    <rPh sb="1" eb="3">
      <t>ビコウ</t>
    </rPh>
    <phoneticPr fontId="4"/>
  </si>
  <si>
    <t>本シートの提出は不要です。</t>
    <rPh sb="0" eb="1">
      <t>ホン</t>
    </rPh>
    <rPh sb="5" eb="7">
      <t>テイシュツ</t>
    </rPh>
    <rPh sb="8" eb="10">
      <t>フヨウ</t>
    </rPh>
    <phoneticPr fontId="4"/>
  </si>
  <si>
    <t>イントラSSL Type-L (D.e-NetWide接続)　＜参考＞</t>
    <rPh sb="27" eb="29">
      <t>セツゾク</t>
    </rPh>
    <rPh sb="32" eb="34">
      <t>サンコウ</t>
    </rPh>
    <phoneticPr fontId="4"/>
  </si>
  <si>
    <t>■構成図</t>
    <rPh sb="1" eb="3">
      <t>コウセイ</t>
    </rPh>
    <rPh sb="3" eb="4">
      <t>ズ</t>
    </rPh>
    <phoneticPr fontId="4"/>
  </si>
  <si>
    <t>項目名</t>
    <rPh sb="0" eb="2">
      <t>コウモク</t>
    </rPh>
    <rPh sb="2" eb="3">
      <t>メイ</t>
    </rPh>
    <phoneticPr fontId="4"/>
  </si>
  <si>
    <t>説明</t>
    <rPh sb="0" eb="2">
      <t>セツメイ</t>
    </rPh>
    <phoneticPr fontId="4"/>
  </si>
  <si>
    <t>VPN DNSサーバ</t>
    <phoneticPr fontId="4"/>
  </si>
  <si>
    <t>VPN通信を行う際に参照するDNSサーバをご記入ください。</t>
    <phoneticPr fontId="4"/>
  </si>
  <si>
    <t>VPN Proxy</t>
    <phoneticPr fontId="4"/>
  </si>
  <si>
    <t>Windows/Mac端末でVPN通信を行う際に参照するProxyをご記入ください。</t>
    <rPh sb="11" eb="13">
      <t>タンマツ</t>
    </rPh>
    <phoneticPr fontId="4"/>
  </si>
  <si>
    <t>⑨</t>
    <phoneticPr fontId="4"/>
  </si>
  <si>
    <t>VPNネットワーク</t>
    <phoneticPr fontId="4"/>
  </si>
  <si>
    <t>VPN通信をしたいアドレスレンジ(社内ネットワーク、DNS、Proxyのアドレスレンジなど)をご記入ください。</t>
    <rPh sb="48" eb="50">
      <t>キニュウ</t>
    </rPh>
    <phoneticPr fontId="4"/>
  </si>
  <si>
    <t>※④のVPNトンネル方式に"スプリットトンネル"かつアクセスコントロール方式に"ブラックリスト"を選択した場合のみ必要です。</t>
    <phoneticPr fontId="4"/>
  </si>
  <si>
    <t>⑩</t>
    <phoneticPr fontId="4"/>
  </si>
  <si>
    <t>アクセスコントロールリスト</t>
    <phoneticPr fontId="4"/>
  </si>
  <si>
    <t>④のアクセスコントロール方式で選択した項目により記入内容が異なります。</t>
    <phoneticPr fontId="4"/>
  </si>
  <si>
    <t>・ホワイトリスト方式：通信を許可するアドレスをご記入ください。</t>
    <phoneticPr fontId="4"/>
  </si>
  <si>
    <t>・ブラックリスト方式：通信をブロックするアドレスをご記入ください。</t>
    <phoneticPr fontId="4"/>
  </si>
  <si>
    <t>⑬</t>
    <phoneticPr fontId="4"/>
  </si>
  <si>
    <t>D.e-NetWideアクセスGWアドレス</t>
    <phoneticPr fontId="4"/>
  </si>
  <si>
    <t>アクセスGWにおけるInsideセグメントのアドレスとしてお客様割当のアドレスを使用したい場合のみご記入ください。</t>
    <phoneticPr fontId="4"/>
  </si>
  <si>
    <t>※既存のInsideセグメントへ接続するためのアドレスとなります。</t>
    <rPh sb="1" eb="3">
      <t>キソン</t>
    </rPh>
    <rPh sb="16" eb="18">
      <t>セツゾク</t>
    </rPh>
    <phoneticPr fontId="4"/>
  </si>
  <si>
    <t>⑭</t>
    <phoneticPr fontId="4"/>
  </si>
  <si>
    <t>NAT用poolアドレス</t>
    <rPh sb="3" eb="4">
      <t>ヨウ</t>
    </rPh>
    <phoneticPr fontId="4"/>
  </si>
  <si>
    <t>VPN接続した際に端末側に割り当てられるアドレス(アドレスレンジ)をご記入ください。</t>
    <phoneticPr fontId="4"/>
  </si>
  <si>
    <t>⑮</t>
    <phoneticPr fontId="4"/>
  </si>
  <si>
    <t>オンデマンドDNSサフィックス</t>
    <phoneticPr fontId="4"/>
  </si>
  <si>
    <t>IPアドレスをDHCPで取得する場合は社内DHCPサーバから割り当てられるDNSサフィックスを、</t>
    <rPh sb="12" eb="14">
      <t>シュトク</t>
    </rPh>
    <rPh sb="16" eb="18">
      <t>バアイ</t>
    </rPh>
    <phoneticPr fontId="4"/>
  </si>
  <si>
    <t>IPアドレスを固定で設定している場合はインターフェースに設定したDNSサフィックスを記入してください。</t>
    <rPh sb="7" eb="9">
      <t>コテイ</t>
    </rPh>
    <rPh sb="10" eb="12">
      <t>セッテイ</t>
    </rPh>
    <rPh sb="16" eb="18">
      <t>バアイ</t>
    </rPh>
    <rPh sb="28" eb="30">
      <t>セッテイ</t>
    </rPh>
    <rPh sb="42" eb="44">
      <t>キニュウ</t>
    </rPh>
    <phoneticPr fontId="4"/>
  </si>
  <si>
    <t>※PCオンデマンド機能をご利用いただく場合のみ必要です。</t>
    <phoneticPr fontId="4"/>
  </si>
  <si>
    <t>＜DNSサフィックスの確認方法＞</t>
    <rPh sb="11" eb="13">
      <t>カクニン</t>
    </rPh>
    <rPh sb="13" eb="15">
      <t>ホウホウ</t>
    </rPh>
    <phoneticPr fontId="4"/>
  </si>
  <si>
    <t>(1) ご利用の端末からコマンドプロンプトを立ち上げます</t>
    <phoneticPr fontId="4"/>
  </si>
  <si>
    <t>(2) 「ipconfig」コマンドを実行します</t>
    <phoneticPr fontId="4"/>
  </si>
  <si>
    <t>(3) 「接続固有のDNSサフィックス」の項目に記載されています</t>
    <phoneticPr fontId="4"/>
  </si>
  <si>
    <t>※右図では「ad.example.co.jp」が該当します</t>
    <rPh sb="1" eb="2">
      <t>ミギ</t>
    </rPh>
    <rPh sb="2" eb="3">
      <t>ズ</t>
    </rPh>
    <rPh sb="24" eb="26">
      <t>ガイトウ</t>
    </rPh>
    <phoneticPr fontId="4"/>
  </si>
  <si>
    <t>○○</t>
    <phoneticPr fontId="4"/>
  </si>
  <si>
    <t>■</t>
  </si>
  <si>
    <t>xxxxxxx-xxxx</t>
    <phoneticPr fontId="4"/>
  </si>
  <si>
    <t>xxx</t>
    <phoneticPr fontId="4"/>
  </si>
  <si>
    <t>xxxx</t>
    <phoneticPr fontId="4"/>
  </si>
  <si>
    <t>○○県○○市○○区○○町 x丁目x番地x</t>
    <phoneticPr fontId="4"/>
  </si>
  <si>
    <t>○○ビル x階</t>
    <phoneticPr fontId="4"/>
  </si>
  <si>
    <t>ｶﾌﾞｼｷｶﾞｲｼｬ ﾏﾙﾏﾙ</t>
    <phoneticPr fontId="4"/>
  </si>
  <si>
    <t>株式会社　○○</t>
    <phoneticPr fontId="4"/>
  </si>
  <si>
    <t>ｼｽﾃﾑ ﾀﾛｳ</t>
    <phoneticPr fontId="4"/>
  </si>
  <si>
    <t>システム　太郎</t>
    <phoneticPr fontId="4"/>
  </si>
  <si>
    <t>〇〇部</t>
    <rPh sb="2" eb="3">
      <t>ブ</t>
    </rPh>
    <phoneticPr fontId="4"/>
  </si>
  <si>
    <t>〇〇</t>
    <phoneticPr fontId="4"/>
  </si>
  <si>
    <t>xxx-xxx-xxxx</t>
    <phoneticPr fontId="4"/>
  </si>
  <si>
    <t>system-taro</t>
    <phoneticPr fontId="4"/>
  </si>
  <si>
    <t>aaaaa.co.jp</t>
    <phoneticPr fontId="4"/>
  </si>
  <si>
    <t>xxxxxxxxxx</t>
    <phoneticPr fontId="4"/>
  </si>
  <si>
    <r>
      <t>弊社請求書発行　</t>
    </r>
    <r>
      <rPr>
        <sz val="9"/>
        <rFont val="Meiryo UI"/>
        <family val="3"/>
        <charset val="128"/>
      </rPr>
      <t xml:space="preserve"> *サービスの請求タイミングに準じて発行</t>
    </r>
    <rPh sb="15" eb="17">
      <t>セイキュウ</t>
    </rPh>
    <rPh sb="23" eb="24">
      <t>ジュン</t>
    </rPh>
    <rPh sb="26" eb="28">
      <t>ハッコウ</t>
    </rPh>
    <phoneticPr fontId="4"/>
  </si>
  <si>
    <t>tsa</t>
    <phoneticPr fontId="4"/>
  </si>
  <si>
    <t>tsb</t>
    <phoneticPr fontId="4"/>
  </si>
  <si>
    <t>tsc</t>
    <phoneticPr fontId="4"/>
  </si>
  <si>
    <t>トヨタシステムズ　リモートアクセス用</t>
    <phoneticPr fontId="4"/>
  </si>
  <si>
    <t>豊田 太郎</t>
    <phoneticPr fontId="4"/>
  </si>
  <si>
    <t>toyota-taro@@tns.toyotasystems.com</t>
    <phoneticPr fontId="4"/>
  </si>
  <si>
    <t>10.1.1.1</t>
    <phoneticPr fontId="4"/>
  </si>
  <si>
    <t>443</t>
    <phoneticPr fontId="4"/>
  </si>
  <si>
    <t>10.1.1.2</t>
    <phoneticPr fontId="4"/>
  </si>
  <si>
    <t>www.sample.com</t>
    <phoneticPr fontId="4"/>
  </si>
  <si>
    <t>www.sample2.com</t>
    <phoneticPr fontId="4"/>
  </si>
  <si>
    <t>本サービスをご利用のお客様の監視結果（※）を開示する件について、下記から当てはまるものを選択してください。</t>
    <rPh sb="22" eb="24">
      <t>カイジ</t>
    </rPh>
    <rPh sb="26" eb="27">
      <t>ケン</t>
    </rPh>
    <rPh sb="32" eb="34">
      <t>カキ</t>
    </rPh>
    <rPh sb="36" eb="37">
      <t>ア</t>
    </rPh>
    <rPh sb="44" eb="46">
      <t>センタク</t>
    </rPh>
    <phoneticPr fontId="4"/>
  </si>
  <si>
    <t>（開示を許諾する統括会社の名称：</t>
    <rPh sb="1" eb="3">
      <t>カイジ</t>
    </rPh>
    <rPh sb="4" eb="6">
      <t>キョダク</t>
    </rPh>
    <rPh sb="8" eb="10">
      <t>トウカツ</t>
    </rPh>
    <rPh sb="10" eb="12">
      <t>ガイシャ</t>
    </rPh>
    <rPh sb="13" eb="15">
      <t>メイショウ</t>
    </rPh>
    <phoneticPr fontId="4"/>
  </si>
  <si>
    <t>申込会社自身が統括会社</t>
    <rPh sb="0" eb="4">
      <t>モウシコミカイシャ</t>
    </rPh>
    <rPh sb="4" eb="6">
      <t>ジシン</t>
    </rPh>
    <rPh sb="7" eb="11">
      <t>トウカツカイシャ</t>
    </rPh>
    <phoneticPr fontId="4"/>
  </si>
  <si>
    <t>情報開示先となる統括会社はありません</t>
    <rPh sb="0" eb="5">
      <t>ジョウホウカイジサキ</t>
    </rPh>
    <rPh sb="8" eb="12">
      <t>トウカツカイシャ</t>
    </rPh>
    <phoneticPr fontId="4"/>
  </si>
  <si>
    <t>※ 開示先は、資本関係がある親会社または統括会社に限ります。</t>
    <rPh sb="2" eb="5">
      <t>カイジサキ</t>
    </rPh>
    <rPh sb="7" eb="11">
      <t>シホンカンケイ</t>
    </rPh>
    <rPh sb="14" eb="17">
      <t>オヤガイシャ</t>
    </rPh>
    <rPh sb="20" eb="24">
      <t>トウカツカイシャ</t>
    </rPh>
    <rPh sb="25" eb="26">
      <t>カギ</t>
    </rPh>
    <phoneticPr fontId="4"/>
  </si>
  <si>
    <t>※ 開示される情報は、月次レポートに含まれる「総評」「検出された警報の種類と件数」「監視対象装置の脆弱性有無と対応状況」になります。</t>
    <phoneticPr fontId="4"/>
  </si>
  <si>
    <t>※ 監視結果情報を提供する目的は、統括会社による、配下の子会社の攻撃被災状況・セキュリティ対策状況の管理・把握のためとなります。</t>
    <rPh sb="17" eb="19">
      <t>トウカツ</t>
    </rPh>
    <phoneticPr fontId="4"/>
  </si>
  <si>
    <t>必須記入項目</t>
    <phoneticPr fontId="4"/>
  </si>
  <si>
    <t>イントラSSL Type-L2(ATI)</t>
    <phoneticPr fontId="4"/>
  </si>
  <si>
    <t>イントラSSL Type-L2(ATI)サービス</t>
    <phoneticPr fontId="4"/>
  </si>
  <si>
    <t>本申請書は、「イントラSSL Type-L2(ATI)Iサービス」の新規お申込時に記載いただいた</t>
    <rPh sb="0" eb="1">
      <t>ホン</t>
    </rPh>
    <rPh sb="1" eb="4">
      <t>シンセイショ</t>
    </rPh>
    <rPh sb="34" eb="36">
      <t>シンキ</t>
    </rPh>
    <rPh sb="37" eb="39">
      <t>モウシコ</t>
    </rPh>
    <rPh sb="39" eb="40">
      <t>ジ</t>
    </rPh>
    <rPh sb="41" eb="43">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</si>
</sst>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8" formatCode="&quot;¥&quot;#,##0.00;[Red]&quot;¥&quot;\-#,##0.00"/>
    <numFmt numFmtId="176" formatCode="#,##0;\-#,##0;&quot;-&quot;"/>
    <numFmt numFmtId="177" formatCode="##0.0"/>
    <numFmt numFmtId="178" formatCode="&quot;$&quot;#,##0_);\(&quot;$&quot;#,##0\)"/>
    <numFmt numFmtId="179" formatCode="&quot;$&quot;#,##0_);[Red]\(&quot;$&quot;#,##0\)"/>
    <numFmt numFmtId="180" formatCode="&quot;$&quot;#,##0.00_);[Red]\(&quot;$&quot;#,##0.00\)"/>
    <numFmt numFmtId="181" formatCode="0.00_)"/>
    <numFmt numFmtId="182" formatCode="_-* #,##0_-;\-* #,##0_-;_-* &quot;-&quot;_-;_-@_-"/>
    <numFmt numFmtId="183" formatCode="#,##0\-;&quot;▲&quot;#,##0\-"/>
    <numFmt numFmtId="184" formatCode="&quot;¥&quot;#,##0\-;&quot;¥&quot;&quot;▲&quot;#,##0\-"/>
    <numFmt numFmtId="185" formatCode="_-&quot;¥&quot;* #,##0.00_-;\-&quot;¥&quot;* #,##0.00_-;_-&quot;¥&quot;* &quot;-&quot;??_-;_-@_-"/>
    <numFmt numFmtId="186" formatCode="[$-F800]dddd\,\ mmmm\ dd\,\ yyyy"/>
    <numFmt numFmtId="187" formatCode="yyyy&quot;年&quot;m&quot;月&quot;d&quot;日&quot;\(aaa\)"/>
    <numFmt numFmtId="188" formatCode="h&quot;時&quot;mm&quot;分&quot;;@"/>
    <numFmt numFmtId="189" formatCode="\+#,##0;\-#,##0;0"/>
  </numFmts>
  <fonts count="74">
    <font>
      <sz val="11"/>
      <color theme="1"/>
      <name val="ＭＳ Ｐゴシック"/>
      <family val="2"/>
      <charset val="128"/>
      <scheme val="minor"/>
    </font>
    <font>
      <sz val="11"/>
      <color theme="1"/>
      <name val="ＭＳ Ｐゴシック"/>
      <family val="2"/>
      <charset val="128"/>
      <scheme val="minor"/>
    </font>
    <font>
      <sz val="10"/>
      <color theme="1"/>
      <name val="Meiryo UI"/>
      <family val="3"/>
      <charset val="128"/>
    </font>
    <font>
      <sz val="11"/>
      <color theme="1"/>
      <name val="Meiryo UI"/>
      <family val="3"/>
      <charset val="128"/>
    </font>
    <font>
      <sz val="6"/>
      <name val="ＭＳ Ｐゴシック"/>
      <family val="2"/>
      <charset val="128"/>
      <scheme val="minor"/>
    </font>
    <font>
      <sz val="9"/>
      <name val="Meiryo UI"/>
      <family val="3"/>
      <charset val="128"/>
    </font>
    <font>
      <sz val="12"/>
      <name val="Meiryo UI"/>
      <family val="3"/>
      <charset val="128"/>
    </font>
    <font>
      <sz val="11"/>
      <name val="Meiryo UI"/>
      <family val="3"/>
      <charset val="128"/>
    </font>
    <font>
      <sz val="6"/>
      <name val="ＭＳ Ｐゴシック"/>
      <family val="3"/>
      <charset val="128"/>
    </font>
    <font>
      <b/>
      <sz val="20"/>
      <name val="Meiryo UI"/>
      <family val="3"/>
      <charset val="128"/>
    </font>
    <font>
      <b/>
      <sz val="11"/>
      <name val="Meiryo UI"/>
      <family val="3"/>
      <charset val="128"/>
    </font>
    <font>
      <sz val="8"/>
      <name val="Meiryo UI"/>
      <family val="3"/>
      <charset val="128"/>
    </font>
    <font>
      <sz val="14"/>
      <color theme="1"/>
      <name val="Meiryo UI"/>
      <family val="3"/>
      <charset val="128"/>
    </font>
    <font>
      <sz val="9"/>
      <color theme="1"/>
      <name val="Meiryo UI"/>
      <family val="3"/>
      <charset val="128"/>
    </font>
    <font>
      <sz val="11"/>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6"/>
      <name val="Meiryo UI"/>
      <family val="2"/>
      <charset val="128"/>
    </font>
    <font>
      <sz val="11"/>
      <name val="ＭＳ ゴシック"/>
      <family val="3"/>
      <charset val="128"/>
    </font>
    <font>
      <sz val="12"/>
      <name val="Tms Rmn"/>
      <family val="1"/>
    </font>
    <font>
      <b/>
      <sz val="10"/>
      <name val="MS Sans Serif"/>
      <family val="2"/>
    </font>
    <font>
      <sz val="10"/>
      <name val="Geneva"/>
      <family val="2"/>
    </font>
    <font>
      <u/>
      <sz val="10"/>
      <color indexed="14"/>
      <name val="MS Sans Serif"/>
      <family val="2"/>
    </font>
    <font>
      <sz val="8"/>
      <name val="Arial"/>
      <family val="2"/>
    </font>
    <font>
      <b/>
      <sz val="12"/>
      <color indexed="9"/>
      <name val="Tms Rmn"/>
      <family val="1"/>
    </font>
    <font>
      <u/>
      <sz val="10"/>
      <color indexed="12"/>
      <name val="MS Sans Serif"/>
      <family val="2"/>
    </font>
    <font>
      <sz val="10"/>
      <name val="ＭＳ ゴシック"/>
      <family val="3"/>
      <charset val="128"/>
    </font>
    <font>
      <sz val="10"/>
      <name val="MS Sans Serif"/>
      <family val="2"/>
    </font>
    <font>
      <b/>
      <i/>
      <sz val="16"/>
      <name val="Helv"/>
      <family val="2"/>
    </font>
    <font>
      <b/>
      <sz val="11"/>
      <name val="Helv"/>
      <family val="2"/>
    </font>
    <font>
      <b/>
      <sz val="12"/>
      <name val="ＭＳ ゴシック"/>
      <family val="3"/>
      <charset val="128"/>
    </font>
    <font>
      <sz val="10"/>
      <name val="明朝"/>
      <family val="1"/>
      <charset val="128"/>
    </font>
    <font>
      <sz val="14"/>
      <name val="ＭＳ 明朝"/>
      <family val="1"/>
      <charset val="128"/>
    </font>
    <font>
      <b/>
      <sz val="14"/>
      <name val="Meiryo UI"/>
      <family val="3"/>
      <charset val="128"/>
    </font>
    <font>
      <b/>
      <sz val="16"/>
      <name val="Meiryo UI"/>
      <family val="3"/>
      <charset val="128"/>
    </font>
    <font>
      <sz val="10"/>
      <name val="Meiryo UI"/>
      <family val="3"/>
      <charset val="128"/>
    </font>
    <font>
      <sz val="14"/>
      <name val="Meiryo UI"/>
      <family val="3"/>
      <charset val="128"/>
    </font>
    <font>
      <b/>
      <sz val="12"/>
      <name val="Meiryo UI"/>
      <family val="3"/>
      <charset val="128"/>
    </font>
    <font>
      <sz val="9"/>
      <name val="ＭＳ Ｐゴシック"/>
      <family val="3"/>
      <charset val="128"/>
    </font>
    <font>
      <sz val="7"/>
      <name val="Meiryo UI"/>
      <family val="3"/>
      <charset val="128"/>
    </font>
    <font>
      <b/>
      <sz val="10"/>
      <color indexed="62"/>
      <name val="Meiryo UI"/>
      <family val="3"/>
      <charset val="128"/>
    </font>
    <font>
      <b/>
      <sz val="10"/>
      <color indexed="12"/>
      <name val="Meiryo UI"/>
      <family val="3"/>
      <charset val="128"/>
    </font>
    <font>
      <b/>
      <sz val="14"/>
      <color rgb="FFFF0000"/>
      <name val="Meiryo UI"/>
      <family val="3"/>
      <charset val="128"/>
    </font>
    <font>
      <sz val="12"/>
      <color rgb="FFFF0000"/>
      <name val="Meiryo UI"/>
      <family val="3"/>
      <charset val="128"/>
    </font>
    <font>
      <sz val="14"/>
      <color rgb="FFFF0000"/>
      <name val="Meiryo UI"/>
      <family val="3"/>
      <charset val="128"/>
    </font>
    <font>
      <b/>
      <sz val="10"/>
      <name val="Meiryo UI"/>
      <family val="3"/>
      <charset val="128"/>
    </font>
    <font>
      <u/>
      <sz val="9"/>
      <color theme="1"/>
      <name val="Meiryo UI"/>
      <family val="3"/>
      <charset val="128"/>
    </font>
    <font>
      <b/>
      <sz val="9"/>
      <color theme="1"/>
      <name val="Meiryo UI"/>
      <family val="3"/>
      <charset val="128"/>
    </font>
    <font>
      <sz val="8"/>
      <color theme="1"/>
      <name val="Meiryo UI"/>
      <family val="3"/>
      <charset val="128"/>
    </font>
    <font>
      <b/>
      <sz val="18"/>
      <name val="Meiryo UI"/>
      <family val="3"/>
      <charset val="128"/>
    </font>
    <font>
      <sz val="9"/>
      <name val="ＭＳ Ｐゴシック"/>
      <family val="2"/>
      <charset val="128"/>
      <scheme val="minor"/>
    </font>
    <font>
      <sz val="9"/>
      <color theme="1"/>
      <name val="ＭＳ Ｐゴシック"/>
      <family val="2"/>
      <charset val="128"/>
      <scheme val="minor"/>
    </font>
    <font>
      <sz val="11"/>
      <color rgb="FFFF0000"/>
      <name val="ＭＳ Ｐゴシック"/>
      <family val="2"/>
      <charset val="128"/>
      <scheme val="minor"/>
    </font>
    <font>
      <sz val="14"/>
      <color rgb="FF002060"/>
      <name val="Meiryo UI"/>
      <family val="3"/>
      <charset val="128"/>
    </font>
    <font>
      <sz val="11"/>
      <color theme="1" tint="0.34998626667073579"/>
      <name val="Meiryo UI"/>
      <family val="3"/>
      <charset val="128"/>
    </font>
    <font>
      <sz val="12"/>
      <color theme="1"/>
      <name val="ＭＳ Ｐゴシック"/>
      <family val="2"/>
      <charset val="128"/>
      <scheme val="minor"/>
    </font>
    <font>
      <sz val="11"/>
      <color theme="1" tint="0.34998626667073579"/>
      <name val="ＭＳ Ｐゴシック"/>
      <family val="2"/>
      <charset val="128"/>
      <scheme val="minor"/>
    </font>
    <font>
      <b/>
      <sz val="20"/>
      <color theme="1"/>
      <name val="Meiryo UI"/>
      <family val="3"/>
      <charset val="128"/>
    </font>
    <font>
      <sz val="8"/>
      <color theme="1"/>
      <name val="ＭＳ Ｐゴシック"/>
      <family val="2"/>
      <charset val="128"/>
      <scheme val="minor"/>
    </font>
    <font>
      <sz val="11"/>
      <color theme="1"/>
      <name val="ＭＳ Ｐゴシック"/>
      <family val="3"/>
      <charset val="128"/>
      <scheme val="minor"/>
    </font>
    <font>
      <sz val="10"/>
      <color theme="1"/>
      <name val="ＭＳ Ｐゴシック"/>
      <family val="2"/>
      <charset val="128"/>
      <scheme val="minor"/>
    </font>
    <font>
      <sz val="9"/>
      <color theme="1"/>
      <name val="ＭＳ Ｐゴシック"/>
      <family val="3"/>
      <charset val="128"/>
      <scheme val="minor"/>
    </font>
    <font>
      <sz val="9"/>
      <color indexed="81"/>
      <name val="MS P ゴシック"/>
      <family val="3"/>
      <charset val="128"/>
    </font>
    <font>
      <sz val="20"/>
      <color theme="1"/>
      <name val="Meiryo UI"/>
      <family val="3"/>
      <charset val="128"/>
    </font>
    <font>
      <b/>
      <sz val="11"/>
      <color theme="1"/>
      <name val="Meiryo UI"/>
      <family val="3"/>
      <charset val="128"/>
    </font>
    <font>
      <sz val="7"/>
      <color theme="1"/>
      <name val="Meiryo UI"/>
      <family val="3"/>
      <charset val="128"/>
    </font>
    <font>
      <b/>
      <sz val="9"/>
      <color indexed="62"/>
      <name val="Meiryo UI"/>
      <family val="3"/>
      <charset val="128"/>
    </font>
    <font>
      <sz val="11"/>
      <color rgb="FFFF0000"/>
      <name val="Meiryo UI"/>
      <family val="3"/>
      <charset val="128"/>
    </font>
    <font>
      <sz val="11"/>
      <color theme="0" tint="-0.34998626667073579"/>
      <name val="Meiryo UI"/>
      <family val="3"/>
      <charset val="128"/>
    </font>
  </fonts>
  <fills count="12">
    <fill>
      <patternFill patternType="none"/>
    </fill>
    <fill>
      <patternFill patternType="gray125"/>
    </fill>
    <fill>
      <patternFill patternType="solid">
        <fgColor rgb="FFCCECFF"/>
        <bgColor indexed="64"/>
      </patternFill>
    </fill>
    <fill>
      <patternFill patternType="solid">
        <fgColor rgb="FFE7F6FF"/>
        <bgColor indexed="64"/>
      </patternFill>
    </fill>
    <fill>
      <patternFill patternType="solid">
        <fgColor indexed="22"/>
        <bgColor indexed="64"/>
      </patternFill>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14996795556505021"/>
        <bgColor indexed="64"/>
      </patternFill>
    </fill>
  </fills>
  <borders count="227">
    <border>
      <left/>
      <right/>
      <top/>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medium">
        <color theme="0" tint="-0.499984740745262"/>
      </top>
      <bottom/>
      <diagonal/>
    </border>
    <border>
      <left/>
      <right style="thin">
        <color theme="0" tint="-0.499984740745262"/>
      </right>
      <top style="medium">
        <color theme="0" tint="-0.499984740745262"/>
      </top>
      <bottom/>
      <diagonal/>
    </border>
    <border>
      <left/>
      <right/>
      <top/>
      <bottom style="medium">
        <color theme="0" tint="-0.499984740745262"/>
      </bottom>
      <diagonal/>
    </border>
    <border>
      <left/>
      <right style="thin">
        <color theme="0" tint="-0.499984740745262"/>
      </right>
      <top/>
      <bottom style="medium">
        <color theme="0" tint="-0.499984740745262"/>
      </bottom>
      <diagonal/>
    </border>
    <border>
      <left/>
      <right style="medium">
        <color theme="0" tint="-0.499984740745262"/>
      </right>
      <top style="medium">
        <color theme="0" tint="-0.499984740745262"/>
      </top>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diagonal/>
    </border>
    <border>
      <left style="medium">
        <color theme="0" tint="-0.499984740745262"/>
      </left>
      <right/>
      <top/>
      <bottom style="medium">
        <color theme="0" tint="-0.499984740745262"/>
      </bottom>
      <diagonal/>
    </border>
    <border>
      <left/>
      <right/>
      <top style="medium">
        <color indexed="64"/>
      </top>
      <bottom style="medium">
        <color indexed="64"/>
      </bottom>
      <diagonal/>
    </border>
    <border>
      <left/>
      <right/>
      <top style="thin">
        <color indexed="64"/>
      </top>
      <bottom style="thin">
        <color indexed="64"/>
      </bottom>
      <diagonal/>
    </border>
    <border>
      <left style="medium">
        <color theme="1" tint="0.499984740745262"/>
      </left>
      <right/>
      <top/>
      <bottom/>
      <diagonal/>
    </border>
    <border>
      <left/>
      <right/>
      <top style="medium">
        <color theme="1" tint="0.499984740745262"/>
      </top>
      <bottom/>
      <diagonal/>
    </border>
    <border>
      <left/>
      <right style="thin">
        <color theme="1" tint="0.499984740745262"/>
      </right>
      <top style="medium">
        <color theme="1" tint="0.499984740745262"/>
      </top>
      <bottom/>
      <diagonal/>
    </border>
    <border>
      <left/>
      <right style="thin">
        <color theme="1" tint="0.499984740745262"/>
      </right>
      <top/>
      <bottom/>
      <diagonal/>
    </border>
    <border>
      <left style="thin">
        <color theme="1" tint="0.499984740745262"/>
      </left>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diagonal/>
    </border>
    <border>
      <left/>
      <right style="thin">
        <color theme="1" tint="0.499984740745262"/>
      </right>
      <top style="thin">
        <color theme="1" tint="0.499984740745262"/>
      </top>
      <bottom/>
      <diagonal/>
    </border>
    <border>
      <left/>
      <right/>
      <top style="thin">
        <color theme="1" tint="0.499984740745262"/>
      </top>
      <bottom style="hair">
        <color theme="1" tint="0.499984740745262"/>
      </bottom>
      <diagonal/>
    </border>
    <border>
      <left style="thin">
        <color theme="1" tint="0.499984740745262"/>
      </left>
      <right/>
      <top style="thin">
        <color theme="1" tint="0.499984740745262"/>
      </top>
      <bottom/>
      <diagonal/>
    </border>
    <border>
      <left/>
      <right/>
      <top style="thin">
        <color theme="1" tint="0.499984740745262"/>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1" tint="0.499984740745262"/>
      </left>
      <right/>
      <top style="thin">
        <color theme="1" tint="0.499984740745262"/>
      </top>
      <bottom style="hair">
        <color theme="1" tint="0.499984740745262"/>
      </bottom>
      <diagonal/>
    </border>
    <border>
      <left style="thin">
        <color theme="1" tint="0.499984740745262"/>
      </left>
      <right/>
      <top style="hair">
        <color theme="1" tint="0.499984740745262"/>
      </top>
      <bottom/>
      <diagonal/>
    </border>
    <border>
      <left/>
      <right/>
      <top style="hair">
        <color theme="1" tint="0.499984740745262"/>
      </top>
      <bottom/>
      <diagonal/>
    </border>
    <border>
      <left/>
      <right style="hair">
        <color theme="1" tint="0.499984740745262"/>
      </right>
      <top style="hair">
        <color theme="1" tint="0.499984740745262"/>
      </top>
      <bottom/>
      <diagonal/>
    </border>
    <border>
      <left style="hair">
        <color theme="1" tint="0.499984740745262"/>
      </left>
      <right/>
      <top style="hair">
        <color theme="1" tint="0.499984740745262"/>
      </top>
      <bottom/>
      <diagonal/>
    </border>
    <border>
      <left/>
      <right style="hair">
        <color theme="1" tint="0.499984740745262"/>
      </right>
      <top/>
      <bottom/>
      <diagonal/>
    </border>
    <border>
      <left style="hair">
        <color theme="1" tint="0.499984740745262"/>
      </left>
      <right/>
      <top/>
      <bottom/>
      <diagonal/>
    </border>
    <border>
      <left/>
      <right style="hair">
        <color theme="1" tint="0.499984740745262"/>
      </right>
      <top/>
      <bottom style="thin">
        <color theme="1" tint="0.499984740745262"/>
      </bottom>
      <diagonal/>
    </border>
    <border>
      <left/>
      <right/>
      <top style="medium">
        <color theme="1" tint="0.499984740745262"/>
      </top>
      <bottom style="thin">
        <color theme="1" tint="0.499984740745262"/>
      </bottom>
      <diagonal/>
    </border>
    <border>
      <left style="thin">
        <color theme="1" tint="0.499984740745262"/>
      </left>
      <right/>
      <top style="medium">
        <color theme="1" tint="0.499984740745262"/>
      </top>
      <bottom style="thin">
        <color theme="1" tint="0.499984740745262"/>
      </bottom>
      <diagonal/>
    </border>
    <border>
      <left style="thin">
        <color theme="1" tint="0.499984740745262"/>
      </left>
      <right style="hair">
        <color theme="1" tint="0.499984740745262"/>
      </right>
      <top style="thin">
        <color theme="1" tint="0.499984740745262"/>
      </top>
      <bottom/>
      <diagonal/>
    </border>
    <border>
      <left style="thin">
        <color theme="1" tint="0.499984740745262"/>
      </left>
      <right style="hair">
        <color theme="1" tint="0.499984740745262"/>
      </right>
      <top/>
      <bottom/>
      <diagonal/>
    </border>
    <border>
      <left style="thin">
        <color theme="1" tint="0.499984740745262"/>
      </left>
      <right style="hair">
        <color theme="1" tint="0.499984740745262"/>
      </right>
      <top/>
      <bottom style="thin">
        <color theme="1" tint="0.499984740745262"/>
      </bottom>
      <diagonal/>
    </border>
    <border>
      <left style="thin">
        <color theme="1" tint="0.499984740745262"/>
      </left>
      <right/>
      <top/>
      <bottom style="medium">
        <color theme="1" tint="0.499984740745262"/>
      </bottom>
      <diagonal/>
    </border>
    <border>
      <left style="medium">
        <color theme="1" tint="0.499984740745262"/>
      </left>
      <right/>
      <top style="medium">
        <color theme="1" tint="0.499984740745262"/>
      </top>
      <bottom/>
      <diagonal/>
    </border>
    <border>
      <left style="medium">
        <color theme="1" tint="0.499984740745262"/>
      </left>
      <right/>
      <top/>
      <bottom style="medium">
        <color theme="1" tint="0.499984740745262"/>
      </bottom>
      <diagonal/>
    </border>
    <border>
      <left style="thin">
        <color indexed="64"/>
      </left>
      <right style="medium">
        <color indexed="64"/>
      </right>
      <top style="thin">
        <color indexed="64"/>
      </top>
      <bottom style="medium">
        <color indexed="64"/>
      </bottom>
      <diagonal/>
    </border>
    <border>
      <left/>
      <right/>
      <top style="thin">
        <color auto="1"/>
      </top>
      <bottom/>
      <diagonal/>
    </border>
    <border>
      <left style="thin">
        <color auto="1"/>
      </left>
      <right style="thin">
        <color auto="1"/>
      </right>
      <top style="thin">
        <color auto="1"/>
      </top>
      <bottom style="thin">
        <color auto="1"/>
      </bottom>
      <diagonal/>
    </border>
    <border>
      <left style="hair">
        <color indexed="64"/>
      </left>
      <right/>
      <top/>
      <bottom style="hair">
        <color indexed="64"/>
      </bottom>
      <diagonal/>
    </border>
    <border>
      <left/>
      <right/>
      <top style="hair">
        <color theme="1" tint="0.499984740745262"/>
      </top>
      <bottom style="hair">
        <color theme="1" tint="0.499984740745262"/>
      </bottom>
      <diagonal/>
    </border>
    <border>
      <left/>
      <right style="medium">
        <color theme="1" tint="0.499984740745262"/>
      </right>
      <top style="hair">
        <color theme="1" tint="0.499984740745262"/>
      </top>
      <bottom style="hair">
        <color theme="1" tint="0.499984740745262"/>
      </bottom>
      <diagonal/>
    </border>
    <border>
      <left/>
      <right/>
      <top style="hair">
        <color theme="1" tint="0.499984740745262"/>
      </top>
      <bottom style="medium">
        <color theme="1" tint="0.499984740745262"/>
      </bottom>
      <diagonal/>
    </border>
    <border>
      <left/>
      <right style="medium">
        <color theme="1" tint="0.499984740745262"/>
      </right>
      <top style="hair">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right/>
      <top/>
      <bottom style="hair">
        <color theme="1" tint="0.499984740745262"/>
      </bottom>
      <diagonal/>
    </border>
    <border>
      <left/>
      <right style="thin">
        <color theme="1" tint="0.499984740745262"/>
      </right>
      <top/>
      <bottom style="hair">
        <color theme="1" tint="0.499984740745262"/>
      </bottom>
      <diagonal/>
    </border>
    <border>
      <left style="medium">
        <color theme="1" tint="0.499984740745262"/>
      </left>
      <right style="hair">
        <color theme="1" tint="0.499984740745262"/>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thin">
        <color theme="1" tint="0.499984740745262"/>
      </right>
      <top style="medium">
        <color theme="1" tint="0.499984740745262"/>
      </top>
      <bottom style="medium">
        <color theme="1" tint="0.499984740745262"/>
      </bottom>
      <diagonal/>
    </border>
    <border>
      <left style="thin">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style="hair">
        <color theme="1" tint="0.499984740745262"/>
      </right>
      <top style="medium">
        <color theme="1" tint="0.499984740745262"/>
      </top>
      <bottom/>
      <diagonal/>
    </border>
    <border>
      <left style="thin">
        <color theme="1" tint="0.499984740745262"/>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style="hair">
        <color theme="1" tint="0.499984740745262"/>
      </right>
      <top/>
      <bottom/>
      <diagonal/>
    </border>
    <border>
      <left/>
      <right style="medium">
        <color theme="1" tint="0.499984740745262"/>
      </right>
      <top/>
      <bottom/>
      <diagonal/>
    </border>
    <border>
      <left/>
      <right style="medium">
        <color theme="1" tint="0.499984740745262"/>
      </right>
      <top/>
      <bottom style="thin">
        <color theme="1" tint="0.499984740745262"/>
      </bottom>
      <diagonal/>
    </border>
    <border>
      <left/>
      <right style="medium">
        <color theme="1" tint="0.499984740745262"/>
      </right>
      <top style="thin">
        <color theme="1" tint="0.499984740745262"/>
      </top>
      <bottom/>
      <diagonal/>
    </border>
    <border>
      <left/>
      <right style="medium">
        <color theme="1" tint="0.499984740745262"/>
      </right>
      <top style="thin">
        <color theme="1" tint="0.499984740745262"/>
      </top>
      <bottom style="thin">
        <color theme="1" tint="0.499984740745262"/>
      </bottom>
      <diagonal/>
    </border>
    <border>
      <left style="medium">
        <color theme="1" tint="0.499984740745262"/>
      </left>
      <right style="hair">
        <color theme="1" tint="0.499984740745262"/>
      </right>
      <top/>
      <bottom style="medium">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style="medium">
        <color theme="1" tint="0.499984740745262"/>
      </right>
      <top/>
      <bottom style="medium">
        <color theme="1" tint="0.499984740745262"/>
      </bottom>
      <diagonal/>
    </border>
    <border>
      <left/>
      <right/>
      <top style="dotted">
        <color auto="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theme="1" tint="0.499984740745262"/>
      </left>
      <right/>
      <top/>
      <bottom style="thin">
        <color theme="1" tint="0.499984740745262"/>
      </bottom>
      <diagonal/>
    </border>
    <border>
      <left/>
      <right style="thin">
        <color theme="1" tint="0.499984740745262"/>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style="hair">
        <color theme="1" tint="0.499984740745262"/>
      </left>
      <right/>
      <top style="thin">
        <color theme="1" tint="0.499984740745262"/>
      </top>
      <bottom/>
      <diagonal/>
    </border>
    <border>
      <left/>
      <right style="medium">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thin">
        <color theme="1" tint="0.499984740745262"/>
      </top>
      <bottom style="medium">
        <color theme="1" tint="0.499984740745262"/>
      </bottom>
      <diagonal/>
    </border>
    <border>
      <left style="hair">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style="hair">
        <color indexed="64"/>
      </right>
      <top style="medium">
        <color theme="1" tint="0.499984740745262"/>
      </top>
      <bottom/>
      <diagonal/>
    </border>
    <border>
      <left style="hair">
        <color indexed="64"/>
      </left>
      <right/>
      <top style="medium">
        <color theme="1" tint="0.499984740745262"/>
      </top>
      <bottom/>
      <diagonal/>
    </border>
    <border>
      <left style="hair">
        <color theme="1" tint="0.499984740745262"/>
      </left>
      <right/>
      <top style="medium">
        <color theme="1" tint="0.499984740745262"/>
      </top>
      <bottom/>
      <diagonal/>
    </border>
    <border>
      <left/>
      <right style="hair">
        <color theme="1" tint="0.499984740745262"/>
      </right>
      <top style="medium">
        <color theme="1" tint="0.499984740745262"/>
      </top>
      <bottom/>
      <diagonal/>
    </border>
    <border>
      <left style="hair">
        <color indexed="64"/>
      </left>
      <right/>
      <top/>
      <bottom/>
      <diagonal/>
    </border>
    <border>
      <left/>
      <right style="hair">
        <color theme="1" tint="0.499984740745262"/>
      </right>
      <top style="thin">
        <color theme="1" tint="0.499984740745262"/>
      </top>
      <bottom/>
      <diagonal/>
    </border>
    <border>
      <left style="hair">
        <color theme="1" tint="0.499984740745262"/>
      </left>
      <right/>
      <top style="thin">
        <color theme="1" tint="0.499984740745262"/>
      </top>
      <bottom style="thin">
        <color theme="1" tint="0.499984740745262"/>
      </bottom>
      <diagonal/>
    </border>
    <border>
      <left style="hair">
        <color theme="1" tint="0.499984740745262"/>
      </left>
      <right/>
      <top/>
      <bottom style="medium">
        <color theme="1" tint="0.499984740745262"/>
      </bottom>
      <diagonal/>
    </border>
    <border>
      <left/>
      <right style="hair">
        <color theme="1" tint="0.499984740745262"/>
      </right>
      <top style="thin">
        <color theme="1" tint="0.499984740745262"/>
      </top>
      <bottom style="medium">
        <color theme="1" tint="0.499984740745262"/>
      </bottom>
      <diagonal/>
    </border>
    <border>
      <left style="hair">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top/>
      <bottom style="hair">
        <color theme="1" tint="0.499984740745262"/>
      </bottom>
      <diagonal/>
    </border>
    <border>
      <left/>
      <right/>
      <top/>
      <bottom style="dotted">
        <color theme="0" tint="-0.499984740745262"/>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hair">
        <color theme="1" tint="0.499984740745262"/>
      </top>
      <bottom style="thin">
        <color theme="1" tint="0.499984740745262"/>
      </bottom>
      <diagonal/>
    </border>
    <border>
      <left/>
      <right/>
      <top style="hair">
        <color theme="1" tint="0.499984740745262"/>
      </top>
      <bottom style="thin">
        <color theme="1" tint="0.499984740745262"/>
      </bottom>
      <diagonal/>
    </border>
    <border>
      <left/>
      <right style="medium">
        <color theme="1" tint="0.499984740745262"/>
      </right>
      <top style="hair">
        <color theme="1" tint="0.499984740745262"/>
      </top>
      <bottom style="thin">
        <color theme="1"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style="medium">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style="thin">
        <color theme="1" tint="0.499984740745262"/>
      </right>
      <top style="medium">
        <color theme="1" tint="0.499984740745262"/>
      </top>
      <bottom/>
      <diagonal/>
    </border>
    <border>
      <left style="thin">
        <color theme="1" tint="0.499984740745262"/>
      </left>
      <right style="thin">
        <color theme="1" tint="0.499984740745262"/>
      </right>
      <top style="medium">
        <color theme="1" tint="0.499984740745262"/>
      </top>
      <bottom/>
      <diagonal/>
    </border>
    <border>
      <left style="medium">
        <color theme="1" tint="0.499984740745262"/>
      </left>
      <right style="thin">
        <color theme="1" tint="0.499984740745262"/>
      </right>
      <top/>
      <bottom/>
      <diagonal/>
    </border>
    <border>
      <left style="medium">
        <color theme="1" tint="0.499984740745262"/>
      </left>
      <right style="thin">
        <color theme="1" tint="0.499984740745262"/>
      </right>
      <top/>
      <bottom style="medium">
        <color theme="1" tint="0.499984740745262"/>
      </bottom>
      <diagonal/>
    </border>
    <border>
      <left style="thin">
        <color theme="1" tint="0.499984740745262"/>
      </left>
      <right style="thin">
        <color theme="1" tint="0.499984740745262"/>
      </right>
      <top/>
      <bottom style="medium">
        <color theme="1" tint="0.499984740745262"/>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theme="1" tint="0.499984740745262"/>
      </left>
      <right style="thin">
        <color theme="1" tint="0.499984740745262"/>
      </right>
      <top style="thin">
        <color theme="1" tint="0.499984740745262"/>
      </top>
      <bottom/>
      <diagonal/>
    </border>
    <border>
      <left style="thin">
        <color theme="1" tint="0.499984740745262"/>
      </left>
      <right/>
      <top style="hair">
        <color theme="1" tint="0.499984740745262"/>
      </top>
      <bottom style="hair">
        <color theme="1" tint="0.499984740745262"/>
      </bottom>
      <diagonal/>
    </border>
    <border>
      <left style="thin">
        <color theme="1" tint="0.499984740745262"/>
      </left>
      <right/>
      <top style="hair">
        <color theme="1" tint="0.499984740745262"/>
      </top>
      <bottom style="medium">
        <color theme="1" tint="0.499984740745262"/>
      </bottom>
      <diagonal/>
    </border>
    <border>
      <left style="thin">
        <color theme="1" tint="0.499984740745262"/>
      </left>
      <right style="hair">
        <color theme="1" tint="0.499984740745262"/>
      </right>
      <top style="thin">
        <color theme="1" tint="0.499984740745262"/>
      </top>
      <bottom style="thin">
        <color theme="1" tint="0.499984740745262"/>
      </bottom>
      <diagonal/>
    </border>
    <border>
      <left/>
      <right style="hair">
        <color theme="1" tint="0.499984740745262"/>
      </right>
      <top/>
      <bottom style="hair">
        <color theme="1" tint="0.499984740745262"/>
      </bottom>
      <diagonal/>
    </border>
    <border>
      <left/>
      <right style="medium">
        <color theme="1" tint="0.499984740745262"/>
      </right>
      <top/>
      <bottom style="hair">
        <color theme="1" tint="0.499984740745262"/>
      </bottom>
      <diagonal/>
    </border>
    <border>
      <left style="hair">
        <color theme="1" tint="0.499984740745262"/>
      </left>
      <right/>
      <top/>
      <bottom style="hair">
        <color theme="1" tint="0.499984740745262"/>
      </bottom>
      <diagonal/>
    </border>
    <border>
      <left/>
      <right style="medium">
        <color theme="1" tint="0.499984740745262"/>
      </right>
      <top style="hair">
        <color theme="1" tint="0.499984740745262"/>
      </top>
      <bottom/>
      <diagonal/>
    </border>
    <border>
      <left style="thin">
        <color theme="0" tint="-0.499984740745262"/>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medium">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right style="thin">
        <color theme="0" tint="-0.499984740745262"/>
      </right>
      <top/>
      <bottom style="thin">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top style="hair">
        <color theme="0" tint="-0.499984740745262"/>
      </top>
      <bottom/>
      <diagonal/>
    </border>
    <border>
      <left/>
      <right/>
      <top style="hair">
        <color theme="0" tint="-0.499984740745262"/>
      </top>
      <bottom/>
      <diagonal/>
    </border>
    <border>
      <left/>
      <right style="hair">
        <color theme="0" tint="-0.499984740745262"/>
      </right>
      <top style="hair">
        <color theme="0" tint="-0.499984740745262"/>
      </top>
      <bottom/>
      <diagonal/>
    </border>
    <border>
      <left/>
      <right style="hair">
        <color theme="0" tint="-0.499984740745262"/>
      </right>
      <top/>
      <bottom/>
      <diagonal/>
    </border>
    <border>
      <left/>
      <right style="hair">
        <color theme="0" tint="-0.499984740745262"/>
      </right>
      <top/>
      <bottom style="thin">
        <color theme="0" tint="-0.499984740745262"/>
      </bottom>
      <diagonal/>
    </border>
    <border>
      <left style="thin">
        <color theme="0" tint="-0.499984740745262"/>
      </left>
      <right/>
      <top style="thin">
        <color theme="0" tint="-0.499984740745262"/>
      </top>
      <bottom style="medium">
        <color theme="1" tint="0.499984740745262"/>
      </bottom>
      <diagonal/>
    </border>
    <border>
      <left/>
      <right/>
      <top style="thin">
        <color theme="0" tint="-0.499984740745262"/>
      </top>
      <bottom style="medium">
        <color theme="1" tint="0.499984740745262"/>
      </bottom>
      <diagonal/>
    </border>
    <border>
      <left/>
      <right style="thin">
        <color theme="0" tint="-0.499984740745262"/>
      </right>
      <top style="thin">
        <color theme="0" tint="-0.499984740745262"/>
      </top>
      <bottom style="medium">
        <color theme="1" tint="0.499984740745262"/>
      </bottom>
      <diagonal/>
    </border>
    <border>
      <left style="thin">
        <color theme="0" tint="-0.499984740745262"/>
      </left>
      <right/>
      <top/>
      <bottom style="medium">
        <color theme="1" tint="0.499984740745262"/>
      </bottom>
      <diagonal/>
    </border>
    <border>
      <left style="medium">
        <color theme="0" tint="-0.499984740745262"/>
      </left>
      <right/>
      <top/>
      <bottom/>
      <diagonal/>
    </border>
    <border>
      <left/>
      <right style="medium">
        <color theme="0" tint="-0.499984740745262"/>
      </right>
      <top/>
      <bottom/>
      <diagonal/>
    </border>
    <border>
      <left/>
      <right style="medium">
        <color theme="0" tint="-0.499984740745262"/>
      </right>
      <top style="thin">
        <color theme="0" tint="-0.499984740745262"/>
      </top>
      <bottom/>
      <diagonal/>
    </border>
    <border>
      <left style="thin">
        <color theme="0" tint="-0.499984740745262"/>
      </left>
      <right/>
      <top/>
      <bottom style="medium">
        <color theme="0" tint="-0.499984740745262"/>
      </bottom>
      <diagonal/>
    </border>
    <border>
      <left/>
      <right/>
      <top style="mediumDashed">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ck">
        <color theme="1" tint="0.499984740745262"/>
      </left>
      <right/>
      <top style="thick">
        <color theme="1" tint="0.499984740745262"/>
      </top>
      <bottom/>
      <diagonal/>
    </border>
    <border>
      <left/>
      <right/>
      <top style="thick">
        <color theme="1" tint="0.499984740745262"/>
      </top>
      <bottom/>
      <diagonal/>
    </border>
    <border>
      <left/>
      <right style="thick">
        <color theme="1" tint="0.499984740745262"/>
      </right>
      <top style="thick">
        <color theme="1" tint="0.499984740745262"/>
      </top>
      <bottom/>
      <diagonal/>
    </border>
    <border>
      <left style="thick">
        <color theme="1" tint="0.499984740745262"/>
      </left>
      <right/>
      <top/>
      <bottom/>
      <diagonal/>
    </border>
    <border>
      <left/>
      <right style="thick">
        <color theme="1" tint="0.499984740745262"/>
      </right>
      <top/>
      <bottom/>
      <diagonal/>
    </border>
    <border>
      <left style="thin">
        <color theme="1" tint="0.499984740745262"/>
      </left>
      <right style="thick">
        <color theme="1" tint="0.499984740745262"/>
      </right>
      <top style="thin">
        <color theme="1" tint="0.499984740745262"/>
      </top>
      <bottom style="thin">
        <color theme="1" tint="0.499984740745262"/>
      </bottom>
      <diagonal/>
    </border>
    <border>
      <left style="thick">
        <color theme="1" tint="0.499984740745262"/>
      </left>
      <right/>
      <top/>
      <bottom style="thick">
        <color theme="1" tint="0.499984740745262"/>
      </bottom>
      <diagonal/>
    </border>
    <border>
      <left style="thin">
        <color theme="1" tint="0.499984740745262"/>
      </left>
      <right style="thin">
        <color theme="1" tint="0.499984740745262"/>
      </right>
      <top style="thin">
        <color theme="1" tint="0.499984740745262"/>
      </top>
      <bottom style="thick">
        <color theme="1" tint="0.499984740745262"/>
      </bottom>
      <diagonal/>
    </border>
    <border>
      <left style="thin">
        <color theme="1" tint="0.499984740745262"/>
      </left>
      <right style="thick">
        <color theme="1" tint="0.499984740745262"/>
      </right>
      <top style="thin">
        <color theme="1" tint="0.499984740745262"/>
      </top>
      <bottom style="thick">
        <color theme="1" tint="0.499984740745262"/>
      </bottom>
      <diagonal/>
    </border>
    <border>
      <left/>
      <right style="thick">
        <color theme="0" tint="-0.499984740745262"/>
      </right>
      <top style="thin">
        <color theme="0" tint="-0.499984740745262"/>
      </top>
      <bottom/>
      <diagonal/>
    </border>
    <border>
      <left/>
      <right style="thick">
        <color theme="0" tint="-0.499984740745262"/>
      </right>
      <top/>
      <bottom/>
      <diagonal/>
    </border>
    <border>
      <left style="thin">
        <color theme="1" tint="0.499984740745262"/>
      </left>
      <right/>
      <top style="thin">
        <color theme="0" tint="-0.499984740745262"/>
      </top>
      <bottom/>
      <diagonal/>
    </border>
    <border>
      <left/>
      <right style="thin">
        <color theme="0" tint="-0.499984740745262"/>
      </right>
      <top/>
      <bottom style="thin">
        <color theme="1" tint="0.499984740745262"/>
      </bottom>
      <diagonal/>
    </border>
    <border>
      <left/>
      <right style="thick">
        <color theme="0" tint="-0.499984740745262"/>
      </right>
      <top/>
      <bottom style="thin">
        <color theme="0" tint="-0.499984740745262"/>
      </bottom>
      <diagonal/>
    </border>
    <border>
      <left/>
      <right style="thin">
        <color theme="0" tint="-0.499984740745262"/>
      </right>
      <top style="thin">
        <color theme="1" tint="0.499984740745262"/>
      </top>
      <bottom/>
      <diagonal/>
    </border>
    <border>
      <left/>
      <right style="thick">
        <color theme="0" tint="-0.499984740745262"/>
      </right>
      <top style="thin">
        <color theme="1" tint="0.499984740745262"/>
      </top>
      <bottom/>
      <diagonal/>
    </border>
    <border>
      <left style="thin">
        <color theme="0" tint="-0.499984740745262"/>
      </left>
      <right/>
      <top style="thin">
        <color theme="1" tint="0.499984740745262"/>
      </top>
      <bottom/>
      <diagonal/>
    </border>
    <border>
      <left style="thick">
        <color theme="0" tint="-0.499984740745262"/>
      </left>
      <right style="thin">
        <color theme="1" tint="0.499984740745262"/>
      </right>
      <top/>
      <bottom/>
      <diagonal/>
    </border>
    <border>
      <left style="thick">
        <color theme="0" tint="-0.499984740745262"/>
      </left>
      <right/>
      <top/>
      <bottom/>
      <diagonal/>
    </border>
    <border>
      <left style="thick">
        <color theme="0" tint="-0.499984740745262"/>
      </left>
      <right/>
      <top/>
      <bottom style="thick">
        <color theme="0" tint="-0.499984740745262"/>
      </bottom>
      <diagonal/>
    </border>
    <border>
      <left style="thin">
        <color theme="1" tint="0.499984740745262"/>
      </left>
      <right style="thin">
        <color theme="1" tint="0.499984740745262"/>
      </right>
      <top/>
      <bottom style="thick">
        <color theme="0" tint="-0.499984740745262"/>
      </bottom>
      <diagonal/>
    </border>
    <border>
      <left style="thin">
        <color theme="1" tint="0.499984740745262"/>
      </left>
      <right/>
      <top/>
      <bottom style="thick">
        <color theme="0" tint="-0.499984740745262"/>
      </bottom>
      <diagonal/>
    </border>
    <border>
      <left/>
      <right/>
      <top/>
      <bottom style="thick">
        <color theme="0" tint="-0.499984740745262"/>
      </bottom>
      <diagonal/>
    </border>
    <border>
      <left/>
      <right style="thin">
        <color theme="0" tint="-0.499984740745262"/>
      </right>
      <top/>
      <bottom style="thick">
        <color theme="0" tint="-0.499984740745262"/>
      </bottom>
      <diagonal/>
    </border>
    <border>
      <left style="thin">
        <color theme="0" tint="-0.499984740745262"/>
      </left>
      <right/>
      <top/>
      <bottom style="thick">
        <color theme="0" tint="-0.499984740745262"/>
      </bottom>
      <diagonal/>
    </border>
    <border>
      <left/>
      <right style="thick">
        <color theme="0" tint="-0.499984740745262"/>
      </right>
      <top/>
      <bottom style="thick">
        <color theme="0" tint="-0.499984740745262"/>
      </bottom>
      <diagonal/>
    </border>
    <border>
      <left/>
      <right style="thick">
        <color theme="1" tint="0.499984740745262"/>
      </right>
      <top style="thin">
        <color theme="1" tint="0.499984740745262"/>
      </top>
      <bottom/>
      <diagonal/>
    </border>
    <border>
      <left/>
      <right/>
      <top style="thick">
        <color theme="0" tint="-0.499984740745262"/>
      </top>
      <bottom/>
      <diagonal/>
    </border>
    <border>
      <left style="thin">
        <color theme="1" tint="0.499984740745262"/>
      </left>
      <right style="thin">
        <color indexed="64"/>
      </right>
      <top style="medium">
        <color theme="1" tint="0.499984740745262"/>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
      <left style="thin">
        <color theme="1" tint="0.499984740745262"/>
      </left>
      <right style="thin">
        <color indexed="64"/>
      </right>
      <top/>
      <bottom style="thin">
        <color theme="1" tint="0.499984740745262"/>
      </bottom>
      <diagonal/>
    </border>
    <border>
      <left style="thin">
        <color theme="1" tint="0.499984740745262"/>
      </left>
      <right style="thin">
        <color indexed="64"/>
      </right>
      <top style="thin">
        <color theme="1" tint="0.499984740745262"/>
      </top>
      <bottom style="medium">
        <color theme="1" tint="0.499984740745262"/>
      </bottom>
      <diagonal/>
    </border>
    <border>
      <left/>
      <right style="thin">
        <color theme="1" tint="0.499984740745262"/>
      </right>
      <top style="hair">
        <color theme="1" tint="0.499984740745262"/>
      </top>
      <bottom/>
      <diagonal/>
    </border>
    <border diagonalUp="1">
      <left style="thin">
        <color theme="0" tint="-0.499984740745262"/>
      </left>
      <right style="hair">
        <color theme="0" tint="-0.499984740745262"/>
      </right>
      <top style="hair">
        <color theme="0" tint="-0.499984740745262"/>
      </top>
      <bottom style="hair">
        <color theme="0" tint="-0.499984740745262"/>
      </bottom>
      <diagonal style="thin">
        <color theme="0" tint="-0.499984740745262"/>
      </diagonal>
    </border>
    <border diagonalUp="1">
      <left style="hair">
        <color theme="0" tint="-0.499984740745262"/>
      </left>
      <right style="hair">
        <color theme="0" tint="-0.499984740745262"/>
      </right>
      <top style="hair">
        <color theme="0" tint="-0.499984740745262"/>
      </top>
      <bottom style="hair">
        <color theme="0" tint="-0.499984740745262"/>
      </bottom>
      <diagonal style="thin">
        <color theme="0" tint="-0.499984740745262"/>
      </diagonal>
    </border>
    <border diagonalUp="1">
      <left style="hair">
        <color theme="0" tint="-0.499984740745262"/>
      </left>
      <right style="thin">
        <color theme="0" tint="-0.499984740745262"/>
      </right>
      <top style="hair">
        <color theme="0" tint="-0.499984740745262"/>
      </top>
      <bottom style="hair">
        <color theme="0" tint="-0.499984740745262"/>
      </bottom>
      <diagonal style="thin">
        <color theme="0" tint="-0.499984740745262"/>
      </diagonal>
    </border>
    <border diagonalUp="1">
      <left style="thin">
        <color theme="0" tint="-0.499984740745262"/>
      </left>
      <right style="hair">
        <color theme="0" tint="-0.499984740745262"/>
      </right>
      <top style="hair">
        <color theme="0" tint="-0.499984740745262"/>
      </top>
      <bottom style="thin">
        <color theme="0" tint="-0.499984740745262"/>
      </bottom>
      <diagonal style="thin">
        <color theme="0" tint="-0.499984740745262"/>
      </diagonal>
    </border>
    <border diagonalUp="1">
      <left style="hair">
        <color theme="0" tint="-0.499984740745262"/>
      </left>
      <right style="hair">
        <color theme="0" tint="-0.499984740745262"/>
      </right>
      <top style="hair">
        <color theme="0" tint="-0.499984740745262"/>
      </top>
      <bottom style="thin">
        <color theme="0" tint="-0.499984740745262"/>
      </bottom>
      <diagonal style="thin">
        <color theme="0" tint="-0.499984740745262"/>
      </diagonal>
    </border>
    <border diagonalUp="1">
      <left style="hair">
        <color theme="0" tint="-0.499984740745262"/>
      </left>
      <right style="thin">
        <color theme="0" tint="-0.499984740745262"/>
      </right>
      <top style="hair">
        <color theme="0" tint="-0.499984740745262"/>
      </top>
      <bottom style="thin">
        <color theme="0" tint="-0.499984740745262"/>
      </bottom>
      <diagonal style="thin">
        <color theme="0" tint="-0.499984740745262"/>
      </diagonal>
    </border>
    <border>
      <left/>
      <right style="thin">
        <color indexed="64"/>
      </right>
      <top style="medium">
        <color theme="1" tint="0.499984740745262"/>
      </top>
      <bottom style="thin">
        <color theme="1" tint="0.499984740745262"/>
      </bottom>
      <diagonal/>
    </border>
    <border>
      <left/>
      <right style="thin">
        <color indexed="64"/>
      </right>
      <top style="thin">
        <color theme="1" tint="0.499984740745262"/>
      </top>
      <bottom style="hair">
        <color theme="1" tint="0.499984740745262"/>
      </bottom>
      <diagonal/>
    </border>
    <border>
      <left/>
      <right style="thin">
        <color indexed="64"/>
      </right>
      <top style="hair">
        <color theme="1" tint="0.499984740745262"/>
      </top>
      <bottom style="hair">
        <color theme="1" tint="0.499984740745262"/>
      </bottom>
      <diagonal/>
    </border>
    <border>
      <left/>
      <right style="thin">
        <color indexed="64"/>
      </right>
      <top style="hair">
        <color theme="1" tint="0.499984740745262"/>
      </top>
      <bottom style="thin">
        <color theme="1" tint="0.499984740745262"/>
      </bottom>
      <diagonal/>
    </border>
    <border>
      <left/>
      <right style="thin">
        <color indexed="64"/>
      </right>
      <top/>
      <bottom style="hair">
        <color theme="1" tint="0.499984740745262"/>
      </bottom>
      <diagonal/>
    </border>
    <border>
      <left/>
      <right style="thin">
        <color indexed="64"/>
      </right>
      <top style="hair">
        <color theme="1" tint="0.499984740745262"/>
      </top>
      <bottom style="medium">
        <color theme="1" tint="0.499984740745262"/>
      </bottom>
      <diagonal/>
    </border>
    <border>
      <left style="thin">
        <color auto="1"/>
      </left>
      <right style="thin">
        <color auto="1"/>
      </right>
      <top/>
      <bottom style="medium">
        <color theme="0" tint="-0.499984740745262"/>
      </bottom>
      <diagonal/>
    </border>
    <border>
      <left style="thin">
        <color indexed="64"/>
      </left>
      <right style="thin">
        <color theme="1" tint="0.499984740745262"/>
      </right>
      <top style="medium">
        <color theme="1" tint="0.499984740745262"/>
      </top>
      <bottom style="thin">
        <color theme="1" tint="0.499984740745262"/>
      </bottom>
      <diagonal/>
    </border>
    <border>
      <left style="thin">
        <color auto="1"/>
      </left>
      <right style="medium">
        <color theme="1" tint="0.499984740745262"/>
      </right>
      <top/>
      <bottom style="medium">
        <color theme="0" tint="-0.499984740745262"/>
      </bottom>
      <diagonal/>
    </border>
    <border>
      <left style="thin">
        <color theme="1" tint="0.499984740745262"/>
      </left>
      <right style="medium">
        <color theme="1" tint="0.499984740745262"/>
      </right>
      <top/>
      <bottom style="thin">
        <color theme="1"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thin">
        <color indexed="64"/>
      </left>
      <right/>
      <top style="medium">
        <color theme="1" tint="0.499984740745262"/>
      </top>
      <bottom style="thin">
        <color theme="1" tint="0.499984740745262"/>
      </bottom>
      <diagonal/>
    </border>
    <border>
      <left style="thin">
        <color indexed="64"/>
      </left>
      <right/>
      <top style="thin">
        <color theme="1" tint="0.499984740745262"/>
      </top>
      <bottom style="hair">
        <color theme="1" tint="0.499984740745262"/>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theme="1" tint="0.499984740745262"/>
      </bottom>
      <diagonal/>
    </border>
    <border>
      <left style="thin">
        <color indexed="64"/>
      </left>
      <right/>
      <top/>
      <bottom style="hair">
        <color theme="1" tint="0.499984740745262"/>
      </bottom>
      <diagonal/>
    </border>
    <border>
      <left style="thin">
        <color indexed="64"/>
      </left>
      <right/>
      <top style="hair">
        <color theme="1" tint="0.499984740745262"/>
      </top>
      <bottom style="medium">
        <color theme="1" tint="0.499984740745262"/>
      </bottom>
      <diagonal/>
    </border>
  </borders>
  <cellStyleXfs count="53">
    <xf numFmtId="0" fontId="0" fillId="0" borderId="0">
      <alignment vertical="center"/>
    </xf>
    <xf numFmtId="0" fontId="1" fillId="0" borderId="0">
      <alignment vertical="center"/>
    </xf>
    <xf numFmtId="6" fontId="1" fillId="0" borderId="0" applyFont="0" applyFill="0" applyBorder="0" applyAlignment="0" applyProtection="0">
      <alignment vertical="center"/>
    </xf>
    <xf numFmtId="0" fontId="14" fillId="0" borderId="0"/>
    <xf numFmtId="6" fontId="14" fillId="0" borderId="0" applyFont="0" applyFill="0" applyBorder="0" applyAlignment="0" applyProtection="0"/>
    <xf numFmtId="176" fontId="15" fillId="0" borderId="0" applyFill="0" applyBorder="0" applyAlignment="0"/>
    <xf numFmtId="0" fontId="16" fillId="0" borderId="0">
      <alignment horizontal="left"/>
    </xf>
    <xf numFmtId="0" fontId="17" fillId="0" borderId="11" applyNumberFormat="0" applyAlignment="0" applyProtection="0">
      <alignment horizontal="left" vertical="center"/>
    </xf>
    <xf numFmtId="0" fontId="17" fillId="0" borderId="12">
      <alignment horizontal="left" vertical="center"/>
    </xf>
    <xf numFmtId="0" fontId="18" fillId="0" borderId="0"/>
    <xf numFmtId="4" fontId="16" fillId="0" borderId="0">
      <alignment horizontal="right"/>
    </xf>
    <xf numFmtId="4" fontId="19" fillId="0" borderId="0">
      <alignment horizontal="right"/>
    </xf>
    <xf numFmtId="0" fontId="20" fillId="0" borderId="0">
      <alignment horizontal="left"/>
    </xf>
    <xf numFmtId="0" fontId="21" fillId="0" borderId="0">
      <alignment horizontal="center"/>
    </xf>
    <xf numFmtId="0" fontId="1" fillId="0" borderId="0">
      <alignment vertical="center"/>
    </xf>
    <xf numFmtId="0" fontId="1" fillId="0" borderId="0">
      <alignment vertical="center"/>
    </xf>
    <xf numFmtId="0" fontId="1" fillId="0" borderId="0">
      <alignment vertical="center"/>
    </xf>
    <xf numFmtId="9" fontId="23" fillId="0" borderId="0" applyFont="0" applyFill="0" applyBorder="0" applyAlignment="0" applyProtection="0"/>
    <xf numFmtId="177" fontId="14" fillId="0" borderId="44"/>
    <xf numFmtId="177" fontId="14" fillId="0" borderId="44"/>
    <xf numFmtId="177" fontId="14" fillId="0" borderId="44"/>
    <xf numFmtId="0" fontId="24" fillId="0" borderId="0" applyNumberFormat="0" applyFill="0" applyBorder="0" applyAlignment="0" applyProtection="0"/>
    <xf numFmtId="178" fontId="25" fillId="0" borderId="45" applyAlignment="0" applyProtection="0"/>
    <xf numFmtId="38" fontId="26" fillId="0" borderId="0" applyFont="0" applyFill="0" applyBorder="0" applyAlignment="0" applyProtection="0"/>
    <xf numFmtId="40" fontId="26" fillId="0" borderId="0" applyFont="0" applyFill="0" applyBorder="0" applyAlignment="0" applyProtection="0"/>
    <xf numFmtId="179" fontId="26" fillId="0" borderId="0" applyFont="0" applyFill="0" applyBorder="0" applyAlignment="0" applyProtection="0"/>
    <xf numFmtId="180" fontId="26" fillId="0" borderId="0" applyFont="0" applyFill="0" applyBorder="0" applyAlignment="0" applyProtection="0"/>
    <xf numFmtId="0" fontId="27" fillId="0" borderId="0" applyNumberFormat="0" applyFill="0" applyBorder="0" applyAlignment="0" applyProtection="0"/>
    <xf numFmtId="38" fontId="28" fillId="4" borderId="0" applyNumberFormat="0" applyBorder="0" applyAlignment="0" applyProtection="0"/>
    <xf numFmtId="0" fontId="29" fillId="5" borderId="0"/>
    <xf numFmtId="0" fontId="30" fillId="0" borderId="0" applyNumberFormat="0" applyFill="0" applyBorder="0" applyAlignment="0" applyProtection="0"/>
    <xf numFmtId="10" fontId="28" fillId="6" borderId="46" applyNumberFormat="0" applyBorder="0" applyAlignment="0" applyProtection="0"/>
    <xf numFmtId="1" fontId="31" fillId="0" borderId="0" applyProtection="0">
      <protection locked="0"/>
    </xf>
    <xf numFmtId="38" fontId="32" fillId="0" borderId="0" applyFont="0" applyFill="0" applyBorder="0" applyAlignment="0" applyProtection="0"/>
    <xf numFmtId="40" fontId="32" fillId="0" borderId="0" applyFont="0" applyFill="0" applyBorder="0" applyAlignment="0" applyProtection="0"/>
    <xf numFmtId="179" fontId="32" fillId="0" borderId="0" applyFont="0" applyFill="0" applyBorder="0" applyAlignment="0" applyProtection="0"/>
    <xf numFmtId="180" fontId="32" fillId="0" borderId="0" applyFont="0" applyFill="0" applyBorder="0" applyAlignment="0" applyProtection="0"/>
    <xf numFmtId="181" fontId="33" fillId="0" borderId="0"/>
    <xf numFmtId="10" fontId="18" fillId="0" borderId="0" applyFont="0" applyFill="0" applyBorder="0" applyAlignment="0" applyProtection="0"/>
    <xf numFmtId="0" fontId="34" fillId="0" borderId="0"/>
    <xf numFmtId="4" fontId="26" fillId="0" borderId="0" applyFont="0" applyFill="0" applyBorder="0" applyAlignment="0" applyProtection="0"/>
    <xf numFmtId="182" fontId="18" fillId="0" borderId="0" applyFont="0" applyFill="0" applyBorder="0" applyAlignment="0" applyProtection="0"/>
    <xf numFmtId="0" fontId="35" fillId="0" borderId="0">
      <alignment vertical="center"/>
    </xf>
    <xf numFmtId="183" fontId="36" fillId="0" borderId="47">
      <protection locked="0"/>
    </xf>
    <xf numFmtId="183" fontId="36" fillId="0" borderId="47">
      <protection locked="0"/>
    </xf>
    <xf numFmtId="184" fontId="36" fillId="0" borderId="47">
      <protection locked="0"/>
    </xf>
    <xf numFmtId="185" fontId="18" fillId="0" borderId="0" applyFont="0" applyFill="0" applyBorder="0" applyAlignment="0" applyProtection="0"/>
    <xf numFmtId="180" fontId="26" fillId="0" borderId="0" applyFont="0" applyFill="0" applyBorder="0" applyAlignment="0" applyProtection="0"/>
    <xf numFmtId="8" fontId="31" fillId="0" borderId="0" applyFont="0" applyFill="0" applyBorder="0" applyAlignment="0" applyProtection="0"/>
    <xf numFmtId="0" fontId="37" fillId="0" borderId="0"/>
    <xf numFmtId="0" fontId="14" fillId="0" borderId="0">
      <alignment vertical="center"/>
    </xf>
    <xf numFmtId="6" fontId="14" fillId="0" borderId="0" applyFont="0" applyFill="0" applyBorder="0" applyAlignment="0" applyProtection="0"/>
    <xf numFmtId="38" fontId="1" fillId="0" borderId="0" applyFont="0" applyFill="0" applyBorder="0" applyAlignment="0" applyProtection="0">
      <alignment vertical="center"/>
    </xf>
  </cellStyleXfs>
  <cellXfs count="1261">
    <xf numFmtId="0" fontId="0" fillId="0" borderId="0" xfId="0">
      <alignment vertical="center"/>
    </xf>
    <xf numFmtId="0" fontId="3" fillId="0" borderId="0" xfId="0" applyFont="1">
      <alignment vertical="center"/>
    </xf>
    <xf numFmtId="0" fontId="6" fillId="0" borderId="0" xfId="1" applyFont="1">
      <alignment vertical="center"/>
    </xf>
    <xf numFmtId="0" fontId="5" fillId="0" borderId="0" xfId="1" applyFont="1">
      <alignment vertical="center"/>
    </xf>
    <xf numFmtId="0" fontId="7" fillId="0" borderId="0" xfId="1" applyFont="1">
      <alignment vertical="center"/>
    </xf>
    <xf numFmtId="0" fontId="6" fillId="0" borderId="0" xfId="1" applyFont="1" applyAlignment="1">
      <alignment vertical="top"/>
    </xf>
    <xf numFmtId="0" fontId="7" fillId="0" borderId="0" xfId="1" applyFont="1" applyAlignment="1">
      <alignment vertical="top"/>
    </xf>
    <xf numFmtId="0" fontId="10" fillId="0" borderId="0" xfId="1" applyFont="1" applyAlignment="1">
      <alignment horizontal="center" vertical="center"/>
    </xf>
    <xf numFmtId="0" fontId="10" fillId="0" borderId="0" xfId="1" applyFont="1" applyAlignment="1">
      <alignment horizontal="right" vertical="center"/>
    </xf>
    <xf numFmtId="0" fontId="10" fillId="0" borderId="0" xfId="1" applyFont="1">
      <alignment vertical="center"/>
    </xf>
    <xf numFmtId="0" fontId="10" fillId="0" borderId="0" xfId="1" applyFont="1" applyAlignment="1">
      <alignment horizontal="center" vertical="top"/>
    </xf>
    <xf numFmtId="6" fontId="11" fillId="0" borderId="0" xfId="2" applyFont="1" applyFill="1" applyAlignment="1">
      <alignment horizontal="right" vertical="top"/>
    </xf>
    <xf numFmtId="0" fontId="9" fillId="0" borderId="0" xfId="1" applyFont="1">
      <alignment vertical="center"/>
    </xf>
    <xf numFmtId="0" fontId="7" fillId="0" borderId="0" xfId="1" applyFont="1" applyAlignment="1">
      <alignment horizontal="right" vertical="center"/>
    </xf>
    <xf numFmtId="0" fontId="11" fillId="0" borderId="0" xfId="1" applyFont="1">
      <alignment vertical="center"/>
    </xf>
    <xf numFmtId="0" fontId="3" fillId="0" borderId="0" xfId="0" applyFont="1" applyAlignment="1">
      <alignment horizontal="left" vertical="center"/>
    </xf>
    <xf numFmtId="0" fontId="3" fillId="0" borderId="0" xfId="0" applyFont="1" applyAlignment="1">
      <alignment horizontal="center" vertical="center" wrapText="1"/>
    </xf>
    <xf numFmtId="0" fontId="3" fillId="0" borderId="48" xfId="0" applyFont="1" applyBorder="1" applyAlignment="1">
      <alignment horizontal="center" vertical="center"/>
    </xf>
    <xf numFmtId="0" fontId="3" fillId="0" borderId="50" xfId="0" applyFont="1" applyBorder="1" applyAlignment="1">
      <alignment horizontal="center" vertical="center"/>
    </xf>
    <xf numFmtId="0" fontId="3" fillId="0" borderId="0" xfId="0" applyFont="1" applyAlignment="1">
      <alignment horizontal="center" vertical="center"/>
    </xf>
    <xf numFmtId="0" fontId="13" fillId="0" borderId="0" xfId="0" applyFont="1" applyAlignment="1">
      <alignment horizontal="left" vertical="center"/>
    </xf>
    <xf numFmtId="0" fontId="10" fillId="2" borderId="55" xfId="1" applyFont="1" applyFill="1" applyBorder="1" applyAlignment="1">
      <alignment horizontal="center" vertical="center"/>
    </xf>
    <xf numFmtId="0" fontId="41" fillId="0" borderId="0" xfId="1" applyFont="1">
      <alignment vertical="center"/>
    </xf>
    <xf numFmtId="0" fontId="40" fillId="0" borderId="0" xfId="1" applyFont="1">
      <alignment vertical="center"/>
    </xf>
    <xf numFmtId="0" fontId="41" fillId="0" borderId="0" xfId="50" applyFont="1" applyAlignment="1">
      <alignment horizontal="center" vertical="center"/>
    </xf>
    <xf numFmtId="49" fontId="40" fillId="0" borderId="0" xfId="1" applyNumberFormat="1" applyFont="1" applyAlignment="1">
      <alignment horizontal="left" vertical="center" shrinkToFit="1"/>
    </xf>
    <xf numFmtId="0" fontId="41" fillId="0" borderId="18" xfId="50" applyFont="1" applyBorder="1" applyAlignment="1">
      <alignment horizontal="center" vertical="center"/>
    </xf>
    <xf numFmtId="0" fontId="41" fillId="0" borderId="21" xfId="1" applyFont="1" applyBorder="1">
      <alignment vertical="center"/>
    </xf>
    <xf numFmtId="49" fontId="40" fillId="0" borderId="21" xfId="1" applyNumberFormat="1" applyFont="1" applyBorder="1" applyAlignment="1"/>
    <xf numFmtId="49" fontId="40" fillId="0" borderId="21" xfId="1" applyNumberFormat="1" applyFont="1" applyBorder="1" applyAlignment="1">
      <alignment horizontal="center" vertical="center"/>
    </xf>
    <xf numFmtId="49" fontId="40" fillId="0" borderId="66" xfId="1" applyNumberFormat="1" applyFont="1" applyBorder="1" applyAlignment="1"/>
    <xf numFmtId="0" fontId="41" fillId="0" borderId="19" xfId="50" applyFont="1" applyBorder="1" applyAlignment="1">
      <alignment horizontal="center" vertical="center"/>
    </xf>
    <xf numFmtId="49" fontId="6" fillId="0" borderId="0" xfId="50" applyNumberFormat="1" applyFont="1" applyAlignment="1">
      <alignment horizontal="center" vertical="center"/>
    </xf>
    <xf numFmtId="49" fontId="6" fillId="0" borderId="19" xfId="50" applyNumberFormat="1" applyFont="1" applyBorder="1" applyAlignment="1">
      <alignment horizontal="center" vertical="center"/>
    </xf>
    <xf numFmtId="49" fontId="40" fillId="0" borderId="65" xfId="1" applyNumberFormat="1" applyFont="1" applyBorder="1" applyAlignment="1">
      <alignment vertical="center" shrinkToFit="1"/>
    </xf>
    <xf numFmtId="0" fontId="7" fillId="0" borderId="0" xfId="1" applyFont="1" applyAlignment="1">
      <alignment horizontal="left" vertical="center" indent="1"/>
    </xf>
    <xf numFmtId="0" fontId="7" fillId="0" borderId="0" xfId="1" applyFont="1" applyAlignment="1">
      <alignment horizontal="left" vertical="center" indent="1" shrinkToFit="1"/>
    </xf>
    <xf numFmtId="49" fontId="5" fillId="2" borderId="80" xfId="1" applyNumberFormat="1" applyFont="1" applyFill="1" applyBorder="1" applyAlignment="1">
      <alignment horizontal="center" vertical="center" wrapText="1"/>
    </xf>
    <xf numFmtId="49" fontId="5" fillId="3" borderId="41" xfId="1" applyNumberFormat="1" applyFont="1" applyFill="1" applyBorder="1" applyAlignment="1">
      <alignment horizontal="center" vertical="center" shrinkToFit="1"/>
    </xf>
    <xf numFmtId="49" fontId="7" fillId="0" borderId="0" xfId="1" applyNumberFormat="1" applyFont="1" applyAlignment="1">
      <alignment horizontal="center" vertical="center"/>
    </xf>
    <xf numFmtId="0" fontId="7" fillId="0" borderId="0" xfId="0" applyFont="1">
      <alignment vertical="center"/>
    </xf>
    <xf numFmtId="0" fontId="41" fillId="0" borderId="0" xfId="0" applyFont="1" applyAlignment="1">
      <alignment horizontal="center" vertical="center"/>
    </xf>
    <xf numFmtId="49" fontId="40" fillId="0" borderId="14" xfId="1" applyNumberFormat="1" applyFont="1" applyBorder="1" applyAlignment="1">
      <alignment horizontal="left" vertical="center" shrinkToFit="1"/>
    </xf>
    <xf numFmtId="49" fontId="5" fillId="0" borderId="65" xfId="1" applyNumberFormat="1" applyFont="1" applyBorder="1" applyAlignment="1">
      <alignment vertical="center" shrinkToFit="1"/>
    </xf>
    <xf numFmtId="0" fontId="41" fillId="0" borderId="64" xfId="1" applyFont="1" applyBorder="1">
      <alignment vertical="center"/>
    </xf>
    <xf numFmtId="0" fontId="41" fillId="0" borderId="0" xfId="1" applyFont="1" applyAlignment="1">
      <alignment horizontal="center" vertical="center"/>
    </xf>
    <xf numFmtId="0" fontId="41" fillId="0" borderId="19" xfId="1" applyFont="1" applyBorder="1" applyAlignment="1">
      <alignment horizontal="center" vertical="center"/>
    </xf>
    <xf numFmtId="49" fontId="6" fillId="0" borderId="0" xfId="1" applyNumberFormat="1" applyFont="1">
      <alignment vertical="center"/>
    </xf>
    <xf numFmtId="49" fontId="7" fillId="0" borderId="0" xfId="1" applyNumberFormat="1" applyFont="1">
      <alignment vertical="center"/>
    </xf>
    <xf numFmtId="49" fontId="7" fillId="0" borderId="0" xfId="1" applyNumberFormat="1" applyFont="1" applyAlignment="1">
      <alignment horizontal="left" vertical="center" shrinkToFit="1"/>
    </xf>
    <xf numFmtId="49" fontId="7" fillId="0" borderId="64" xfId="1" applyNumberFormat="1" applyFont="1" applyBorder="1" applyAlignment="1">
      <alignment horizontal="left" vertical="center" shrinkToFit="1"/>
    </xf>
    <xf numFmtId="49" fontId="5" fillId="2" borderId="91" xfId="1" applyNumberFormat="1" applyFont="1" applyFill="1" applyBorder="1" applyAlignment="1">
      <alignment horizontal="center" vertical="center" wrapText="1"/>
    </xf>
    <xf numFmtId="0" fontId="12" fillId="0" borderId="93" xfId="0" applyFont="1" applyBorder="1"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12" fillId="0" borderId="0" xfId="0" applyFont="1" applyAlignment="1">
      <alignment horizontal="left" vertical="center" indent="1" shrinkToFit="1"/>
    </xf>
    <xf numFmtId="0" fontId="3" fillId="0" borderId="94" xfId="0" applyFont="1" applyBorder="1" applyAlignment="1">
      <alignment horizontal="center" vertical="center"/>
    </xf>
    <xf numFmtId="0" fontId="3" fillId="0" borderId="94" xfId="0" applyFont="1" applyBorder="1" applyAlignment="1">
      <alignment horizontal="center" vertical="center" wrapText="1"/>
    </xf>
    <xf numFmtId="0" fontId="3" fillId="0" borderId="94" xfId="0" applyFont="1" applyBorder="1">
      <alignment vertical="center"/>
    </xf>
    <xf numFmtId="0" fontId="11" fillId="0" borderId="0" xfId="1" applyFont="1" applyAlignment="1">
      <alignment vertical="center" shrinkToFit="1"/>
    </xf>
    <xf numFmtId="0" fontId="41" fillId="0" borderId="2" xfId="0" applyFont="1" applyBorder="1" applyAlignment="1">
      <alignment horizontal="center" vertical="center" shrinkToFit="1"/>
    </xf>
    <xf numFmtId="0" fontId="13" fillId="0" borderId="0" xfId="0" applyFont="1" applyAlignment="1">
      <alignment horizontal="center" vertical="center" shrinkToFit="1"/>
    </xf>
    <xf numFmtId="0" fontId="13" fillId="0" borderId="0" xfId="0" applyFont="1">
      <alignment vertical="center"/>
    </xf>
    <xf numFmtId="0" fontId="50" fillId="0" borderId="0" xfId="1" applyFont="1">
      <alignment vertical="center"/>
    </xf>
    <xf numFmtId="49" fontId="12" fillId="0" borderId="53" xfId="0" applyNumberFormat="1" applyFont="1" applyBorder="1" applyAlignment="1">
      <alignment horizontal="center" vertical="center" shrinkToFit="1"/>
    </xf>
    <xf numFmtId="0" fontId="3" fillId="0" borderId="53" xfId="0" applyFont="1" applyBorder="1" applyAlignment="1">
      <alignment vertical="center" shrinkToFit="1"/>
    </xf>
    <xf numFmtId="0" fontId="0" fillId="0" borderId="48" xfId="0" applyBorder="1" applyAlignment="1">
      <alignment vertical="center" shrinkToFit="1"/>
    </xf>
    <xf numFmtId="49" fontId="12" fillId="0" borderId="48" xfId="0" applyNumberFormat="1" applyFont="1" applyBorder="1" applyAlignment="1">
      <alignment horizontal="center" vertical="center" shrinkToFit="1"/>
    </xf>
    <xf numFmtId="0" fontId="3" fillId="0" borderId="48" xfId="0" applyFont="1" applyBorder="1" applyAlignment="1">
      <alignment vertical="center" shrinkToFit="1"/>
    </xf>
    <xf numFmtId="0" fontId="3" fillId="0" borderId="48" xfId="0" applyFont="1" applyBorder="1">
      <alignment vertical="center"/>
    </xf>
    <xf numFmtId="0" fontId="3" fillId="0" borderId="50" xfId="0" applyFont="1" applyBorder="1">
      <alignment vertical="center"/>
    </xf>
    <xf numFmtId="0" fontId="3" fillId="0" borderId="50" xfId="0" applyFont="1" applyBorder="1" applyAlignment="1">
      <alignment vertical="center" shrinkToFit="1"/>
    </xf>
    <xf numFmtId="0" fontId="3" fillId="0" borderId="53" xfId="0" applyFont="1" applyBorder="1">
      <alignment vertical="center"/>
    </xf>
    <xf numFmtId="0" fontId="3" fillId="0" borderId="98" xfId="0" applyFont="1" applyBorder="1">
      <alignment vertical="center"/>
    </xf>
    <xf numFmtId="0" fontId="3" fillId="0" borderId="98" xfId="0" applyFont="1" applyBorder="1" applyAlignment="1">
      <alignment vertical="center" shrinkToFit="1"/>
    </xf>
    <xf numFmtId="0" fontId="3" fillId="0" borderId="23" xfId="0" applyFont="1" applyBorder="1" applyAlignment="1">
      <alignment vertical="center" shrinkToFit="1"/>
    </xf>
    <xf numFmtId="0" fontId="3" fillId="0" borderId="23" xfId="0" applyFont="1" applyBorder="1">
      <alignment vertical="center"/>
    </xf>
    <xf numFmtId="0" fontId="3" fillId="0" borderId="0" xfId="0" applyFont="1" applyAlignment="1">
      <alignment horizontal="left" vertical="center" shrinkToFit="1"/>
    </xf>
    <xf numFmtId="0" fontId="3" fillId="2" borderId="103" xfId="0" applyFont="1" applyFill="1" applyBorder="1" applyAlignment="1">
      <alignment horizontal="center" vertical="center" shrinkToFit="1"/>
    </xf>
    <xf numFmtId="0" fontId="7" fillId="0" borderId="0" xfId="0" applyFont="1" applyAlignment="1">
      <alignment horizontal="left" vertical="center" shrinkToFit="1"/>
    </xf>
    <xf numFmtId="49" fontId="3" fillId="0" borderId="0" xfId="0" applyNumberFormat="1" applyFont="1" applyAlignment="1">
      <alignment horizontal="left" vertical="center" shrinkToFit="1"/>
    </xf>
    <xf numFmtId="188" fontId="3" fillId="0" borderId="0" xfId="0" applyNumberFormat="1" applyFont="1" applyAlignment="1">
      <alignment horizontal="left" vertical="center" shrinkToFit="1"/>
    </xf>
    <xf numFmtId="187" fontId="3" fillId="0" borderId="0" xfId="0" applyNumberFormat="1" applyFont="1" applyAlignment="1">
      <alignment horizontal="left" vertical="center" shrinkToFit="1"/>
    </xf>
    <xf numFmtId="0" fontId="3" fillId="0" borderId="0" xfId="0" applyFont="1" applyAlignment="1">
      <alignment vertical="center" shrinkToFit="1"/>
    </xf>
    <xf numFmtId="0" fontId="3" fillId="0" borderId="0" xfId="0" applyFont="1" applyAlignment="1">
      <alignment horizontal="center" vertical="center" shrinkToFit="1"/>
    </xf>
    <xf numFmtId="0" fontId="13" fillId="0" borderId="0" xfId="0" applyFont="1" applyAlignment="1">
      <alignment horizontal="center" vertical="center"/>
    </xf>
    <xf numFmtId="0" fontId="7" fillId="0" borderId="0" xfId="1" applyFont="1" applyAlignment="1">
      <alignment horizontal="center" vertical="center"/>
    </xf>
    <xf numFmtId="0" fontId="7" fillId="0" borderId="0" xfId="1" applyFont="1" applyAlignment="1">
      <alignment horizontal="center" vertical="top"/>
    </xf>
    <xf numFmtId="0" fontId="7" fillId="2" borderId="113" xfId="1" applyFont="1" applyFill="1" applyBorder="1" applyAlignment="1">
      <alignment horizontal="center" vertical="center" shrinkToFit="1"/>
    </xf>
    <xf numFmtId="0" fontId="41" fillId="0" borderId="2" xfId="1" applyFont="1" applyBorder="1" applyAlignment="1">
      <alignment horizontal="center" vertical="center"/>
    </xf>
    <xf numFmtId="0" fontId="41" fillId="0" borderId="69" xfId="1" applyFont="1" applyBorder="1" applyAlignment="1">
      <alignment horizontal="center" vertical="center"/>
    </xf>
    <xf numFmtId="0" fontId="7" fillId="3" borderId="109" xfId="1" applyFont="1" applyFill="1" applyBorder="1" applyAlignment="1">
      <alignment horizontal="center" vertical="center"/>
    </xf>
    <xf numFmtId="0" fontId="0" fillId="0" borderId="0" xfId="0" applyAlignment="1">
      <alignment horizontal="left" vertical="center" shrinkToFit="1"/>
    </xf>
    <xf numFmtId="0" fontId="7" fillId="0" borderId="0" xfId="1" applyFont="1" applyAlignment="1">
      <alignment horizontal="center" vertical="center" shrinkToFit="1"/>
    </xf>
    <xf numFmtId="0" fontId="41" fillId="0" borderId="0" xfId="1" applyFont="1" applyAlignment="1">
      <alignment vertical="top" shrinkToFit="1"/>
    </xf>
    <xf numFmtId="0" fontId="41" fillId="0" borderId="0" xfId="1" applyFont="1" applyAlignment="1">
      <alignment horizontal="center" vertical="center" shrinkToFit="1"/>
    </xf>
    <xf numFmtId="0" fontId="41" fillId="0" borderId="24" xfId="1" applyFont="1" applyBorder="1" applyAlignment="1">
      <alignment horizontal="center" vertical="center"/>
    </xf>
    <xf numFmtId="0" fontId="41" fillId="0" borderId="18" xfId="1" applyFont="1" applyBorder="1" applyAlignment="1">
      <alignment horizontal="center" vertical="center"/>
    </xf>
    <xf numFmtId="0" fontId="41" fillId="0" borderId="41" xfId="1" applyFont="1" applyBorder="1" applyAlignment="1">
      <alignment horizontal="center" vertical="center"/>
    </xf>
    <xf numFmtId="0" fontId="41" fillId="0" borderId="17" xfId="1" applyFont="1" applyBorder="1" applyAlignment="1">
      <alignment horizontal="center" vertical="center"/>
    </xf>
    <xf numFmtId="0" fontId="12" fillId="0" borderId="23" xfId="0" applyFont="1" applyBorder="1" applyAlignment="1">
      <alignment horizontal="center" vertical="center"/>
    </xf>
    <xf numFmtId="0" fontId="12" fillId="0" borderId="48" xfId="0" applyFont="1" applyBorder="1" applyAlignment="1">
      <alignment horizontal="center" vertical="center"/>
    </xf>
    <xf numFmtId="0" fontId="12" fillId="0" borderId="98" xfId="0" applyFont="1" applyBorder="1" applyAlignment="1">
      <alignment horizontal="center" vertical="center"/>
    </xf>
    <xf numFmtId="0" fontId="12" fillId="0" borderId="53" xfId="0" applyFont="1" applyBorder="1" applyAlignment="1">
      <alignment horizontal="center" vertical="center"/>
    </xf>
    <xf numFmtId="0" fontId="12" fillId="0" borderId="50" xfId="0" applyFont="1" applyBorder="1" applyAlignment="1">
      <alignment horizontal="center" vertical="center"/>
    </xf>
    <xf numFmtId="0" fontId="3" fillId="0" borderId="48" xfId="0" applyFont="1" applyBorder="1" applyAlignment="1">
      <alignment horizontal="center" vertical="center" shrinkToFit="1"/>
    </xf>
    <xf numFmtId="0" fontId="3" fillId="0" borderId="98" xfId="0" applyFont="1" applyBorder="1" applyAlignment="1">
      <alignment horizontal="center" vertical="center" shrinkToFit="1"/>
    </xf>
    <xf numFmtId="0" fontId="3" fillId="0" borderId="50" xfId="0" applyFont="1" applyBorder="1" applyAlignment="1">
      <alignment horizontal="center" vertical="center" shrinkToFit="1"/>
    </xf>
    <xf numFmtId="0" fontId="12" fillId="0" borderId="17" xfId="0" applyFont="1" applyBorder="1" applyAlignment="1">
      <alignment horizontal="center" vertical="center"/>
    </xf>
    <xf numFmtId="0" fontId="12" fillId="0" borderId="28" xfId="0" applyFont="1" applyBorder="1" applyAlignment="1">
      <alignment horizontal="center" vertical="center"/>
    </xf>
    <xf numFmtId="0" fontId="12" fillId="0" borderId="41" xfId="0" applyFont="1" applyBorder="1" applyAlignment="1">
      <alignment horizontal="center" vertical="center"/>
    </xf>
    <xf numFmtId="0" fontId="53" fillId="0" borderId="0" xfId="0" applyFont="1">
      <alignment vertical="center"/>
    </xf>
    <xf numFmtId="0" fontId="41" fillId="0" borderId="24" xfId="1" applyFont="1" applyBorder="1" applyAlignment="1">
      <alignment horizontal="center" vertical="center" shrinkToFit="1"/>
    </xf>
    <xf numFmtId="0" fontId="41" fillId="0" borderId="21" xfId="1" applyFont="1" applyBorder="1" applyAlignment="1">
      <alignment horizontal="center" vertical="center" shrinkToFit="1"/>
    </xf>
    <xf numFmtId="0" fontId="41" fillId="0" borderId="41" xfId="1" applyFont="1" applyBorder="1" applyAlignment="1">
      <alignment horizontal="center" vertical="center" shrinkToFit="1"/>
    </xf>
    <xf numFmtId="0" fontId="41" fillId="0" borderId="26" xfId="1" applyFont="1" applyBorder="1" applyAlignment="1">
      <alignment horizontal="center" vertical="center" shrinkToFit="1"/>
    </xf>
    <xf numFmtId="0" fontId="41" fillId="0" borderId="18" xfId="1" applyFont="1" applyBorder="1" applyAlignment="1">
      <alignment horizontal="center" vertical="center" shrinkToFit="1"/>
    </xf>
    <xf numFmtId="0" fontId="41" fillId="0" borderId="19" xfId="1" applyFont="1" applyBorder="1" applyAlignment="1">
      <alignment horizontal="center" vertical="center" shrinkToFit="1"/>
    </xf>
    <xf numFmtId="0" fontId="7" fillId="3" borderId="109" xfId="1" applyFont="1" applyFill="1" applyBorder="1" applyAlignment="1">
      <alignment horizontal="center" vertical="center" shrinkToFit="1"/>
    </xf>
    <xf numFmtId="0" fontId="7" fillId="0" borderId="0" xfId="1" applyFont="1" applyAlignment="1"/>
    <xf numFmtId="0" fontId="6" fillId="0" borderId="0" xfId="1" quotePrefix="1" applyFont="1">
      <alignment vertical="center"/>
    </xf>
    <xf numFmtId="0" fontId="3" fillId="0" borderId="93" xfId="0" applyFont="1" applyBorder="1" applyAlignment="1">
      <alignment horizontal="center" vertical="center" shrinkToFit="1"/>
    </xf>
    <xf numFmtId="0" fontId="3" fillId="0" borderId="125" xfId="0" applyFont="1" applyBorder="1" applyAlignment="1">
      <alignment horizontal="center" vertical="center" shrinkToFit="1"/>
    </xf>
    <xf numFmtId="0" fontId="3" fillId="0" borderId="97" xfId="0" applyFont="1" applyBorder="1" applyAlignment="1">
      <alignment horizontal="center" vertical="center" shrinkToFit="1"/>
    </xf>
    <xf numFmtId="0" fontId="3" fillId="0" borderId="126" xfId="0" applyFont="1" applyBorder="1" applyAlignment="1">
      <alignment horizontal="center" vertical="center" shrinkToFit="1"/>
    </xf>
    <xf numFmtId="0" fontId="41" fillId="0" borderId="17" xfId="1" applyFont="1" applyBorder="1" applyAlignment="1">
      <alignment horizontal="center" vertical="center" shrinkToFit="1"/>
    </xf>
    <xf numFmtId="0" fontId="10" fillId="2" borderId="127" xfId="1" applyFont="1" applyFill="1" applyBorder="1" applyAlignment="1">
      <alignment horizontal="center" vertical="center"/>
    </xf>
    <xf numFmtId="0" fontId="3" fillId="0" borderId="23" xfId="0" applyFont="1" applyBorder="1" applyAlignment="1">
      <alignment horizontal="center" vertical="center" shrinkToFit="1"/>
    </xf>
    <xf numFmtId="0" fontId="3" fillId="0" borderId="49" xfId="0" applyFont="1" applyBorder="1" applyAlignment="1">
      <alignment horizontal="center" vertical="center" shrinkToFit="1"/>
    </xf>
    <xf numFmtId="0" fontId="3" fillId="0" borderId="99" xfId="0" applyFont="1" applyBorder="1" applyAlignment="1">
      <alignment horizontal="center" vertical="center" shrinkToFit="1"/>
    </xf>
    <xf numFmtId="0" fontId="3" fillId="0" borderId="51" xfId="0" applyFont="1" applyBorder="1" applyAlignment="1">
      <alignment horizontal="center" vertical="center" shrinkToFit="1"/>
    </xf>
    <xf numFmtId="0" fontId="7" fillId="0" borderId="0" xfId="1" applyFont="1" applyAlignment="1">
      <alignment horizontal="left" vertical="center" shrinkToFit="1"/>
    </xf>
    <xf numFmtId="0" fontId="12" fillId="0" borderId="0" xfId="0" applyFont="1">
      <alignment vertical="center"/>
    </xf>
    <xf numFmtId="0" fontId="3" fillId="2" borderId="74" xfId="0" applyFont="1" applyFill="1" applyBorder="1" applyAlignment="1">
      <alignment horizontal="center" vertical="center" shrinkToFit="1"/>
    </xf>
    <xf numFmtId="0" fontId="3" fillId="0" borderId="74" xfId="0" applyFont="1" applyBorder="1" applyAlignment="1">
      <alignment horizontal="center" vertical="center" shrinkToFit="1"/>
    </xf>
    <xf numFmtId="49" fontId="40" fillId="0" borderId="131" xfId="1" applyNumberFormat="1" applyFont="1" applyBorder="1" applyAlignment="1">
      <alignment horizontal="left" vertical="center" shrinkToFit="1"/>
    </xf>
    <xf numFmtId="49" fontId="40" fillId="0" borderId="30" xfId="1" applyNumberFormat="1" applyFont="1" applyBorder="1">
      <alignment vertical="center"/>
    </xf>
    <xf numFmtId="49" fontId="5" fillId="3" borderId="27" xfId="1" applyNumberFormat="1" applyFont="1" applyFill="1" applyBorder="1" applyAlignment="1">
      <alignment horizontal="center" vertical="center" shrinkToFit="1"/>
    </xf>
    <xf numFmtId="0" fontId="58" fillId="0" borderId="0" xfId="1" applyFont="1">
      <alignment vertical="center"/>
    </xf>
    <xf numFmtId="49" fontId="58" fillId="0" borderId="0" xfId="1" applyNumberFormat="1" applyFont="1">
      <alignment vertical="center"/>
    </xf>
    <xf numFmtId="49" fontId="41" fillId="0" borderId="21" xfId="1" applyNumberFormat="1" applyFont="1" applyBorder="1" applyAlignment="1">
      <alignment vertical="center" shrinkToFit="1"/>
    </xf>
    <xf numFmtId="0" fontId="41" fillId="0" borderId="0" xfId="50" applyFont="1" applyAlignment="1" applyProtection="1">
      <alignment horizontal="center" vertical="center"/>
      <protection locked="0"/>
    </xf>
    <xf numFmtId="0" fontId="41" fillId="0" borderId="17" xfId="50" applyFont="1" applyBorder="1" applyAlignment="1" applyProtection="1">
      <alignment horizontal="center" vertical="center"/>
      <protection locked="0"/>
    </xf>
    <xf numFmtId="0" fontId="41" fillId="0" borderId="24" xfId="50" applyFont="1" applyBorder="1" applyAlignment="1" applyProtection="1">
      <alignment horizontal="center" vertical="center"/>
      <protection locked="0"/>
    </xf>
    <xf numFmtId="0" fontId="41" fillId="0" borderId="32" xfId="50" applyFont="1" applyBorder="1" applyAlignment="1" applyProtection="1">
      <alignment horizontal="center" vertical="center"/>
      <protection locked="0"/>
    </xf>
    <xf numFmtId="0" fontId="41" fillId="0" borderId="18" xfId="50" applyFont="1" applyBorder="1" applyAlignment="1" applyProtection="1">
      <alignment horizontal="center" vertical="center"/>
      <protection locked="0"/>
    </xf>
    <xf numFmtId="0" fontId="41" fillId="0" borderId="61" xfId="50" applyFont="1" applyBorder="1" applyAlignment="1" applyProtection="1">
      <alignment horizontal="center" vertical="center"/>
      <protection locked="0"/>
    </xf>
    <xf numFmtId="0" fontId="41" fillId="0" borderId="87" xfId="1" applyFont="1" applyBorder="1" applyAlignment="1" applyProtection="1">
      <alignment horizontal="center" vertical="center"/>
      <protection locked="0"/>
    </xf>
    <xf numFmtId="0" fontId="41" fillId="0" borderId="0" xfId="1" applyFont="1" applyAlignment="1" applyProtection="1">
      <alignment horizontal="center" vertical="center"/>
      <protection locked="0"/>
    </xf>
    <xf numFmtId="0" fontId="41" fillId="0" borderId="18" xfId="1" applyFont="1" applyBorder="1" applyAlignment="1" applyProtection="1">
      <alignment horizontal="center" vertical="center"/>
      <protection locked="0"/>
    </xf>
    <xf numFmtId="0" fontId="41" fillId="0" borderId="29" xfId="50" applyFont="1" applyBorder="1" applyAlignment="1" applyProtection="1">
      <alignment horizontal="center" vertical="center"/>
      <protection locked="0"/>
    </xf>
    <xf numFmtId="0" fontId="41" fillId="0" borderId="30" xfId="50" applyFont="1" applyBorder="1" applyAlignment="1" applyProtection="1">
      <alignment horizontal="center" vertical="center"/>
      <protection locked="0"/>
    </xf>
    <xf numFmtId="0" fontId="41" fillId="0" borderId="19" xfId="50" applyFont="1" applyBorder="1" applyAlignment="1" applyProtection="1">
      <alignment horizontal="center" vertical="center"/>
      <protection locked="0"/>
    </xf>
    <xf numFmtId="49" fontId="40" fillId="0" borderId="0" xfId="1" applyNumberFormat="1" applyFont="1" applyAlignment="1">
      <alignment vertical="center" shrinkToFit="1"/>
    </xf>
    <xf numFmtId="49" fontId="40" fillId="0" borderId="19" xfId="1" applyNumberFormat="1" applyFont="1" applyBorder="1" applyAlignment="1">
      <alignment horizontal="left" vertical="center" shrinkToFit="1"/>
    </xf>
    <xf numFmtId="49" fontId="40" fillId="0" borderId="19" xfId="1" applyNumberFormat="1" applyFont="1" applyBorder="1" applyAlignment="1">
      <alignment vertical="center" shrinkToFit="1"/>
    </xf>
    <xf numFmtId="49" fontId="40" fillId="0" borderId="21" xfId="1" applyNumberFormat="1" applyFont="1" applyBorder="1">
      <alignment vertical="center"/>
    </xf>
    <xf numFmtId="49" fontId="40" fillId="0" borderId="64" xfId="1" applyNumberFormat="1" applyFont="1" applyBorder="1" applyAlignment="1">
      <alignment vertical="center" shrinkToFit="1"/>
    </xf>
    <xf numFmtId="49" fontId="6" fillId="0" borderId="0" xfId="1" applyNumberFormat="1" applyFont="1" applyAlignment="1">
      <alignment horizontal="center" vertical="center" shrinkToFit="1"/>
    </xf>
    <xf numFmtId="0" fontId="62" fillId="0" borderId="0" xfId="0" applyFont="1">
      <alignment vertical="center"/>
    </xf>
    <xf numFmtId="0" fontId="3" fillId="0" borderId="0" xfId="0" applyFont="1" applyAlignment="1">
      <alignment horizontal="right" vertical="center"/>
    </xf>
    <xf numFmtId="0" fontId="0" fillId="0" borderId="139" xfId="0" applyBorder="1">
      <alignment vertical="center"/>
    </xf>
    <xf numFmtId="0" fontId="0" fillId="0" borderId="140" xfId="0" applyBorder="1">
      <alignment vertical="center"/>
    </xf>
    <xf numFmtId="0" fontId="0" fillId="0" borderId="165" xfId="0" applyBorder="1">
      <alignment vertical="center"/>
    </xf>
    <xf numFmtId="0" fontId="0" fillId="0" borderId="145" xfId="0" applyBorder="1">
      <alignment vertical="center"/>
    </xf>
    <xf numFmtId="0" fontId="0" fillId="10" borderId="0" xfId="0" applyFill="1" applyAlignment="1">
      <alignment horizontal="center" vertical="center"/>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lignment horizontal="left" vertical="center"/>
    </xf>
    <xf numFmtId="0" fontId="0" fillId="0" borderId="164" xfId="0" applyBorder="1" applyAlignment="1">
      <alignment horizontal="left" vertical="center"/>
    </xf>
    <xf numFmtId="0" fontId="0" fillId="0" borderId="133" xfId="0" applyBorder="1">
      <alignment vertical="center"/>
    </xf>
    <xf numFmtId="0" fontId="0" fillId="0" borderId="134" xfId="0" applyBorder="1">
      <alignment vertical="center"/>
    </xf>
    <xf numFmtId="0" fontId="0" fillId="0" borderId="135" xfId="0" applyBorder="1">
      <alignment vertical="center"/>
    </xf>
    <xf numFmtId="0" fontId="0" fillId="0" borderId="166" xfId="0" applyBorder="1">
      <alignment vertical="center"/>
    </xf>
    <xf numFmtId="0" fontId="0" fillId="0" borderId="5" xfId="0" applyBorder="1">
      <alignment vertical="center"/>
    </xf>
    <xf numFmtId="0" fontId="0" fillId="0" borderId="8" xfId="0" applyBorder="1">
      <alignment vertical="center"/>
    </xf>
    <xf numFmtId="0" fontId="0" fillId="0" borderId="167" xfId="0" applyBorder="1">
      <alignment vertical="center"/>
    </xf>
    <xf numFmtId="0" fontId="3" fillId="0" borderId="0" xfId="16" applyFont="1">
      <alignment vertical="center"/>
    </xf>
    <xf numFmtId="0" fontId="3" fillId="0" borderId="0" xfId="16" applyFont="1" applyAlignment="1">
      <alignment horizontal="left" vertical="center"/>
    </xf>
    <xf numFmtId="0" fontId="3" fillId="2" borderId="173" xfId="16" applyFont="1" applyFill="1" applyBorder="1" applyAlignment="1">
      <alignment horizontal="left" vertical="center"/>
    </xf>
    <xf numFmtId="0" fontId="3" fillId="0" borderId="140" xfId="16" applyFont="1" applyBorder="1">
      <alignment vertical="center"/>
    </xf>
    <xf numFmtId="0" fontId="3" fillId="0" borderId="179" xfId="16" applyFont="1" applyBorder="1">
      <alignment vertical="center"/>
    </xf>
    <xf numFmtId="0" fontId="3" fillId="0" borderId="180" xfId="16" applyFont="1" applyBorder="1">
      <alignment vertical="center"/>
    </xf>
    <xf numFmtId="0" fontId="3" fillId="0" borderId="134" xfId="16" applyFont="1" applyBorder="1">
      <alignment vertical="center"/>
    </xf>
    <xf numFmtId="0" fontId="3" fillId="0" borderId="183" xfId="16" applyFont="1" applyBorder="1">
      <alignment vertical="center"/>
    </xf>
    <xf numFmtId="0" fontId="3" fillId="7" borderId="95" xfId="16" applyFont="1" applyFill="1" applyBorder="1">
      <alignment vertical="center"/>
    </xf>
    <xf numFmtId="0" fontId="2" fillId="7" borderId="21" xfId="16" applyFont="1" applyFill="1" applyBorder="1">
      <alignment vertical="center"/>
    </xf>
    <xf numFmtId="0" fontId="3" fillId="7" borderId="21" xfId="16" applyFont="1" applyFill="1" applyBorder="1">
      <alignment vertical="center"/>
    </xf>
    <xf numFmtId="0" fontId="3" fillId="7" borderId="185" xfId="16" applyFont="1" applyFill="1" applyBorder="1">
      <alignment vertical="center"/>
    </xf>
    <xf numFmtId="0" fontId="2" fillId="7" borderId="0" xfId="16" applyFont="1" applyFill="1">
      <alignment vertical="center"/>
    </xf>
    <xf numFmtId="0" fontId="3" fillId="7" borderId="0" xfId="16" applyFont="1" applyFill="1">
      <alignment vertical="center"/>
    </xf>
    <xf numFmtId="0" fontId="3" fillId="7" borderId="180" xfId="16" applyFont="1" applyFill="1" applyBorder="1">
      <alignment vertical="center"/>
    </xf>
    <xf numFmtId="0" fontId="2" fillId="7" borderId="134" xfId="16" applyFont="1" applyFill="1" applyBorder="1">
      <alignment vertical="center"/>
    </xf>
    <xf numFmtId="0" fontId="3" fillId="7" borderId="140" xfId="16" applyFont="1" applyFill="1" applyBorder="1">
      <alignment vertical="center"/>
    </xf>
    <xf numFmtId="0" fontId="3" fillId="7" borderId="179" xfId="16" applyFont="1" applyFill="1" applyBorder="1">
      <alignment vertical="center"/>
    </xf>
    <xf numFmtId="0" fontId="3" fillId="2" borderId="187" xfId="16" applyFont="1" applyFill="1" applyBorder="1" applyAlignment="1">
      <alignment horizontal="left" vertical="center"/>
    </xf>
    <xf numFmtId="0" fontId="3" fillId="2" borderId="188" xfId="16" applyFont="1" applyFill="1" applyBorder="1" applyAlignment="1">
      <alignment horizontal="left" vertical="center"/>
    </xf>
    <xf numFmtId="0" fontId="3" fillId="2" borderId="95" xfId="16" applyFont="1" applyFill="1" applyBorder="1">
      <alignment vertical="center"/>
    </xf>
    <xf numFmtId="0" fontId="3" fillId="0" borderId="185" xfId="16" applyFont="1" applyBorder="1">
      <alignment vertical="center"/>
    </xf>
    <xf numFmtId="0" fontId="3" fillId="2" borderId="189" xfId="16" applyFont="1" applyFill="1" applyBorder="1" applyAlignment="1">
      <alignment horizontal="left" vertical="center"/>
    </xf>
    <xf numFmtId="0" fontId="3" fillId="2" borderId="190" xfId="16" applyFont="1" applyFill="1" applyBorder="1">
      <alignment vertical="center"/>
    </xf>
    <xf numFmtId="0" fontId="3" fillId="0" borderId="195" xfId="16" applyFont="1" applyBorder="1">
      <alignment vertical="center"/>
    </xf>
    <xf numFmtId="0" fontId="3" fillId="0" borderId="197" xfId="16" applyFont="1" applyBorder="1">
      <alignment vertical="center"/>
    </xf>
    <xf numFmtId="0" fontId="3" fillId="7" borderId="134" xfId="16" applyFont="1" applyFill="1" applyBorder="1">
      <alignment vertical="center"/>
    </xf>
    <xf numFmtId="0" fontId="3" fillId="7" borderId="183" xfId="16" applyFont="1" applyFill="1" applyBorder="1">
      <alignment vertical="center"/>
    </xf>
    <xf numFmtId="0" fontId="3" fillId="0" borderId="53" xfId="0" applyFont="1" applyBorder="1" applyAlignment="1">
      <alignment horizontal="center" vertical="center"/>
    </xf>
    <xf numFmtId="0" fontId="3" fillId="0" borderId="98" xfId="0" applyFont="1" applyBorder="1" applyAlignment="1">
      <alignment horizontal="center" vertical="center"/>
    </xf>
    <xf numFmtId="0" fontId="38" fillId="0" borderId="0" xfId="1" applyFont="1">
      <alignment vertical="center"/>
    </xf>
    <xf numFmtId="0" fontId="39" fillId="0" borderId="0" xfId="1" applyFont="1" applyAlignment="1">
      <alignment horizontal="left" vertical="center"/>
    </xf>
    <xf numFmtId="0" fontId="39" fillId="0" borderId="0" xfId="1" applyFont="1" applyAlignment="1">
      <alignment horizontal="center" vertical="center" wrapText="1"/>
    </xf>
    <xf numFmtId="0" fontId="9" fillId="0" borderId="0" xfId="1" applyFont="1" applyAlignment="1">
      <alignment horizontal="left" vertical="center"/>
    </xf>
    <xf numFmtId="0" fontId="7" fillId="0" borderId="0" xfId="1" applyFont="1" applyAlignment="1">
      <alignment horizontal="center" vertical="center" wrapText="1"/>
    </xf>
    <xf numFmtId="0" fontId="7" fillId="0" borderId="0" xfId="1" applyFont="1" applyAlignment="1">
      <alignment horizontal="left" vertical="center"/>
    </xf>
    <xf numFmtId="0" fontId="10" fillId="0" borderId="56" xfId="1" applyFont="1" applyBorder="1" applyAlignment="1">
      <alignment horizontal="center" vertical="center"/>
    </xf>
    <xf numFmtId="0" fontId="38" fillId="0" borderId="56" xfId="50" applyFont="1" applyBorder="1" applyAlignment="1" applyProtection="1">
      <alignment horizontal="center" vertical="center"/>
      <protection locked="0"/>
    </xf>
    <xf numFmtId="0" fontId="5" fillId="0" borderId="13" xfId="1" applyFont="1" applyBorder="1">
      <alignment vertical="center"/>
    </xf>
    <xf numFmtId="0" fontId="5" fillId="0" borderId="0" xfId="1" applyFont="1" applyAlignment="1">
      <alignment vertical="center" wrapText="1"/>
    </xf>
    <xf numFmtId="0" fontId="5" fillId="0" borderId="0" xfId="1" applyFont="1" applyAlignment="1">
      <alignment horizontal="left" vertical="top"/>
    </xf>
    <xf numFmtId="0" fontId="7" fillId="0" borderId="0" xfId="1" quotePrefix="1" applyFont="1" applyAlignment="1">
      <alignment vertical="top"/>
    </xf>
    <xf numFmtId="0" fontId="5" fillId="0" borderId="0" xfId="1" applyFont="1" applyAlignment="1">
      <alignment horizontal="left" vertical="center"/>
    </xf>
    <xf numFmtId="0" fontId="7" fillId="0" borderId="14" xfId="1" applyFont="1" applyBorder="1" applyAlignment="1">
      <alignment horizontal="center" vertical="center"/>
    </xf>
    <xf numFmtId="49" fontId="6" fillId="0" borderId="14" xfId="1" applyNumberFormat="1" applyFont="1" applyBorder="1" applyAlignment="1">
      <alignment horizontal="center" vertical="center" shrinkToFit="1"/>
    </xf>
    <xf numFmtId="0" fontId="41" fillId="0" borderId="1" xfId="1" applyFont="1" applyBorder="1" applyAlignment="1" applyProtection="1">
      <alignment horizontal="left" vertical="top" shrinkToFit="1"/>
      <protection locked="0"/>
    </xf>
    <xf numFmtId="0" fontId="41" fillId="0" borderId="67" xfId="1" applyFont="1" applyBorder="1" applyAlignment="1" applyProtection="1">
      <alignment vertical="top" shrinkToFit="1"/>
      <protection locked="0"/>
    </xf>
    <xf numFmtId="49" fontId="41" fillId="0" borderId="67" xfId="1" applyNumberFormat="1" applyFont="1" applyBorder="1" applyAlignment="1" applyProtection="1">
      <alignment vertical="top" shrinkToFit="1"/>
      <protection locked="0"/>
    </xf>
    <xf numFmtId="49" fontId="41" fillId="0" borderId="25" xfId="1" applyNumberFormat="1" applyFont="1" applyBorder="1" applyAlignment="1">
      <alignment horizontal="center" vertical="center" shrinkToFit="1"/>
    </xf>
    <xf numFmtId="0" fontId="41" fillId="0" borderId="26" xfId="1" applyFont="1" applyBorder="1" applyAlignment="1" applyProtection="1">
      <alignment horizontal="center" vertical="center" shrinkToFit="1"/>
      <protection locked="0"/>
    </xf>
    <xf numFmtId="0" fontId="40" fillId="0" borderId="26" xfId="1" applyFont="1" applyBorder="1" applyAlignment="1">
      <alignment horizontal="center" vertical="center" shrinkToFit="1"/>
    </xf>
    <xf numFmtId="49" fontId="40" fillId="0" borderId="71" xfId="1" applyNumberFormat="1" applyFont="1" applyBorder="1" applyAlignment="1">
      <alignment vertical="center" shrinkToFit="1"/>
    </xf>
    <xf numFmtId="49" fontId="40" fillId="0" borderId="72" xfId="1" applyNumberFormat="1" applyFont="1" applyBorder="1" applyAlignment="1">
      <alignment vertical="center" shrinkToFit="1"/>
    </xf>
    <xf numFmtId="0" fontId="7" fillId="9" borderId="0" xfId="1" applyFont="1" applyFill="1">
      <alignment vertical="center"/>
    </xf>
    <xf numFmtId="0" fontId="10" fillId="9" borderId="0" xfId="1" applyFont="1" applyFill="1" applyAlignment="1">
      <alignment horizontal="right" vertical="center"/>
    </xf>
    <xf numFmtId="0" fontId="5" fillId="0" borderId="73" xfId="1" applyFont="1" applyBorder="1">
      <alignment vertical="center"/>
    </xf>
    <xf numFmtId="0" fontId="7" fillId="0" borderId="73" xfId="1" applyFont="1" applyBorder="1">
      <alignment vertical="center"/>
    </xf>
    <xf numFmtId="0" fontId="5" fillId="0" borderId="25" xfId="1" applyFont="1" applyBorder="1" applyAlignment="1">
      <alignment horizontal="center" vertical="center"/>
    </xf>
    <xf numFmtId="0" fontId="41" fillId="0" borderId="25" xfId="1" applyFont="1" applyBorder="1" applyAlignment="1">
      <alignment horizontal="center" vertical="center" shrinkToFit="1"/>
    </xf>
    <xf numFmtId="49" fontId="41" fillId="0" borderId="25" xfId="1" applyNumberFormat="1" applyFont="1" applyBorder="1" applyAlignment="1">
      <alignment horizontal="center" vertical="center"/>
    </xf>
    <xf numFmtId="0" fontId="41" fillId="0" borderId="25" xfId="1" applyFont="1" applyBorder="1">
      <alignment vertical="center"/>
    </xf>
    <xf numFmtId="0" fontId="41" fillId="0" borderId="25" xfId="1" applyFont="1" applyBorder="1" applyAlignment="1">
      <alignment horizontal="center" vertical="center"/>
    </xf>
    <xf numFmtId="0" fontId="7" fillId="0" borderId="25" xfId="1" applyFont="1" applyBorder="1">
      <alignment vertical="center"/>
    </xf>
    <xf numFmtId="0" fontId="11" fillId="0" borderId="21" xfId="1" applyFont="1" applyBorder="1">
      <alignment vertical="center"/>
    </xf>
    <xf numFmtId="0" fontId="7" fillId="0" borderId="0" xfId="1" applyFont="1" applyAlignment="1">
      <alignment horizontal="center"/>
    </xf>
    <xf numFmtId="0" fontId="40" fillId="0" borderId="0" xfId="1" applyFont="1" applyAlignment="1">
      <alignment vertical="center" shrinkToFit="1"/>
    </xf>
    <xf numFmtId="49" fontId="40" fillId="0" borderId="0" xfId="1" applyNumberFormat="1" applyFont="1" applyAlignment="1">
      <alignment horizontal="right" vertical="center"/>
    </xf>
    <xf numFmtId="49" fontId="40" fillId="0" borderId="0" xfId="1" applyNumberFormat="1" applyFont="1" applyAlignment="1">
      <alignment horizontal="left" vertical="center"/>
    </xf>
    <xf numFmtId="49" fontId="40" fillId="0" borderId="0" xfId="1" applyNumberFormat="1" applyFont="1" applyAlignment="1">
      <alignment vertical="center" wrapText="1"/>
    </xf>
    <xf numFmtId="0" fontId="41" fillId="0" borderId="17" xfId="50" applyFont="1" applyBorder="1" applyAlignment="1">
      <alignment horizontal="center" vertical="center"/>
    </xf>
    <xf numFmtId="49" fontId="5" fillId="0" borderId="64" xfId="1" applyNumberFormat="1" applyFont="1" applyBorder="1" applyAlignment="1">
      <alignment vertical="center" shrinkToFit="1"/>
    </xf>
    <xf numFmtId="49" fontId="6" fillId="0" borderId="21" xfId="1" applyNumberFormat="1" applyFont="1" applyBorder="1" applyAlignment="1" applyProtection="1">
      <alignment horizontal="left" vertical="center" shrinkToFit="1"/>
      <protection locked="0"/>
    </xf>
    <xf numFmtId="49" fontId="5" fillId="0" borderId="66" xfId="1" applyNumberFormat="1" applyFont="1" applyBorder="1" applyAlignment="1">
      <alignment vertical="center" shrinkToFit="1"/>
    </xf>
    <xf numFmtId="0" fontId="41" fillId="0" borderId="21" xfId="50" applyFont="1" applyBorder="1" applyAlignment="1" applyProtection="1">
      <alignment horizontal="center" vertical="center"/>
      <protection locked="0"/>
    </xf>
    <xf numFmtId="49" fontId="40" fillId="0" borderId="66" xfId="1" applyNumberFormat="1" applyFont="1" applyBorder="1" applyAlignment="1">
      <alignment horizontal="left" vertical="center" shrinkToFit="1"/>
    </xf>
    <xf numFmtId="0" fontId="41" fillId="0" borderId="97" xfId="50" applyFont="1" applyBorder="1" applyAlignment="1" applyProtection="1">
      <alignment horizontal="center" vertical="center"/>
      <protection locked="0"/>
    </xf>
    <xf numFmtId="49" fontId="7" fillId="0" borderId="21" xfId="1" applyNumberFormat="1" applyFont="1" applyBorder="1" applyAlignment="1">
      <alignment horizontal="center" vertical="center"/>
    </xf>
    <xf numFmtId="49" fontId="6" fillId="0" borderId="21" xfId="1" applyNumberFormat="1" applyFont="1" applyBorder="1" applyAlignment="1">
      <alignment horizontal="center" vertical="center" shrinkToFit="1"/>
    </xf>
    <xf numFmtId="49" fontId="6" fillId="0" borderId="21" xfId="1" applyNumberFormat="1" applyFont="1" applyBorder="1">
      <alignment vertical="center"/>
    </xf>
    <xf numFmtId="49" fontId="7" fillId="0" borderId="21" xfId="1" applyNumberFormat="1" applyFont="1" applyBorder="1">
      <alignment vertical="center"/>
    </xf>
    <xf numFmtId="49" fontId="7" fillId="0" borderId="21" xfId="1" applyNumberFormat="1" applyFont="1" applyBorder="1" applyAlignment="1">
      <alignment horizontal="left" vertical="center" shrinkToFit="1"/>
    </xf>
    <xf numFmtId="49" fontId="7" fillId="0" borderId="66" xfId="1" applyNumberFormat="1" applyFont="1" applyBorder="1" applyAlignment="1">
      <alignment horizontal="left" vertical="center" shrinkToFit="1"/>
    </xf>
    <xf numFmtId="49" fontId="41" fillId="0" borderId="25" xfId="1" applyNumberFormat="1" applyFont="1" applyBorder="1" applyAlignment="1" applyProtection="1">
      <alignment vertical="top" shrinkToFit="1"/>
      <protection locked="0"/>
    </xf>
    <xf numFmtId="49" fontId="41" fillId="0" borderId="25" xfId="1" applyNumberFormat="1" applyFont="1" applyBorder="1" applyAlignment="1">
      <alignment vertical="center" shrinkToFit="1"/>
    </xf>
    <xf numFmtId="49" fontId="41" fillId="0" borderId="26" xfId="1" applyNumberFormat="1" applyFont="1" applyBorder="1" applyAlignment="1" applyProtection="1">
      <alignment horizontal="center" vertical="center" shrinkToFit="1"/>
      <protection locked="0"/>
    </xf>
    <xf numFmtId="49" fontId="40" fillId="0" borderId="26" xfId="1" applyNumberFormat="1" applyFont="1" applyBorder="1" applyAlignment="1">
      <alignment vertical="center" wrapText="1"/>
    </xf>
    <xf numFmtId="49" fontId="7" fillId="0" borderId="0" xfId="1" applyNumberFormat="1" applyFont="1" applyAlignment="1">
      <alignment horizontal="left" vertical="center"/>
    </xf>
    <xf numFmtId="0" fontId="41" fillId="0" borderId="14" xfId="1" applyFont="1" applyBorder="1" applyAlignment="1" applyProtection="1">
      <alignment horizontal="center" vertical="center" shrinkToFit="1"/>
      <protection locked="0"/>
    </xf>
    <xf numFmtId="0" fontId="40" fillId="0" borderId="14" xfId="1" applyFont="1" applyBorder="1" applyAlignment="1">
      <alignment horizontal="center" vertical="center" shrinkToFit="1"/>
    </xf>
    <xf numFmtId="49" fontId="40" fillId="0" borderId="21" xfId="1" applyNumberFormat="1" applyFont="1" applyBorder="1" applyAlignment="1">
      <alignment vertical="center" shrinkToFit="1"/>
    </xf>
    <xf numFmtId="0" fontId="41" fillId="0" borderId="21" xfId="50" applyFont="1" applyBorder="1" applyAlignment="1">
      <alignment horizontal="center" vertical="center"/>
    </xf>
    <xf numFmtId="49" fontId="6" fillId="0" borderId="66" xfId="50" applyNumberFormat="1" applyFont="1" applyBorder="1" applyAlignment="1">
      <alignment horizontal="center" vertical="center"/>
    </xf>
    <xf numFmtId="49" fontId="6" fillId="0" borderId="64" xfId="50" applyNumberFormat="1" applyFont="1" applyBorder="1" applyAlignment="1">
      <alignment horizontal="center" vertical="center"/>
    </xf>
    <xf numFmtId="49" fontId="6" fillId="0" borderId="65" xfId="50" applyNumberFormat="1" applyFont="1" applyBorder="1" applyAlignment="1">
      <alignment horizontal="center" vertical="center"/>
    </xf>
    <xf numFmtId="0" fontId="7" fillId="0" borderId="21" xfId="1" applyFont="1" applyBorder="1" applyAlignment="1">
      <alignment horizontal="center" vertical="center"/>
    </xf>
    <xf numFmtId="0" fontId="6" fillId="0" borderId="21" xfId="1" applyFont="1" applyBorder="1" applyAlignment="1">
      <alignment horizontal="center" vertical="center" shrinkToFit="1"/>
    </xf>
    <xf numFmtId="0" fontId="41" fillId="0" borderId="25" xfId="1" applyFont="1" applyBorder="1" applyAlignment="1" applyProtection="1">
      <alignment vertical="top" shrinkToFit="1"/>
      <protection locked="0"/>
    </xf>
    <xf numFmtId="49" fontId="41" fillId="0" borderId="21" xfId="1" applyNumberFormat="1" applyFont="1" applyBorder="1" applyAlignment="1">
      <alignment horizontal="center" vertical="center" shrinkToFit="1"/>
    </xf>
    <xf numFmtId="0" fontId="2" fillId="3" borderId="37" xfId="0" applyFont="1" applyFill="1" applyBorder="1">
      <alignment vertical="center"/>
    </xf>
    <xf numFmtId="0" fontId="2" fillId="3" borderId="36" xfId="0" applyFont="1" applyFill="1" applyBorder="1">
      <alignment vertical="center"/>
    </xf>
    <xf numFmtId="0" fontId="2" fillId="3" borderId="36" xfId="0" applyFont="1" applyFill="1" applyBorder="1" applyAlignment="1">
      <alignment vertical="center" shrinkToFit="1"/>
    </xf>
    <xf numFmtId="0" fontId="2" fillId="3" borderId="77" xfId="0" applyFont="1" applyFill="1" applyBorder="1" applyAlignment="1">
      <alignment vertical="center" shrinkToFit="1"/>
    </xf>
    <xf numFmtId="0" fontId="3" fillId="0" borderId="28" xfId="0" applyFont="1" applyBorder="1" applyAlignment="1">
      <alignment horizontal="center" vertical="center" shrinkToFit="1"/>
    </xf>
    <xf numFmtId="0" fontId="3" fillId="0" borderId="23" xfId="0" applyFont="1" applyBorder="1" applyAlignment="1">
      <alignment horizontal="center" vertical="center"/>
    </xf>
    <xf numFmtId="0" fontId="3" fillId="0" borderId="210" xfId="0" applyFont="1" applyBorder="1" applyAlignment="1">
      <alignment horizontal="center" vertical="center"/>
    </xf>
    <xf numFmtId="0" fontId="3" fillId="0" borderId="211" xfId="0" applyFont="1" applyBorder="1" applyAlignment="1">
      <alignment horizontal="left" vertical="center"/>
    </xf>
    <xf numFmtId="0" fontId="3" fillId="0" borderId="211" xfId="0" applyFont="1" applyBorder="1" applyAlignment="1">
      <alignment horizontal="center" vertical="center"/>
    </xf>
    <xf numFmtId="0" fontId="3" fillId="0" borderId="212" xfId="0" applyFont="1" applyBorder="1" applyAlignment="1">
      <alignment horizontal="center" vertical="center"/>
    </xf>
    <xf numFmtId="0" fontId="3" fillId="0" borderId="213" xfId="0" applyFont="1" applyBorder="1" applyAlignment="1">
      <alignment horizontal="center" vertical="center"/>
    </xf>
    <xf numFmtId="0" fontId="3" fillId="0" borderId="214" xfId="0" applyFont="1" applyBorder="1" applyAlignment="1">
      <alignment horizontal="center" vertical="center"/>
    </xf>
    <xf numFmtId="0" fontId="49" fillId="0" borderId="24" xfId="1" applyFont="1" applyBorder="1" applyAlignment="1">
      <alignment horizontal="center" vertical="center" shrinkToFit="1"/>
    </xf>
    <xf numFmtId="0" fontId="49" fillId="0" borderId="21" xfId="1" applyFont="1" applyBorder="1" applyAlignment="1">
      <alignment horizontal="center" vertical="center" shrinkToFit="1"/>
    </xf>
    <xf numFmtId="0" fontId="49" fillId="0" borderId="19" xfId="1" applyFont="1" applyBorder="1" applyAlignment="1">
      <alignment horizontal="center" vertical="center" shrinkToFit="1"/>
    </xf>
    <xf numFmtId="0" fontId="49" fillId="0" borderId="24" xfId="1" applyFont="1" applyBorder="1" applyAlignment="1">
      <alignment horizontal="center" vertical="center"/>
    </xf>
    <xf numFmtId="0" fontId="47" fillId="0" borderId="56" xfId="50" applyFont="1" applyBorder="1" applyAlignment="1">
      <alignment horizontal="center" vertical="center"/>
    </xf>
    <xf numFmtId="0" fontId="49" fillId="0" borderId="0" xfId="50" applyFont="1" applyAlignment="1" applyProtection="1">
      <alignment horizontal="center" vertical="center"/>
      <protection locked="0"/>
    </xf>
    <xf numFmtId="0" fontId="49" fillId="0" borderId="24" xfId="50" applyFont="1" applyBorder="1" applyAlignment="1" applyProtection="1">
      <alignment horizontal="center" vertical="center"/>
      <protection locked="0"/>
    </xf>
    <xf numFmtId="0" fontId="49" fillId="0" borderId="21" xfId="50" applyFont="1" applyBorder="1" applyAlignment="1" applyProtection="1">
      <alignment horizontal="center" vertical="center"/>
      <protection locked="0"/>
    </xf>
    <xf numFmtId="0" fontId="49" fillId="0" borderId="17" xfId="50" applyFont="1" applyBorder="1" applyAlignment="1" applyProtection="1">
      <alignment horizontal="center" vertical="center"/>
      <protection locked="0"/>
    </xf>
    <xf numFmtId="49" fontId="41" fillId="0" borderId="25" xfId="1" applyNumberFormat="1" applyFont="1" applyBorder="1" applyAlignment="1" applyProtection="1">
      <alignment vertical="center" shrinkToFit="1"/>
      <protection locked="0"/>
    </xf>
    <xf numFmtId="49" fontId="49" fillId="0" borderId="26" xfId="1" applyNumberFormat="1" applyFont="1" applyBorder="1" applyAlignment="1" applyProtection="1">
      <alignment horizontal="center" vertical="center" shrinkToFit="1"/>
      <protection locked="0"/>
    </xf>
    <xf numFmtId="0" fontId="49" fillId="0" borderId="0" xfId="1" applyFont="1" applyAlignment="1" applyProtection="1">
      <alignment horizontal="center" vertical="center"/>
      <protection locked="0"/>
    </xf>
    <xf numFmtId="0" fontId="49" fillId="0" borderId="18" xfId="50" applyFont="1" applyBorder="1" applyAlignment="1" applyProtection="1">
      <alignment horizontal="center" vertical="center"/>
      <protection locked="0"/>
    </xf>
    <xf numFmtId="0" fontId="72" fillId="0" borderId="0" xfId="1" applyFont="1" applyAlignment="1">
      <alignment horizontal="center" vertical="center"/>
    </xf>
    <xf numFmtId="0" fontId="3" fillId="0" borderId="53" xfId="0" applyFont="1" applyBorder="1" applyAlignment="1">
      <alignment horizontal="center" vertical="center"/>
    </xf>
    <xf numFmtId="0" fontId="3" fillId="0" borderId="98" xfId="0" applyFont="1" applyBorder="1" applyAlignment="1">
      <alignment horizontal="center" vertical="center"/>
    </xf>
    <xf numFmtId="0" fontId="3" fillId="0" borderId="0" xfId="0" applyFont="1" applyAlignment="1">
      <alignment vertical="center" shrinkToFit="1"/>
    </xf>
    <xf numFmtId="0" fontId="12" fillId="0" borderId="0" xfId="0" applyFont="1" applyBorder="1" applyAlignment="1">
      <alignment horizontal="center" vertical="center"/>
    </xf>
    <xf numFmtId="0" fontId="3" fillId="0" borderId="145" xfId="0" applyFont="1" applyBorder="1">
      <alignment vertical="center"/>
    </xf>
    <xf numFmtId="0" fontId="3" fillId="0" borderId="164" xfId="0" applyFont="1" applyBorder="1">
      <alignment vertical="center"/>
    </xf>
    <xf numFmtId="0" fontId="3" fillId="0" borderId="166" xfId="0" applyFont="1" applyBorder="1">
      <alignment vertical="center"/>
    </xf>
    <xf numFmtId="0" fontId="3" fillId="0" borderId="0" xfId="0" applyFont="1" applyBorder="1" applyAlignment="1">
      <alignment vertical="center"/>
    </xf>
    <xf numFmtId="0" fontId="3" fillId="0" borderId="0" xfId="0" applyFont="1" applyBorder="1" applyAlignment="1" applyProtection="1">
      <alignment vertical="center"/>
      <protection locked="0"/>
    </xf>
    <xf numFmtId="0" fontId="3" fillId="0" borderId="0" xfId="0" applyFont="1" applyBorder="1">
      <alignment vertical="center"/>
    </xf>
    <xf numFmtId="0" fontId="73" fillId="0" borderId="0" xfId="0" applyFont="1" applyFill="1" applyBorder="1" applyAlignment="1">
      <alignment vertical="center"/>
    </xf>
    <xf numFmtId="0" fontId="3" fillId="0" borderId="48" xfId="0" applyFont="1" applyBorder="1" applyAlignment="1">
      <alignment horizontal="left" vertical="center"/>
    </xf>
    <xf numFmtId="0" fontId="3" fillId="0" borderId="222" xfId="0" applyFont="1" applyBorder="1" applyAlignment="1">
      <alignment horizontal="center" vertical="center" shrinkToFit="1"/>
    </xf>
    <xf numFmtId="0" fontId="3" fillId="0" borderId="223" xfId="0" applyFont="1" applyBorder="1" applyAlignment="1">
      <alignment horizontal="center" vertical="center" shrinkToFit="1"/>
    </xf>
    <xf numFmtId="0" fontId="3" fillId="0" borderId="224" xfId="0" applyFont="1" applyBorder="1" applyAlignment="1">
      <alignment horizontal="center" vertical="center" shrinkToFit="1"/>
    </xf>
    <xf numFmtId="0" fontId="3" fillId="0" borderId="225" xfId="0" applyFont="1" applyBorder="1" applyAlignment="1">
      <alignment horizontal="center" vertical="center" shrinkToFit="1"/>
    </xf>
    <xf numFmtId="0" fontId="3" fillId="0" borderId="226" xfId="0" applyFont="1" applyBorder="1" applyAlignment="1">
      <alignment horizontal="center" vertical="center" shrinkToFit="1"/>
    </xf>
    <xf numFmtId="0" fontId="41" fillId="0" borderId="2" xfId="1" applyFont="1" applyBorder="1" applyAlignment="1" applyProtection="1">
      <alignment horizontal="center" vertical="center" shrinkToFit="1"/>
      <protection locked="0"/>
    </xf>
    <xf numFmtId="0" fontId="41" fillId="0" borderId="25" xfId="1" applyFont="1" applyBorder="1" applyAlignment="1" applyProtection="1">
      <alignment horizontal="center" vertical="center" shrinkToFit="1"/>
      <protection locked="0"/>
    </xf>
    <xf numFmtId="49" fontId="5" fillId="3" borderId="21" xfId="1" applyNumberFormat="1" applyFont="1" applyFill="1" applyBorder="1" applyAlignment="1">
      <alignment horizontal="center" vertical="center" shrinkToFit="1"/>
    </xf>
    <xf numFmtId="49" fontId="5" fillId="3" borderId="22" xfId="1" applyNumberFormat="1" applyFont="1" applyFill="1" applyBorder="1" applyAlignment="1">
      <alignment horizontal="center" vertical="center" shrinkToFit="1"/>
    </xf>
    <xf numFmtId="0" fontId="6" fillId="0" borderId="23" xfId="1" applyFont="1" applyBorder="1" applyAlignment="1" applyProtection="1">
      <alignment horizontal="left" vertical="center" indent="1" shrinkToFit="1"/>
      <protection locked="0"/>
    </xf>
    <xf numFmtId="0" fontId="6" fillId="0" borderId="79" xfId="1" applyFont="1" applyBorder="1" applyAlignment="1" applyProtection="1">
      <alignment horizontal="left" vertical="center" indent="1" shrinkToFit="1"/>
      <protection locked="0"/>
    </xf>
    <xf numFmtId="49" fontId="5" fillId="3" borderId="19" xfId="1" applyNumberFormat="1" applyFont="1" applyFill="1" applyBorder="1" applyAlignment="1">
      <alignment horizontal="center" vertical="center" shrinkToFit="1"/>
    </xf>
    <xf numFmtId="49" fontId="5" fillId="3" borderId="20" xfId="1" applyNumberFormat="1" applyFont="1" applyFill="1" applyBorder="1" applyAlignment="1">
      <alignment horizontal="center" vertical="center" shrinkToFit="1"/>
    </xf>
    <xf numFmtId="0" fontId="41" fillId="0" borderId="19" xfId="1" applyFont="1" applyBorder="1" applyAlignment="1" applyProtection="1">
      <alignment horizontal="left" vertical="center" indent="1" shrinkToFit="1"/>
      <protection locked="0"/>
    </xf>
    <xf numFmtId="0" fontId="41" fillId="0" borderId="65" xfId="1" applyFont="1" applyBorder="1" applyAlignment="1" applyProtection="1">
      <alignment horizontal="left" vertical="center" indent="1" shrinkToFit="1"/>
      <protection locked="0"/>
    </xf>
    <xf numFmtId="0" fontId="7" fillId="2" borderId="42"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6" xfId="1" applyFont="1" applyFill="1" applyBorder="1" applyAlignment="1">
      <alignment horizontal="center" vertical="center" wrapText="1"/>
    </xf>
    <xf numFmtId="0" fontId="7" fillId="2" borderId="43"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49" fontId="41" fillId="0" borderId="61" xfId="1" applyNumberFormat="1" applyFont="1" applyBorder="1" applyAlignment="1" applyProtection="1">
      <alignment horizontal="left" vertical="center" wrapText="1" indent="1"/>
      <protection locked="0"/>
    </xf>
    <xf numFmtId="49" fontId="41" fillId="0" borderId="14" xfId="1" applyNumberFormat="1" applyFont="1" applyBorder="1" applyAlignment="1" applyProtection="1">
      <alignment horizontal="left" vertical="center" wrapText="1" indent="1"/>
      <protection locked="0"/>
    </xf>
    <xf numFmtId="49" fontId="41" fillId="0" borderId="62" xfId="1" applyNumberFormat="1" applyFont="1" applyBorder="1" applyAlignment="1" applyProtection="1">
      <alignment horizontal="left" vertical="center" wrapText="1" indent="1"/>
      <protection locked="0"/>
    </xf>
    <xf numFmtId="49" fontId="41" fillId="0" borderId="17" xfId="1" applyNumberFormat="1" applyFont="1" applyBorder="1" applyAlignment="1" applyProtection="1">
      <alignment horizontal="left" vertical="center" wrapText="1" indent="1"/>
      <protection locked="0"/>
    </xf>
    <xf numFmtId="49" fontId="41" fillId="0" borderId="0" xfId="1" applyNumberFormat="1" applyFont="1" applyAlignment="1" applyProtection="1">
      <alignment horizontal="left" vertical="center" wrapText="1" indent="1"/>
      <protection locked="0"/>
    </xf>
    <xf numFmtId="49" fontId="41" fillId="0" borderId="64" xfId="1" applyNumberFormat="1" applyFont="1" applyBorder="1" applyAlignment="1" applyProtection="1">
      <alignment horizontal="left" vertical="center" wrapText="1" indent="1"/>
      <protection locked="0"/>
    </xf>
    <xf numFmtId="49" fontId="41" fillId="0" borderId="41" xfId="1" applyNumberFormat="1" applyFont="1" applyBorder="1" applyAlignment="1" applyProtection="1">
      <alignment horizontal="left" vertical="center" wrapText="1" indent="1"/>
      <protection locked="0"/>
    </xf>
    <xf numFmtId="49" fontId="41" fillId="0" borderId="26" xfId="1" applyNumberFormat="1" applyFont="1" applyBorder="1" applyAlignment="1" applyProtection="1">
      <alignment horizontal="left" vertical="center" wrapText="1" indent="1"/>
      <protection locked="0"/>
    </xf>
    <xf numFmtId="49" fontId="41" fillId="0" borderId="72" xfId="1" applyNumberFormat="1" applyFont="1" applyBorder="1" applyAlignment="1" applyProtection="1">
      <alignment horizontal="left" vertical="center" wrapText="1" indent="1"/>
      <protection locked="0"/>
    </xf>
    <xf numFmtId="49" fontId="5" fillId="3" borderId="25" xfId="1" applyNumberFormat="1" applyFont="1" applyFill="1" applyBorder="1" applyAlignment="1">
      <alignment horizontal="center" vertical="center" shrinkToFit="1"/>
    </xf>
    <xf numFmtId="49" fontId="5" fillId="3" borderId="1" xfId="1" applyNumberFormat="1" applyFont="1" applyFill="1" applyBorder="1" applyAlignment="1">
      <alignment horizontal="center" vertical="center" shrinkToFit="1"/>
    </xf>
    <xf numFmtId="49" fontId="41" fillId="0" borderId="25" xfId="1" applyNumberFormat="1" applyFont="1" applyBorder="1" applyAlignment="1" applyProtection="1">
      <alignment horizontal="left" vertical="center" indent="1" shrinkToFit="1"/>
      <protection locked="0"/>
    </xf>
    <xf numFmtId="49" fontId="5" fillId="3" borderId="2" xfId="1" applyNumberFormat="1" applyFont="1" applyFill="1" applyBorder="1" applyAlignment="1">
      <alignment horizontal="center" vertical="center"/>
    </xf>
    <xf numFmtId="49" fontId="5" fillId="3" borderId="25" xfId="1" applyNumberFormat="1" applyFont="1" applyFill="1" applyBorder="1" applyAlignment="1">
      <alignment horizontal="center" vertical="center"/>
    </xf>
    <xf numFmtId="49" fontId="5" fillId="3" borderId="1" xfId="1" applyNumberFormat="1" applyFont="1" applyFill="1" applyBorder="1" applyAlignment="1">
      <alignment horizontal="center" vertical="center"/>
    </xf>
    <xf numFmtId="49" fontId="41" fillId="0" borderId="2" xfId="1" applyNumberFormat="1" applyFont="1" applyBorder="1" applyAlignment="1" applyProtection="1">
      <alignment horizontal="center" vertical="center" shrinkToFit="1"/>
      <protection locked="0"/>
    </xf>
    <xf numFmtId="49" fontId="41" fillId="0" borderId="25" xfId="1" applyNumberFormat="1" applyFont="1" applyBorder="1" applyAlignment="1" applyProtection="1">
      <alignment horizontal="center" vertical="center" shrinkToFit="1"/>
      <protection locked="0"/>
    </xf>
    <xf numFmtId="49" fontId="5" fillId="3" borderId="24" xfId="1" applyNumberFormat="1" applyFont="1" applyFill="1" applyBorder="1" applyAlignment="1">
      <alignment horizontal="center" vertical="center" shrinkToFit="1"/>
    </xf>
    <xf numFmtId="0" fontId="0" fillId="0" borderId="41" xfId="0" applyBorder="1" applyAlignment="1">
      <alignment horizontal="center" vertical="center" shrinkToFit="1"/>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49" fontId="41" fillId="0" borderId="24" xfId="1" applyNumberFormat="1" applyFont="1" applyBorder="1" applyAlignment="1" applyProtection="1">
      <alignment horizontal="center" vertical="center" shrinkToFit="1"/>
      <protection locked="0"/>
    </xf>
    <xf numFmtId="49" fontId="41" fillId="0" borderId="21" xfId="1" applyNumberFormat="1" applyFont="1" applyBorder="1" applyAlignment="1" applyProtection="1">
      <alignment horizontal="center" vertical="center" shrinkToFit="1"/>
      <protection locked="0"/>
    </xf>
    <xf numFmtId="49" fontId="44" fillId="0" borderId="25" xfId="1" applyNumberFormat="1" applyFont="1" applyBorder="1" applyAlignment="1">
      <alignment vertical="center" wrapText="1"/>
    </xf>
    <xf numFmtId="49" fontId="44" fillId="0" borderId="67" xfId="1" applyNumberFormat="1" applyFont="1" applyBorder="1" applyAlignment="1">
      <alignment vertical="center" wrapText="1"/>
    </xf>
    <xf numFmtId="0" fontId="59" fillId="8" borderId="69" xfId="1" applyFont="1" applyFill="1" applyBorder="1" applyAlignment="1">
      <alignment horizontal="left" vertical="center" indent="1" shrinkToFit="1"/>
    </xf>
    <xf numFmtId="0" fontId="61" fillId="8" borderId="71" xfId="0" applyFont="1" applyFill="1" applyBorder="1" applyAlignment="1">
      <alignment horizontal="left" vertical="center" indent="1" shrinkToFit="1"/>
    </xf>
    <xf numFmtId="0" fontId="61" fillId="8" borderId="82" xfId="0" applyFont="1" applyFill="1" applyBorder="1" applyAlignment="1">
      <alignment horizontal="left" vertical="center" indent="1" shrinkToFit="1"/>
    </xf>
    <xf numFmtId="0" fontId="10" fillId="2" borderId="60" xfId="1" applyFont="1" applyFill="1" applyBorder="1" applyAlignment="1">
      <alignment horizontal="center" vertical="center" wrapText="1"/>
    </xf>
    <xf numFmtId="0" fontId="10" fillId="2" borderId="63" xfId="1" applyFont="1" applyFill="1" applyBorder="1" applyAlignment="1">
      <alignment horizontal="center" vertical="center" wrapText="1"/>
    </xf>
    <xf numFmtId="0" fontId="10" fillId="2" borderId="68" xfId="1" applyFont="1" applyFill="1" applyBorder="1" applyAlignment="1">
      <alignment horizontal="center" vertical="center" wrapText="1"/>
    </xf>
    <xf numFmtId="0" fontId="40" fillId="2" borderId="14" xfId="1" applyFont="1" applyFill="1" applyBorder="1" applyAlignment="1">
      <alignment horizontal="center" vertical="center" wrapText="1"/>
    </xf>
    <xf numFmtId="0" fontId="40" fillId="2" borderId="15" xfId="1" applyFont="1" applyFill="1" applyBorder="1" applyAlignment="1">
      <alignment horizontal="center" vertical="center" wrapText="1"/>
    </xf>
    <xf numFmtId="0" fontId="40" fillId="2" borderId="0" xfId="1" applyFont="1" applyFill="1" applyAlignment="1">
      <alignment horizontal="center" vertical="center" wrapText="1"/>
    </xf>
    <xf numFmtId="0" fontId="40" fillId="2" borderId="16" xfId="1" applyFont="1" applyFill="1" applyBorder="1" applyAlignment="1">
      <alignment horizontal="center" vertical="center" wrapText="1"/>
    </xf>
    <xf numFmtId="0" fontId="40" fillId="2" borderId="26" xfId="1" applyFont="1" applyFill="1" applyBorder="1" applyAlignment="1">
      <alignment horizontal="center" vertical="center" wrapText="1"/>
    </xf>
    <xf numFmtId="0" fontId="40" fillId="2" borderId="27" xfId="1" applyFont="1" applyFill="1" applyBorder="1" applyAlignment="1">
      <alignment horizontal="center" vertical="center" wrapText="1"/>
    </xf>
    <xf numFmtId="49" fontId="5" fillId="2" borderId="14" xfId="1" applyNumberFormat="1" applyFont="1" applyFill="1" applyBorder="1" applyAlignment="1">
      <alignment horizontal="center" vertical="center" wrapText="1" shrinkToFit="1"/>
    </xf>
    <xf numFmtId="49" fontId="5" fillId="2" borderId="14" xfId="1" applyNumberFormat="1" applyFont="1" applyFill="1" applyBorder="1" applyAlignment="1">
      <alignment horizontal="center" vertical="center" shrinkToFit="1"/>
    </xf>
    <xf numFmtId="49" fontId="5" fillId="3" borderId="61" xfId="1" applyNumberFormat="1" applyFont="1" applyFill="1" applyBorder="1" applyAlignment="1">
      <alignment horizontal="center" vertical="center" shrinkToFit="1"/>
    </xf>
    <xf numFmtId="49" fontId="5" fillId="3" borderId="15" xfId="1" applyNumberFormat="1" applyFont="1" applyFill="1" applyBorder="1" applyAlignment="1">
      <alignment horizontal="center" vertical="center" shrinkToFit="1"/>
    </xf>
    <xf numFmtId="49" fontId="7" fillId="0" borderId="14" xfId="1" applyNumberFormat="1" applyFont="1" applyBorder="1" applyAlignment="1">
      <alignment horizontal="left" vertical="center" wrapText="1" indent="1"/>
    </xf>
    <xf numFmtId="49" fontId="7" fillId="0" borderId="83" xfId="1" applyNumberFormat="1" applyFont="1" applyBorder="1" applyAlignment="1">
      <alignment horizontal="left" vertical="center" wrapText="1" indent="1"/>
    </xf>
    <xf numFmtId="49" fontId="7" fillId="0" borderId="84" xfId="1" applyNumberFormat="1" applyFont="1" applyBorder="1" applyAlignment="1">
      <alignment horizontal="left" vertical="center" wrapText="1" indent="1"/>
    </xf>
    <xf numFmtId="49" fontId="7" fillId="0" borderId="14" xfId="1" applyNumberFormat="1" applyFont="1" applyBorder="1" applyAlignment="1">
      <alignment vertical="center"/>
    </xf>
    <xf numFmtId="0" fontId="0" fillId="0" borderId="18" xfId="0" applyBorder="1" applyAlignment="1">
      <alignment horizontal="center" vertical="center" shrinkToFit="1"/>
    </xf>
    <xf numFmtId="0" fontId="0" fillId="0" borderId="20" xfId="0" applyBorder="1" applyAlignment="1">
      <alignment horizontal="center" vertical="center" shrinkToFit="1"/>
    </xf>
    <xf numFmtId="0" fontId="70" fillId="0" borderId="25" xfId="0" applyFont="1" applyBorder="1" applyAlignment="1" applyProtection="1">
      <alignment horizontal="left" vertical="center" wrapText="1" shrinkToFit="1"/>
      <protection locked="0"/>
    </xf>
    <xf numFmtId="0" fontId="70" fillId="0" borderId="25" xfId="0" applyFont="1" applyBorder="1" applyAlignment="1" applyProtection="1">
      <alignment horizontal="left" vertical="center" shrinkToFit="1"/>
      <protection locked="0"/>
    </xf>
    <xf numFmtId="0" fontId="70" fillId="0" borderId="67" xfId="0" applyFont="1" applyBorder="1" applyAlignment="1" applyProtection="1">
      <alignment horizontal="left" vertical="center" shrinkToFit="1"/>
      <protection locked="0"/>
    </xf>
    <xf numFmtId="0" fontId="59" fillId="8" borderId="2" xfId="1" applyFont="1" applyFill="1" applyBorder="1" applyAlignment="1">
      <alignment horizontal="left" vertical="center" indent="1" shrinkToFit="1"/>
    </xf>
    <xf numFmtId="0" fontId="59" fillId="8" borderId="25" xfId="1" applyFont="1" applyFill="1" applyBorder="1" applyAlignment="1">
      <alignment horizontal="left" vertical="center" indent="1" shrinkToFit="1"/>
    </xf>
    <xf numFmtId="0" fontId="59" fillId="8" borderId="67" xfId="1" applyFont="1" applyFill="1" applyBorder="1" applyAlignment="1">
      <alignment horizontal="left" vertical="center" indent="1" shrinkToFit="1"/>
    </xf>
    <xf numFmtId="49" fontId="5" fillId="2" borderId="81" xfId="1" applyNumberFormat="1" applyFont="1" applyFill="1" applyBorder="1" applyAlignment="1">
      <alignment vertical="center" shrinkToFit="1"/>
    </xf>
    <xf numFmtId="49" fontId="5" fillId="2" borderId="70" xfId="1" applyNumberFormat="1" applyFont="1" applyFill="1" applyBorder="1" applyAlignment="1">
      <alignment vertical="center" shrinkToFit="1"/>
    </xf>
    <xf numFmtId="49" fontId="7" fillId="0" borderId="71" xfId="1" applyNumberFormat="1" applyFont="1" applyBorder="1" applyAlignment="1">
      <alignment vertical="center" shrinkToFit="1"/>
    </xf>
    <xf numFmtId="49" fontId="40" fillId="0" borderId="71" xfId="1" applyNumberFormat="1" applyFont="1" applyBorder="1" applyAlignment="1">
      <alignment vertical="center" wrapText="1" shrinkToFit="1"/>
    </xf>
    <xf numFmtId="49" fontId="40" fillId="0" borderId="71" xfId="1" applyNumberFormat="1" applyFont="1" applyBorder="1" applyAlignment="1">
      <alignment vertical="center" shrinkToFit="1"/>
    </xf>
    <xf numFmtId="49" fontId="40" fillId="0" borderId="82" xfId="1" applyNumberFormat="1" applyFont="1" applyBorder="1" applyAlignment="1">
      <alignment vertical="center" shrinkToFit="1"/>
    </xf>
    <xf numFmtId="49" fontId="5" fillId="2" borderId="39" xfId="1" applyNumberFormat="1" applyFont="1" applyFill="1" applyBorder="1" applyAlignment="1">
      <alignment horizontal="center" vertical="center" wrapText="1"/>
    </xf>
    <xf numFmtId="49" fontId="5" fillId="2" borderId="0" xfId="1" applyNumberFormat="1" applyFont="1" applyFill="1" applyAlignment="1">
      <alignment horizontal="center" vertical="center" wrapText="1"/>
    </xf>
    <xf numFmtId="49" fontId="5" fillId="2" borderId="16" xfId="1" applyNumberFormat="1" applyFont="1" applyFill="1" applyBorder="1" applyAlignment="1">
      <alignment horizontal="center" vertical="center" wrapText="1"/>
    </xf>
    <xf numFmtId="49" fontId="5" fillId="3" borderId="17" xfId="1" applyNumberFormat="1" applyFont="1" applyFill="1" applyBorder="1" applyAlignment="1">
      <alignment horizontal="center" vertical="center" shrinkToFit="1"/>
    </xf>
    <xf numFmtId="49" fontId="5" fillId="3" borderId="16" xfId="1" applyNumberFormat="1" applyFont="1" applyFill="1" applyBorder="1" applyAlignment="1">
      <alignment horizontal="center" vertical="center" shrinkToFit="1"/>
    </xf>
    <xf numFmtId="49" fontId="5" fillId="3" borderId="18" xfId="1" applyNumberFormat="1" applyFont="1" applyFill="1" applyBorder="1" applyAlignment="1">
      <alignment horizontal="center" vertical="center" shrinkToFit="1"/>
    </xf>
    <xf numFmtId="49" fontId="40" fillId="0" borderId="0" xfId="1" applyNumberFormat="1" applyFont="1" applyAlignment="1">
      <alignment vertical="center" shrinkToFit="1"/>
    </xf>
    <xf numFmtId="49" fontId="40" fillId="0" borderId="19" xfId="1" applyNumberFormat="1" applyFont="1" applyBorder="1" applyAlignment="1">
      <alignment vertical="center" shrinkToFit="1"/>
    </xf>
    <xf numFmtId="49" fontId="6" fillId="0" borderId="21" xfId="1" applyNumberFormat="1" applyFont="1" applyBorder="1" applyAlignment="1" applyProtection="1">
      <alignment horizontal="center" vertical="center" shrinkToFit="1"/>
      <protection locked="0"/>
    </xf>
    <xf numFmtId="49" fontId="5" fillId="3" borderId="0" xfId="1" applyNumberFormat="1" applyFont="1" applyFill="1" applyAlignment="1">
      <alignment horizontal="center" vertical="center" shrinkToFit="1"/>
    </xf>
    <xf numFmtId="49" fontId="6" fillId="0" borderId="23" xfId="1" applyNumberFormat="1" applyFont="1" applyBorder="1" applyAlignment="1" applyProtection="1">
      <alignment horizontal="left" vertical="center" indent="1" shrinkToFit="1"/>
      <protection locked="0"/>
    </xf>
    <xf numFmtId="49" fontId="6" fillId="0" borderId="79" xfId="1" applyNumberFormat="1" applyFont="1" applyBorder="1" applyAlignment="1" applyProtection="1">
      <alignment horizontal="left" vertical="center" indent="1" shrinkToFit="1"/>
      <protection locked="0"/>
    </xf>
    <xf numFmtId="49" fontId="41" fillId="0" borderId="19" xfId="1" applyNumberFormat="1" applyFont="1" applyBorder="1" applyAlignment="1" applyProtection="1">
      <alignment horizontal="left" vertical="center" indent="1" shrinkToFit="1"/>
      <protection locked="0"/>
    </xf>
    <xf numFmtId="49" fontId="41" fillId="0" borderId="65" xfId="1" applyNumberFormat="1" applyFont="1" applyBorder="1" applyAlignment="1" applyProtection="1">
      <alignment horizontal="left" vertical="center" indent="1" shrinkToFit="1"/>
      <protection locked="0"/>
    </xf>
    <xf numFmtId="49" fontId="6" fillId="0" borderId="21" xfId="1" applyNumberFormat="1" applyFont="1" applyBorder="1" applyAlignment="1">
      <alignment vertical="center" shrinkToFit="1"/>
    </xf>
    <xf numFmtId="49" fontId="6" fillId="0" borderId="66" xfId="1" applyNumberFormat="1" applyFont="1" applyBorder="1" applyAlignment="1">
      <alignment vertical="center" shrinkToFit="1"/>
    </xf>
    <xf numFmtId="0" fontId="41" fillId="0" borderId="17" xfId="1" applyFont="1" applyBorder="1" applyAlignment="1" applyProtection="1">
      <alignment horizontal="left" vertical="center" indent="1" shrinkToFit="1"/>
      <protection locked="0"/>
    </xf>
    <xf numFmtId="0" fontId="41" fillId="0" borderId="0" xfId="1" applyFont="1" applyAlignment="1" applyProtection="1">
      <alignment horizontal="left" vertical="center" indent="1" shrinkToFit="1"/>
      <protection locked="0"/>
    </xf>
    <xf numFmtId="0" fontId="41" fillId="0" borderId="64" xfId="1" applyFont="1" applyBorder="1" applyAlignment="1" applyProtection="1">
      <alignment horizontal="left" vertical="center" indent="1" shrinkToFit="1"/>
      <protection locked="0"/>
    </xf>
    <xf numFmtId="49" fontId="40" fillId="0" borderId="36" xfId="1" applyNumberFormat="1" applyFont="1" applyBorder="1" applyAlignment="1">
      <alignment vertical="center" shrinkToFit="1"/>
    </xf>
    <xf numFmtId="49" fontId="40" fillId="0" borderId="77" xfId="1" applyNumberFormat="1" applyFont="1" applyBorder="1" applyAlignment="1">
      <alignment vertical="center" shrinkToFit="1"/>
    </xf>
    <xf numFmtId="49" fontId="40" fillId="0" borderId="21" xfId="1" applyNumberFormat="1" applyFont="1" applyBorder="1" applyAlignment="1">
      <alignment vertical="center" shrinkToFit="1"/>
    </xf>
    <xf numFmtId="49" fontId="40" fillId="0" borderId="19" xfId="1" applyNumberFormat="1" applyFont="1" applyBorder="1" applyAlignment="1">
      <alignment horizontal="left" vertical="center" shrinkToFit="1"/>
    </xf>
    <xf numFmtId="0" fontId="5" fillId="2" borderId="78" xfId="1" applyFont="1" applyFill="1" applyBorder="1" applyAlignment="1">
      <alignment horizontal="center" vertical="center" shrinkToFit="1"/>
    </xf>
    <xf numFmtId="0" fontId="5" fillId="2" borderId="22" xfId="1" applyFont="1" applyFill="1" applyBorder="1" applyAlignment="1">
      <alignment horizontal="center" vertical="center" shrinkToFit="1"/>
    </xf>
    <xf numFmtId="0" fontId="5" fillId="2" borderId="34" xfId="1" applyFont="1" applyFill="1" applyBorder="1" applyAlignment="1">
      <alignment horizontal="center" vertical="center" shrinkToFit="1"/>
    </xf>
    <xf numFmtId="0" fontId="5" fillId="2" borderId="16" xfId="1" applyFont="1" applyFill="1" applyBorder="1" applyAlignment="1">
      <alignment horizontal="center" vertical="center" shrinkToFit="1"/>
    </xf>
    <xf numFmtId="0" fontId="5" fillId="2" borderId="75" xfId="1" applyFont="1" applyFill="1" applyBorder="1" applyAlignment="1">
      <alignment horizontal="center" vertical="center" shrinkToFit="1"/>
    </xf>
    <xf numFmtId="0" fontId="5" fillId="2" borderId="20" xfId="1" applyFont="1" applyFill="1" applyBorder="1" applyAlignment="1">
      <alignment horizontal="center" vertical="center" shrinkToFit="1"/>
    </xf>
    <xf numFmtId="0" fontId="5" fillId="3" borderId="24" xfId="1" applyFont="1" applyFill="1" applyBorder="1" applyAlignment="1">
      <alignment horizontal="center" vertical="center" shrinkToFit="1"/>
    </xf>
    <xf numFmtId="0" fontId="5" fillId="3" borderId="22" xfId="1" applyFont="1" applyFill="1" applyBorder="1" applyAlignment="1">
      <alignment horizontal="center" vertical="center" shrinkToFit="1"/>
    </xf>
    <xf numFmtId="0" fontId="5" fillId="3" borderId="17" xfId="1" applyFont="1" applyFill="1" applyBorder="1" applyAlignment="1">
      <alignment horizontal="center" vertical="center" shrinkToFit="1"/>
    </xf>
    <xf numFmtId="0" fontId="5" fillId="3" borderId="16" xfId="1" applyFont="1" applyFill="1" applyBorder="1" applyAlignment="1">
      <alignment horizontal="center" vertical="center" shrinkToFit="1"/>
    </xf>
    <xf numFmtId="0" fontId="5" fillId="3" borderId="18" xfId="1" applyFont="1" applyFill="1" applyBorder="1" applyAlignment="1">
      <alignment horizontal="center" vertical="center" shrinkToFit="1"/>
    </xf>
    <xf numFmtId="0" fontId="5" fillId="3" borderId="20" xfId="1" applyFont="1" applyFill="1" applyBorder="1" applyAlignment="1">
      <alignment horizontal="center" vertical="center" shrinkToFit="1"/>
    </xf>
    <xf numFmtId="49" fontId="40" fillId="0" borderId="21" xfId="1" applyNumberFormat="1" applyFont="1" applyBorder="1" applyAlignment="1">
      <alignment vertical="center"/>
    </xf>
    <xf numFmtId="49" fontId="40" fillId="0" borderId="88" xfId="1" applyNumberFormat="1" applyFont="1" applyBorder="1" applyAlignment="1">
      <alignment vertical="center"/>
    </xf>
    <xf numFmtId="0" fontId="0" fillId="0" borderId="21" xfId="0" applyBorder="1" applyAlignment="1">
      <alignment vertical="center" shrinkToFit="1"/>
    </xf>
    <xf numFmtId="49" fontId="40" fillId="0" borderId="21" xfId="1" applyNumberFormat="1" applyFont="1" applyBorder="1" applyAlignment="1">
      <alignment horizontal="right" vertical="center" shrinkToFit="1"/>
    </xf>
    <xf numFmtId="49" fontId="40" fillId="0" borderId="98" xfId="1" applyNumberFormat="1" applyFont="1" applyBorder="1" applyAlignment="1">
      <alignment vertical="center"/>
    </xf>
    <xf numFmtId="49" fontId="5" fillId="0" borderId="98" xfId="1" applyNumberFormat="1" applyFont="1" applyBorder="1" applyAlignment="1">
      <alignment vertical="center" shrinkToFit="1"/>
    </xf>
    <xf numFmtId="0" fontId="55" fillId="0" borderId="98" xfId="0" applyFont="1" applyBorder="1" applyAlignment="1">
      <alignment vertical="center" shrinkToFit="1"/>
    </xf>
    <xf numFmtId="0" fontId="55" fillId="0" borderId="99" xfId="0" applyFont="1" applyBorder="1" applyAlignment="1">
      <alignment vertical="center" shrinkToFit="1"/>
    </xf>
    <xf numFmtId="0" fontId="11" fillId="0" borderId="0" xfId="1" applyFont="1" applyAlignment="1">
      <alignment vertical="center" shrinkToFit="1"/>
    </xf>
    <xf numFmtId="49" fontId="5" fillId="3" borderId="2" xfId="1" applyNumberFormat="1" applyFont="1" applyFill="1" applyBorder="1" applyAlignment="1">
      <alignment horizontal="center" vertical="center" shrinkToFit="1"/>
    </xf>
    <xf numFmtId="0" fontId="41" fillId="0" borderId="17" xfId="1" applyFont="1" applyBorder="1" applyAlignment="1">
      <alignment vertical="center"/>
    </xf>
    <xf numFmtId="0" fontId="0" fillId="0" borderId="0" xfId="0" applyAlignment="1">
      <alignment vertical="center"/>
    </xf>
    <xf numFmtId="0" fontId="0" fillId="0" borderId="33" xfId="0" applyBorder="1" applyAlignment="1">
      <alignment vertical="center"/>
    </xf>
    <xf numFmtId="0" fontId="0" fillId="0" borderId="17" xfId="0" applyBorder="1" applyAlignment="1">
      <alignment vertical="center"/>
    </xf>
    <xf numFmtId="0" fontId="0" fillId="0" borderId="93" xfId="0" applyBorder="1" applyAlignment="1">
      <alignment vertical="center"/>
    </xf>
    <xf numFmtId="0" fontId="0" fillId="0" borderId="53" xfId="0" applyBorder="1" applyAlignment="1">
      <alignment vertical="center"/>
    </xf>
    <xf numFmtId="0" fontId="0" fillId="0" borderId="128" xfId="0" applyBorder="1" applyAlignment="1">
      <alignment vertical="center"/>
    </xf>
    <xf numFmtId="0" fontId="40" fillId="0" borderId="30" xfId="1" applyFont="1" applyBorder="1" applyAlignment="1">
      <alignment vertical="center" shrinkToFit="1"/>
    </xf>
    <xf numFmtId="0" fontId="5" fillId="0" borderId="30" xfId="1" applyFont="1" applyBorder="1" applyAlignment="1">
      <alignment vertical="center" shrinkToFit="1"/>
    </xf>
    <xf numFmtId="0" fontId="55" fillId="0" borderId="30" xfId="0" applyFont="1" applyBorder="1" applyAlignment="1">
      <alignment vertical="center" shrinkToFit="1"/>
    </xf>
    <xf numFmtId="0" fontId="55" fillId="0" borderId="131" xfId="0" applyFont="1" applyBorder="1" applyAlignment="1">
      <alignment vertical="center" shrinkToFit="1"/>
    </xf>
    <xf numFmtId="0" fontId="41" fillId="0" borderId="34" xfId="1" applyFont="1" applyBorder="1" applyAlignment="1">
      <alignment vertical="center"/>
    </xf>
    <xf numFmtId="0" fontId="0" fillId="0" borderId="130" xfId="0" applyBorder="1" applyAlignment="1">
      <alignment vertical="center"/>
    </xf>
    <xf numFmtId="0" fontId="5" fillId="0" borderId="0" xfId="1" applyFont="1" applyAlignment="1">
      <alignment vertical="center" shrinkToFit="1"/>
    </xf>
    <xf numFmtId="0" fontId="55" fillId="0" borderId="0" xfId="0" applyFont="1" applyAlignment="1">
      <alignment vertical="center" shrinkToFit="1"/>
    </xf>
    <xf numFmtId="0" fontId="55" fillId="0" borderId="64" xfId="0" applyFont="1" applyBorder="1" applyAlignment="1">
      <alignment vertical="center" shrinkToFit="1"/>
    </xf>
    <xf numFmtId="0" fontId="5" fillId="0" borderId="53" xfId="1" applyFont="1" applyBorder="1" applyAlignment="1">
      <alignment vertical="center" shrinkToFit="1"/>
    </xf>
    <xf numFmtId="0" fontId="56" fillId="0" borderId="53" xfId="0" applyFont="1" applyBorder="1" applyAlignment="1">
      <alignment vertical="center" shrinkToFit="1"/>
    </xf>
    <xf numFmtId="0" fontId="56" fillId="0" borderId="129" xfId="0" applyFont="1" applyBorder="1" applyAlignment="1">
      <alignment vertical="center" shrinkToFit="1"/>
    </xf>
    <xf numFmtId="49" fontId="41" fillId="0" borderId="17" xfId="1" applyNumberFormat="1" applyFont="1" applyBorder="1" applyAlignment="1" applyProtection="1">
      <alignment horizontal="left" vertical="center" indent="1"/>
      <protection locked="0"/>
    </xf>
    <xf numFmtId="49" fontId="41" fillId="0" borderId="0" xfId="1" applyNumberFormat="1" applyFont="1" applyAlignment="1" applyProtection="1">
      <alignment horizontal="left" vertical="center" indent="1"/>
      <protection locked="0"/>
    </xf>
    <xf numFmtId="49" fontId="41" fillId="0" borderId="64" xfId="1" applyNumberFormat="1" applyFont="1" applyBorder="1" applyAlignment="1" applyProtection="1">
      <alignment horizontal="left" vertical="center" indent="1"/>
      <protection locked="0"/>
    </xf>
    <xf numFmtId="49" fontId="41" fillId="0" borderId="19" xfId="1" applyNumberFormat="1" applyFont="1" applyBorder="1" applyAlignment="1" applyProtection="1">
      <alignment horizontal="left" vertical="center" indent="1"/>
      <protection locked="0"/>
    </xf>
    <xf numFmtId="49" fontId="41" fillId="0" borderId="65" xfId="1" applyNumberFormat="1" applyFont="1" applyBorder="1" applyAlignment="1" applyProtection="1">
      <alignment horizontal="left" vertical="center" indent="1"/>
      <protection locked="0"/>
    </xf>
    <xf numFmtId="49" fontId="5" fillId="2" borderId="36" xfId="1" applyNumberFormat="1" applyFont="1" applyFill="1" applyBorder="1" applyAlignment="1">
      <alignment horizontal="center" vertical="center" wrapText="1" shrinkToFit="1"/>
    </xf>
    <xf numFmtId="49" fontId="5" fillId="2" borderId="76" xfId="1" applyNumberFormat="1" applyFont="1" applyFill="1" applyBorder="1" applyAlignment="1">
      <alignment horizontal="center" vertical="center" wrapText="1" shrinkToFit="1"/>
    </xf>
    <xf numFmtId="49" fontId="5" fillId="3" borderId="37" xfId="1" applyNumberFormat="1" applyFont="1" applyFill="1" applyBorder="1" applyAlignment="1">
      <alignment horizontal="center" vertical="center" shrinkToFit="1"/>
    </xf>
    <xf numFmtId="49" fontId="5" fillId="3" borderId="76" xfId="1" applyNumberFormat="1" applyFont="1" applyFill="1" applyBorder="1" applyAlignment="1">
      <alignment horizontal="center" vertical="center" shrinkToFit="1"/>
    </xf>
    <xf numFmtId="49" fontId="7" fillId="0" borderId="37" xfId="1" applyNumberFormat="1" applyFont="1" applyBorder="1" applyAlignment="1">
      <alignment horizontal="left" vertical="center" indent="1" shrinkToFit="1"/>
    </xf>
    <xf numFmtId="49" fontId="7" fillId="0" borderId="36" xfId="1" applyNumberFormat="1" applyFont="1" applyBorder="1" applyAlignment="1">
      <alignment horizontal="left" vertical="center" indent="1" shrinkToFit="1"/>
    </xf>
    <xf numFmtId="49" fontId="7" fillId="0" borderId="77" xfId="1" applyNumberFormat="1" applyFont="1" applyBorder="1" applyAlignment="1">
      <alignment horizontal="left" vertical="center" indent="1" shrinkToFit="1"/>
    </xf>
    <xf numFmtId="49" fontId="40" fillId="2" borderId="38" xfId="1" applyNumberFormat="1" applyFont="1" applyFill="1" applyBorder="1" applyAlignment="1">
      <alignment horizontal="center" vertical="center" shrinkToFit="1"/>
    </xf>
    <xf numFmtId="49" fontId="40" fillId="2" borderId="39" xfId="1" applyNumberFormat="1" applyFont="1" applyFill="1" applyBorder="1" applyAlignment="1">
      <alignment horizontal="center" vertical="center" shrinkToFit="1"/>
    </xf>
    <xf numFmtId="49" fontId="40" fillId="2" borderId="40" xfId="1" applyNumberFormat="1" applyFont="1" applyFill="1" applyBorder="1" applyAlignment="1">
      <alignment horizontal="center" vertical="center" shrinkToFit="1"/>
    </xf>
    <xf numFmtId="0" fontId="5" fillId="2" borderId="78" xfId="1" applyFont="1" applyFill="1" applyBorder="1" applyAlignment="1">
      <alignment horizontal="center" vertical="center" wrapText="1" shrinkToFit="1"/>
    </xf>
    <xf numFmtId="0" fontId="5" fillId="2" borderId="22" xfId="1" applyFont="1" applyFill="1" applyBorder="1" applyAlignment="1">
      <alignment horizontal="center" vertical="center" wrapText="1" shrinkToFit="1"/>
    </xf>
    <xf numFmtId="0" fontId="5" fillId="2" borderId="34" xfId="1" applyFont="1" applyFill="1" applyBorder="1" applyAlignment="1">
      <alignment horizontal="center" vertical="center" wrapText="1" shrinkToFit="1"/>
    </xf>
    <xf numFmtId="0" fontId="5" fillId="2" borderId="16" xfId="1" applyFont="1" applyFill="1" applyBorder="1" applyAlignment="1">
      <alignment horizontal="center" vertical="center" wrapText="1" shrinkToFit="1"/>
    </xf>
    <xf numFmtId="0" fontId="5" fillId="2" borderId="75" xfId="1" applyFont="1" applyFill="1" applyBorder="1" applyAlignment="1">
      <alignment horizontal="center" vertical="center" wrapText="1" shrinkToFit="1"/>
    </xf>
    <xf numFmtId="0" fontId="5" fillId="2" borderId="20" xfId="1" applyFont="1" applyFill="1" applyBorder="1" applyAlignment="1">
      <alignment horizontal="center" vertical="center" wrapText="1" shrinkToFit="1"/>
    </xf>
    <xf numFmtId="0" fontId="40" fillId="0" borderId="0" xfId="1" applyFont="1" applyAlignment="1">
      <alignment vertical="center" shrinkToFit="1"/>
    </xf>
    <xf numFmtId="49" fontId="6" fillId="0" borderId="0" xfId="1" applyNumberFormat="1" applyFont="1" applyAlignment="1" applyProtection="1">
      <alignment horizontal="left" vertical="center" shrinkToFit="1"/>
      <protection locked="0"/>
    </xf>
    <xf numFmtId="49" fontId="40" fillId="0" borderId="21" xfId="1" applyNumberFormat="1" applyFont="1" applyBorder="1" applyAlignment="1">
      <alignment horizontal="left" vertical="center" shrinkToFit="1"/>
    </xf>
    <xf numFmtId="49" fontId="40" fillId="0" borderId="0" xfId="1" applyNumberFormat="1" applyFont="1" applyAlignment="1">
      <alignment horizontal="left" vertical="center" shrinkToFit="1"/>
    </xf>
    <xf numFmtId="49" fontId="5" fillId="0" borderId="0" xfId="1" applyNumberFormat="1" applyFont="1" applyAlignment="1">
      <alignment horizontal="left" vertical="center" shrinkToFit="1"/>
    </xf>
    <xf numFmtId="49" fontId="5" fillId="0" borderId="64" xfId="1" applyNumberFormat="1" applyFont="1" applyBorder="1" applyAlignment="1">
      <alignment horizontal="left" vertical="center" shrinkToFit="1"/>
    </xf>
    <xf numFmtId="49" fontId="5" fillId="0" borderId="19" xfId="1" applyNumberFormat="1" applyFont="1" applyBorder="1" applyAlignment="1">
      <alignment horizontal="left" vertical="center" shrinkToFit="1"/>
    </xf>
    <xf numFmtId="49" fontId="5" fillId="0" borderId="65" xfId="1" applyNumberFormat="1" applyFont="1" applyBorder="1" applyAlignment="1">
      <alignment horizontal="left" vertical="center" shrinkToFit="1"/>
    </xf>
    <xf numFmtId="49" fontId="5" fillId="0" borderId="0" xfId="1" applyNumberFormat="1" applyFont="1" applyAlignment="1">
      <alignment vertical="center"/>
    </xf>
    <xf numFmtId="49" fontId="5" fillId="0" borderId="64" xfId="1" applyNumberFormat="1" applyFont="1" applyBorder="1" applyAlignment="1">
      <alignment vertical="center"/>
    </xf>
    <xf numFmtId="49" fontId="41" fillId="0" borderId="0" xfId="1" applyNumberFormat="1" applyFont="1" applyAlignment="1" applyProtection="1">
      <alignment horizontal="center" vertical="center" shrinkToFit="1"/>
      <protection locked="0"/>
    </xf>
    <xf numFmtId="49" fontId="5" fillId="0" borderId="0" xfId="1" applyNumberFormat="1" applyFont="1" applyAlignment="1">
      <alignment vertical="center" shrinkToFit="1"/>
    </xf>
    <xf numFmtId="49" fontId="5" fillId="0" borderId="64" xfId="1" applyNumberFormat="1" applyFont="1" applyBorder="1" applyAlignment="1">
      <alignment vertical="center" shrinkToFit="1"/>
    </xf>
    <xf numFmtId="0" fontId="5" fillId="2" borderId="38" xfId="1" applyFont="1" applyFill="1" applyBorder="1" applyAlignment="1">
      <alignment horizontal="center" vertical="center"/>
    </xf>
    <xf numFmtId="0" fontId="5" fillId="2" borderId="39" xfId="1" applyFont="1" applyFill="1" applyBorder="1" applyAlignment="1">
      <alignment horizontal="center" vertical="center"/>
    </xf>
    <xf numFmtId="0" fontId="5" fillId="2" borderId="40" xfId="1" applyFont="1" applyFill="1" applyBorder="1" applyAlignment="1">
      <alignment horizontal="center" vertical="center"/>
    </xf>
    <xf numFmtId="0" fontId="11" fillId="3" borderId="142" xfId="1" applyFont="1" applyFill="1" applyBorder="1" applyAlignment="1">
      <alignment horizontal="center" vertical="center"/>
    </xf>
    <xf numFmtId="0" fontId="11" fillId="3" borderId="143" xfId="1" applyFont="1" applyFill="1" applyBorder="1" applyAlignment="1">
      <alignment horizontal="center" vertical="center"/>
    </xf>
    <xf numFmtId="0" fontId="11" fillId="3" borderId="144" xfId="1" applyFont="1" applyFill="1" applyBorder="1" applyAlignment="1">
      <alignment horizontal="center" vertical="center"/>
    </xf>
    <xf numFmtId="0" fontId="6" fillId="0" borderId="147" xfId="1" applyFont="1" applyBorder="1" applyAlignment="1" applyProtection="1">
      <alignment horizontal="center" vertical="center"/>
      <protection locked="0"/>
    </xf>
    <xf numFmtId="0" fontId="6" fillId="0" borderId="148" xfId="1" applyFont="1" applyBorder="1" applyAlignment="1" applyProtection="1">
      <alignment horizontal="center" vertical="center"/>
      <protection locked="0"/>
    </xf>
    <xf numFmtId="0" fontId="6" fillId="0" borderId="151" xfId="1" applyFont="1" applyBorder="1" applyAlignment="1" applyProtection="1">
      <alignment horizontal="center" vertical="center"/>
      <protection locked="0"/>
    </xf>
    <xf numFmtId="0" fontId="6" fillId="0" borderId="152" xfId="1" applyFont="1" applyBorder="1" applyAlignment="1" applyProtection="1">
      <alignment horizontal="center" vertical="center"/>
      <protection locked="0"/>
    </xf>
    <xf numFmtId="0" fontId="6" fillId="0" borderId="149" xfId="1" applyFont="1" applyBorder="1" applyAlignment="1" applyProtection="1">
      <alignment horizontal="center" vertical="center"/>
      <protection locked="0"/>
    </xf>
    <xf numFmtId="0" fontId="6" fillId="0" borderId="153" xfId="1" applyFont="1" applyBorder="1" applyAlignment="1" applyProtection="1">
      <alignment horizontal="center" vertical="center"/>
      <protection locked="0"/>
    </xf>
    <xf numFmtId="0" fontId="6" fillId="11" borderId="203" xfId="1" applyFont="1" applyFill="1" applyBorder="1" applyAlignment="1" applyProtection="1">
      <alignment horizontal="center" vertical="center"/>
      <protection locked="0"/>
    </xf>
    <xf numFmtId="0" fontId="6" fillId="11" borderId="204" xfId="1" applyFont="1" applyFill="1" applyBorder="1" applyAlignment="1" applyProtection="1">
      <alignment horizontal="center" vertical="center"/>
      <protection locked="0"/>
    </xf>
    <xf numFmtId="0" fontId="6" fillId="11" borderId="206" xfId="1" applyFont="1" applyFill="1" applyBorder="1" applyAlignment="1" applyProtection="1">
      <alignment horizontal="center" vertical="center"/>
      <protection locked="0"/>
    </xf>
    <xf numFmtId="0" fontId="6" fillId="11" borderId="207" xfId="1" applyFont="1" applyFill="1" applyBorder="1" applyAlignment="1" applyProtection="1">
      <alignment horizontal="center" vertical="center"/>
      <protection locked="0"/>
    </xf>
    <xf numFmtId="0" fontId="6" fillId="11" borderId="205" xfId="1" applyFont="1" applyFill="1" applyBorder="1" applyAlignment="1" applyProtection="1">
      <alignment horizontal="center" vertical="center"/>
      <protection locked="0"/>
    </xf>
    <xf numFmtId="0" fontId="6" fillId="11" borderId="208" xfId="1" applyFont="1" applyFill="1" applyBorder="1" applyAlignment="1" applyProtection="1">
      <alignment horizontal="center" vertical="center"/>
      <protection locked="0"/>
    </xf>
    <xf numFmtId="0" fontId="11" fillId="2" borderId="139" xfId="1" applyFont="1" applyFill="1" applyBorder="1" applyAlignment="1">
      <alignment horizontal="center" vertical="center"/>
    </xf>
    <xf numFmtId="0" fontId="11" fillId="2" borderId="140" xfId="1" applyFont="1" applyFill="1" applyBorder="1" applyAlignment="1">
      <alignment horizontal="center" vertical="center"/>
    </xf>
    <xf numFmtId="0" fontId="11" fillId="2" borderId="141" xfId="1" applyFont="1" applyFill="1" applyBorder="1" applyAlignment="1">
      <alignment horizontal="center" vertical="center"/>
    </xf>
    <xf numFmtId="0" fontId="6" fillId="0" borderId="0" xfId="1" applyFont="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0" fillId="0" borderId="146" xfId="0" applyBorder="1" applyAlignment="1" applyProtection="1">
      <alignment horizontal="center" vertical="center" shrinkToFit="1"/>
      <protection locked="0"/>
    </xf>
    <xf numFmtId="0" fontId="6" fillId="0" borderId="145" xfId="1" applyFont="1" applyBorder="1" applyAlignment="1" applyProtection="1">
      <alignment horizontal="center" vertical="center"/>
      <protection locked="0"/>
    </xf>
    <xf numFmtId="0" fontId="0" fillId="0" borderId="145" xfId="0" applyBorder="1" applyAlignment="1" applyProtection="1">
      <alignment vertical="center"/>
      <protection locked="0"/>
    </xf>
    <xf numFmtId="0" fontId="40" fillId="0" borderId="0" xfId="1" applyFont="1" applyAlignment="1">
      <alignment vertical="center"/>
    </xf>
    <xf numFmtId="0" fontId="0" fillId="0" borderId="146" xfId="0" applyBorder="1" applyAlignment="1">
      <alignment vertical="center"/>
    </xf>
    <xf numFmtId="0" fontId="5" fillId="0" borderId="139" xfId="1" applyFont="1" applyBorder="1" applyAlignment="1">
      <alignment vertical="center"/>
    </xf>
    <xf numFmtId="0" fontId="0" fillId="0" borderId="140" xfId="0" applyBorder="1" applyAlignment="1">
      <alignment vertical="center"/>
    </xf>
    <xf numFmtId="0" fontId="0" fillId="0" borderId="141" xfId="0" applyBorder="1" applyAlignment="1">
      <alignment vertical="center"/>
    </xf>
    <xf numFmtId="0" fontId="0" fillId="0" borderId="133" xfId="0" applyBorder="1" applyAlignment="1" applyProtection="1">
      <alignment vertical="center"/>
      <protection locked="0"/>
    </xf>
    <xf numFmtId="0" fontId="0" fillId="0" borderId="134" xfId="0" applyBorder="1" applyAlignment="1">
      <alignment vertical="center"/>
    </xf>
    <xf numFmtId="0" fontId="0" fillId="0" borderId="150" xfId="0" applyBorder="1" applyAlignment="1">
      <alignment vertical="center"/>
    </xf>
    <xf numFmtId="0" fontId="7" fillId="0" borderId="145" xfId="1" applyFont="1" applyBorder="1" applyAlignment="1">
      <alignment vertical="center"/>
    </xf>
    <xf numFmtId="0" fontId="0" fillId="0" borderId="133" xfId="0" applyBorder="1" applyAlignment="1">
      <alignment vertical="center"/>
    </xf>
    <xf numFmtId="0" fontId="6" fillId="0" borderId="154" xfId="1" applyFont="1" applyBorder="1" applyAlignment="1" applyProtection="1">
      <alignment horizontal="center" vertical="center"/>
      <protection locked="0"/>
    </xf>
    <xf numFmtId="0" fontId="6" fillId="0" borderId="155" xfId="1" applyFont="1" applyBorder="1" applyAlignment="1" applyProtection="1">
      <alignment horizontal="center" vertical="center"/>
      <protection locked="0"/>
    </xf>
    <xf numFmtId="0" fontId="6" fillId="0" borderId="156"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157" xfId="1" applyFont="1" applyBorder="1" applyAlignment="1" applyProtection="1">
      <alignment horizontal="center" vertical="center"/>
      <protection locked="0"/>
    </xf>
    <xf numFmtId="0" fontId="6" fillId="0" borderId="133" xfId="1" applyFont="1" applyBorder="1" applyAlignment="1" applyProtection="1">
      <alignment horizontal="center" vertical="center"/>
      <protection locked="0"/>
    </xf>
    <xf numFmtId="0" fontId="6" fillId="0" borderId="134" xfId="1" applyFont="1" applyBorder="1" applyAlignment="1" applyProtection="1">
      <alignment horizontal="center" vertical="center"/>
      <protection locked="0"/>
    </xf>
    <xf numFmtId="0" fontId="6" fillId="0" borderId="158" xfId="1" applyFont="1" applyBorder="1" applyAlignment="1" applyProtection="1">
      <alignment horizontal="center" vertical="center"/>
      <protection locked="0"/>
    </xf>
    <xf numFmtId="0" fontId="7" fillId="0" borderId="0" xfId="1" applyFont="1" applyAlignment="1">
      <alignment vertical="center"/>
    </xf>
    <xf numFmtId="0" fontId="60" fillId="0" borderId="0" xfId="0" applyFont="1" applyAlignment="1" applyProtection="1">
      <alignment horizontal="center" vertical="center" shrinkToFit="1"/>
      <protection locked="0"/>
    </xf>
    <xf numFmtId="0" fontId="60" fillId="0" borderId="146" xfId="0" applyFont="1" applyBorder="1" applyAlignment="1" applyProtection="1">
      <alignment horizontal="center" vertical="center" shrinkToFit="1"/>
      <protection locked="0"/>
    </xf>
    <xf numFmtId="0" fontId="60" fillId="0" borderId="134" xfId="0" applyFont="1" applyBorder="1" applyAlignment="1" applyProtection="1">
      <alignment horizontal="center" vertical="center" shrinkToFit="1"/>
      <protection locked="0"/>
    </xf>
    <xf numFmtId="0" fontId="60" fillId="0" borderId="150" xfId="0" applyFont="1" applyBorder="1" applyAlignment="1" applyProtection="1">
      <alignment horizontal="center" vertical="center" shrinkToFit="1"/>
      <protection locked="0"/>
    </xf>
    <xf numFmtId="0" fontId="5" fillId="0" borderId="24" xfId="1" applyFont="1" applyBorder="1" applyAlignment="1" applyProtection="1">
      <alignment horizontal="center" vertical="center"/>
      <protection locked="0"/>
    </xf>
    <xf numFmtId="0" fontId="5" fillId="0" borderId="21" xfId="1" applyFont="1" applyBorder="1" applyAlignment="1" applyProtection="1">
      <alignment horizontal="center" vertical="center"/>
      <protection locked="0"/>
    </xf>
    <xf numFmtId="0" fontId="5" fillId="0" borderId="22" xfId="1" applyFont="1" applyBorder="1" applyAlignment="1" applyProtection="1">
      <alignment horizontal="center" vertical="center"/>
      <protection locked="0"/>
    </xf>
    <xf numFmtId="0" fontId="5" fillId="0" borderId="17" xfId="1" applyFont="1" applyBorder="1" applyAlignment="1" applyProtection="1">
      <alignment horizontal="center" vertical="center"/>
      <protection locked="0"/>
    </xf>
    <xf numFmtId="0" fontId="5" fillId="0" borderId="0" xfId="1" applyFont="1" applyAlignment="1" applyProtection="1">
      <alignment horizontal="center" vertical="center"/>
      <protection locked="0"/>
    </xf>
    <xf numFmtId="0" fontId="5" fillId="0" borderId="16" xfId="1" applyFont="1" applyBorder="1" applyAlignment="1" applyProtection="1">
      <alignment horizontal="center" vertical="center"/>
      <protection locked="0"/>
    </xf>
    <xf numFmtId="0" fontId="5" fillId="0" borderId="18" xfId="1" applyFont="1" applyBorder="1" applyAlignment="1" applyProtection="1">
      <alignment horizontal="center" vertical="center"/>
      <protection locked="0"/>
    </xf>
    <xf numFmtId="0" fontId="5" fillId="0" borderId="19" xfId="1" applyFont="1" applyBorder="1" applyAlignment="1" applyProtection="1">
      <alignment horizontal="center" vertical="center"/>
      <protection locked="0"/>
    </xf>
    <xf numFmtId="0" fontId="5" fillId="0" borderId="20" xfId="1" applyFont="1" applyBorder="1" applyAlignment="1" applyProtection="1">
      <alignment horizontal="center" vertical="center"/>
      <protection locked="0"/>
    </xf>
    <xf numFmtId="49" fontId="41" fillId="0" borderId="24" xfId="1" applyNumberFormat="1" applyFont="1" applyBorder="1" applyAlignment="1" applyProtection="1">
      <alignment horizontal="center" vertical="top" wrapText="1"/>
      <protection locked="0"/>
    </xf>
    <xf numFmtId="49" fontId="41" fillId="0" borderId="21" xfId="1" applyNumberFormat="1" applyFont="1" applyBorder="1" applyAlignment="1" applyProtection="1">
      <alignment horizontal="center" vertical="top" wrapText="1"/>
      <protection locked="0"/>
    </xf>
    <xf numFmtId="49" fontId="41" fillId="0" borderId="22" xfId="1" applyNumberFormat="1" applyFont="1" applyBorder="1" applyAlignment="1" applyProtection="1">
      <alignment horizontal="center" vertical="top" wrapText="1"/>
      <protection locked="0"/>
    </xf>
    <xf numFmtId="49" fontId="41" fillId="0" borderId="17" xfId="1" applyNumberFormat="1" applyFont="1" applyBorder="1" applyAlignment="1" applyProtection="1">
      <alignment horizontal="center" vertical="top" wrapText="1"/>
      <protection locked="0"/>
    </xf>
    <xf numFmtId="49" fontId="41" fillId="0" borderId="0" xfId="1" applyNumberFormat="1" applyFont="1" applyAlignment="1" applyProtection="1">
      <alignment horizontal="center" vertical="top" wrapText="1"/>
      <protection locked="0"/>
    </xf>
    <xf numFmtId="49" fontId="41" fillId="0" borderId="16" xfId="1" applyNumberFormat="1" applyFont="1" applyBorder="1" applyAlignment="1" applyProtection="1">
      <alignment horizontal="center" vertical="top" wrapText="1"/>
      <protection locked="0"/>
    </xf>
    <xf numFmtId="49" fontId="41" fillId="0" borderId="18" xfId="1" applyNumberFormat="1" applyFont="1" applyBorder="1" applyAlignment="1" applyProtection="1">
      <alignment horizontal="center" vertical="top" wrapText="1"/>
      <protection locked="0"/>
    </xf>
    <xf numFmtId="49" fontId="41" fillId="0" borderId="19" xfId="1" applyNumberFormat="1" applyFont="1" applyBorder="1" applyAlignment="1" applyProtection="1">
      <alignment horizontal="center" vertical="top" wrapText="1"/>
      <protection locked="0"/>
    </xf>
    <xf numFmtId="49" fontId="41" fillId="0" borderId="20" xfId="1" applyNumberFormat="1" applyFont="1" applyBorder="1" applyAlignment="1" applyProtection="1">
      <alignment horizontal="center" vertical="top" wrapText="1"/>
      <protection locked="0"/>
    </xf>
    <xf numFmtId="0" fontId="11" fillId="2" borderId="136" xfId="1" applyFont="1" applyFill="1" applyBorder="1" applyAlignment="1">
      <alignment horizontal="center" vertical="center"/>
    </xf>
    <xf numFmtId="0" fontId="11" fillId="2" borderId="137" xfId="1" applyFont="1" applyFill="1" applyBorder="1" applyAlignment="1">
      <alignment horizontal="center" vertical="center"/>
    </xf>
    <xf numFmtId="0" fontId="11" fillId="2" borderId="138" xfId="1" applyFont="1" applyFill="1" applyBorder="1" applyAlignment="1">
      <alignment horizontal="center" vertical="center"/>
    </xf>
    <xf numFmtId="0" fontId="5" fillId="3" borderId="136" xfId="1" applyFont="1" applyFill="1" applyBorder="1" applyAlignment="1">
      <alignment horizontal="center" vertical="center"/>
    </xf>
    <xf numFmtId="0" fontId="5" fillId="3" borderId="137" xfId="1" applyFont="1" applyFill="1" applyBorder="1" applyAlignment="1">
      <alignment horizontal="center" vertical="center"/>
    </xf>
    <xf numFmtId="0" fontId="5" fillId="3" borderId="138" xfId="1" applyFont="1" applyFill="1" applyBorder="1" applyAlignment="1">
      <alignment horizontal="center" vertical="center"/>
    </xf>
    <xf numFmtId="0" fontId="11" fillId="2" borderId="2" xfId="1" applyFont="1" applyFill="1" applyBorder="1" applyAlignment="1">
      <alignment horizontal="center" vertical="center"/>
    </xf>
    <xf numFmtId="0" fontId="11" fillId="2" borderId="25" xfId="1" applyFont="1" applyFill="1" applyBorder="1" applyAlignment="1">
      <alignment horizontal="center" vertical="center"/>
    </xf>
    <xf numFmtId="0" fontId="11" fillId="2" borderId="1"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1" xfId="1" applyFont="1" applyFill="1" applyBorder="1" applyAlignment="1">
      <alignment horizontal="center" vertical="center"/>
    </xf>
    <xf numFmtId="0" fontId="41" fillId="0" borderId="1" xfId="1" applyFont="1" applyBorder="1" applyAlignment="1" applyProtection="1">
      <alignment horizontal="center" vertical="center" shrinkToFit="1"/>
      <protection locked="0"/>
    </xf>
    <xf numFmtId="49" fontId="41" fillId="0" borderId="2" xfId="1" applyNumberFormat="1" applyFont="1" applyBorder="1" applyAlignment="1" applyProtection="1">
      <alignment horizontal="center" vertical="center"/>
      <protection locked="0"/>
    </xf>
    <xf numFmtId="49" fontId="41" fillId="0" borderId="25" xfId="1" applyNumberFormat="1" applyFont="1" applyBorder="1" applyAlignment="1" applyProtection="1">
      <alignment horizontal="center" vertical="center"/>
      <protection locked="0"/>
    </xf>
    <xf numFmtId="49" fontId="41" fillId="0" borderId="1" xfId="1" applyNumberFormat="1" applyFont="1" applyBorder="1" applyAlignment="1" applyProtection="1">
      <alignment horizontal="center" vertical="center"/>
      <protection locked="0"/>
    </xf>
    <xf numFmtId="0" fontId="41" fillId="0" borderId="2" xfId="1" applyFont="1" applyBorder="1" applyAlignment="1" applyProtection="1">
      <alignment horizontal="center" vertical="center"/>
      <protection locked="0"/>
    </xf>
    <xf numFmtId="0" fontId="41" fillId="0" borderId="25" xfId="1" applyFont="1" applyBorder="1" applyAlignment="1" applyProtection="1">
      <alignment horizontal="center" vertical="center"/>
      <protection locked="0"/>
    </xf>
    <xf numFmtId="0" fontId="41" fillId="0" borderId="1" xfId="1" applyFont="1" applyBorder="1" applyAlignment="1" applyProtection="1">
      <alignment horizontal="center" vertical="center"/>
      <protection locked="0"/>
    </xf>
    <xf numFmtId="49" fontId="5" fillId="2" borderId="26" xfId="1" applyNumberFormat="1" applyFont="1" applyFill="1" applyBorder="1" applyAlignment="1">
      <alignment horizontal="center" vertical="center" wrapText="1" shrinkToFit="1"/>
    </xf>
    <xf numFmtId="49" fontId="5" fillId="2" borderId="26" xfId="1" applyNumberFormat="1" applyFont="1" applyFill="1" applyBorder="1" applyAlignment="1">
      <alignment horizontal="center" vertical="center" shrinkToFit="1"/>
    </xf>
    <xf numFmtId="49" fontId="5" fillId="2" borderId="27" xfId="1" applyNumberFormat="1" applyFont="1" applyFill="1" applyBorder="1" applyAlignment="1">
      <alignment horizontal="center" vertical="center" shrinkToFit="1"/>
    </xf>
    <xf numFmtId="49" fontId="5" fillId="3" borderId="69" xfId="1" applyNumberFormat="1" applyFont="1" applyFill="1" applyBorder="1" applyAlignment="1">
      <alignment horizontal="center" vertical="center" shrinkToFit="1"/>
    </xf>
    <xf numFmtId="49" fontId="5" fillId="3" borderId="70" xfId="1" applyNumberFormat="1" applyFont="1" applyFill="1" applyBorder="1" applyAlignment="1">
      <alignment horizontal="center" vertical="center" shrinkToFit="1"/>
    </xf>
    <xf numFmtId="49" fontId="7" fillId="0" borderId="26" xfId="1" applyNumberFormat="1" applyFont="1" applyBorder="1" applyAlignment="1">
      <alignment horizontal="left" vertical="center" wrapText="1" indent="1"/>
    </xf>
    <xf numFmtId="49" fontId="7" fillId="0" borderId="26" xfId="1" applyNumberFormat="1" applyFont="1" applyBorder="1" applyAlignment="1">
      <alignment vertical="center"/>
    </xf>
    <xf numFmtId="0" fontId="41" fillId="0" borderId="2" xfId="1" applyFont="1" applyBorder="1" applyAlignment="1" applyProtection="1">
      <alignment horizontal="left" vertical="center" indent="1" shrinkToFit="1"/>
      <protection locked="0"/>
    </xf>
    <xf numFmtId="0" fontId="41" fillId="0" borderId="25" xfId="1" applyFont="1" applyBorder="1" applyAlignment="1" applyProtection="1">
      <alignment horizontal="left" vertical="center" indent="1" shrinkToFit="1"/>
      <protection locked="0"/>
    </xf>
    <xf numFmtId="49" fontId="41" fillId="0" borderId="2" xfId="1" applyNumberFormat="1" applyFont="1" applyBorder="1" applyAlignment="1" applyProtection="1">
      <alignment horizontal="left" vertical="center" indent="1" shrinkToFit="1"/>
      <protection locked="0"/>
    </xf>
    <xf numFmtId="49" fontId="41" fillId="0" borderId="1" xfId="1" applyNumberFormat="1" applyFont="1" applyBorder="1" applyAlignment="1" applyProtection="1">
      <alignment horizontal="left" vertical="center" indent="1" shrinkToFit="1"/>
      <protection locked="0"/>
    </xf>
    <xf numFmtId="0" fontId="0" fillId="0" borderId="19" xfId="0" applyBorder="1" applyAlignment="1">
      <alignment horizontal="center" vertical="center" shrinkToFit="1"/>
    </xf>
    <xf numFmtId="0" fontId="0" fillId="0" borderId="25" xfId="0" applyBorder="1" applyAlignment="1" applyProtection="1">
      <alignment horizontal="center" vertical="center" shrinkToFit="1"/>
      <protection locked="0"/>
    </xf>
    <xf numFmtId="0" fontId="0" fillId="0" borderId="67" xfId="0" applyBorder="1" applyAlignment="1" applyProtection="1">
      <alignment horizontal="center" vertical="center" shrinkToFit="1"/>
      <protection locked="0"/>
    </xf>
    <xf numFmtId="0" fontId="40" fillId="2" borderId="56" xfId="1" applyFont="1" applyFill="1" applyBorder="1" applyAlignment="1">
      <alignment vertical="center" shrinkToFit="1"/>
    </xf>
    <xf numFmtId="0" fontId="40" fillId="2" borderId="57" xfId="1" applyFont="1" applyFill="1" applyBorder="1" applyAlignment="1">
      <alignment vertical="center" shrinkToFit="1"/>
    </xf>
    <xf numFmtId="49" fontId="38" fillId="0" borderId="58" xfId="1" applyNumberFormat="1" applyFont="1" applyBorder="1" applyAlignment="1" applyProtection="1">
      <alignment horizontal="left" vertical="center" indent="1" shrinkToFit="1"/>
      <protection locked="0"/>
    </xf>
    <xf numFmtId="49" fontId="38" fillId="0" borderId="56" xfId="1" applyNumberFormat="1" applyFont="1" applyBorder="1" applyAlignment="1" applyProtection="1">
      <alignment horizontal="left" vertical="center" indent="1" shrinkToFit="1"/>
      <protection locked="0"/>
    </xf>
    <xf numFmtId="49" fontId="38" fillId="0" borderId="59" xfId="1" applyNumberFormat="1" applyFont="1" applyBorder="1" applyAlignment="1" applyProtection="1">
      <alignment horizontal="left" vertical="center" indent="1" shrinkToFit="1"/>
      <protection locked="0"/>
    </xf>
    <xf numFmtId="0" fontId="40" fillId="2" borderId="85" xfId="1" applyFont="1" applyFill="1" applyBorder="1" applyAlignment="1">
      <alignment horizontal="center" vertical="center" wrapText="1"/>
    </xf>
    <xf numFmtId="0" fontId="40" fillId="2" borderId="34" xfId="1" applyFont="1" applyFill="1" applyBorder="1" applyAlignment="1">
      <alignment horizontal="center" vertical="center" wrapText="1"/>
    </xf>
    <xf numFmtId="0" fontId="40" fillId="2" borderId="90" xfId="1" applyFont="1" applyFill="1" applyBorder="1" applyAlignment="1">
      <alignment horizontal="center" vertical="center" wrapText="1"/>
    </xf>
    <xf numFmtId="49" fontId="5" fillId="3" borderId="14" xfId="1" applyNumberFormat="1" applyFont="1" applyFill="1" applyBorder="1" applyAlignment="1">
      <alignment horizontal="center" vertical="center" shrinkToFit="1"/>
    </xf>
    <xf numFmtId="49" fontId="6" fillId="0" borderId="14" xfId="1" applyNumberFormat="1" applyFont="1" applyBorder="1" applyAlignment="1" applyProtection="1">
      <alignment horizontal="center" vertical="center" shrinkToFit="1"/>
      <protection locked="0"/>
    </xf>
    <xf numFmtId="49" fontId="6" fillId="0" borderId="14" xfId="1" applyNumberFormat="1" applyFont="1" applyBorder="1" applyAlignment="1">
      <alignment vertical="center" shrinkToFit="1"/>
    </xf>
    <xf numFmtId="49" fontId="6" fillId="0" borderId="62" xfId="1" applyNumberFormat="1" applyFont="1" applyBorder="1" applyAlignment="1">
      <alignment vertical="center" shrinkToFit="1"/>
    </xf>
    <xf numFmtId="0" fontId="41" fillId="0" borderId="18" xfId="1" applyFont="1" applyBorder="1" applyAlignment="1" applyProtection="1">
      <alignment horizontal="left" vertical="center" indent="1" shrinkToFit="1"/>
      <protection locked="0"/>
    </xf>
    <xf numFmtId="0" fontId="7" fillId="0" borderId="24" xfId="1" applyFont="1" applyBorder="1" applyAlignment="1" applyProtection="1">
      <alignment horizontal="center" vertical="top" wrapText="1"/>
      <protection locked="0"/>
    </xf>
    <xf numFmtId="0" fontId="7" fillId="0" borderId="21" xfId="1" applyFont="1" applyBorder="1" applyAlignment="1" applyProtection="1">
      <alignment horizontal="center" vertical="top" wrapText="1"/>
      <protection locked="0"/>
    </xf>
    <xf numFmtId="0" fontId="7" fillId="0" borderId="66" xfId="1" applyFont="1" applyBorder="1" applyAlignment="1" applyProtection="1">
      <alignment horizontal="center" vertical="top" wrapText="1"/>
      <protection locked="0"/>
    </xf>
    <xf numFmtId="0" fontId="7" fillId="0" borderId="17" xfId="1" applyFont="1" applyBorder="1" applyAlignment="1" applyProtection="1">
      <alignment horizontal="center" vertical="top" wrapText="1"/>
      <protection locked="0"/>
    </xf>
    <xf numFmtId="0" fontId="7" fillId="0" borderId="0" xfId="1" applyFont="1" applyAlignment="1" applyProtection="1">
      <alignment horizontal="center" vertical="top" wrapText="1"/>
      <protection locked="0"/>
    </xf>
    <xf numFmtId="0" fontId="7" fillId="0" borderId="64" xfId="1" applyFont="1" applyBorder="1" applyAlignment="1" applyProtection="1">
      <alignment horizontal="center" vertical="top" wrapText="1"/>
      <protection locked="0"/>
    </xf>
    <xf numFmtId="0" fontId="7" fillId="0" borderId="18" xfId="1" applyFont="1" applyBorder="1" applyAlignment="1" applyProtection="1">
      <alignment horizontal="center" vertical="top" wrapText="1"/>
      <protection locked="0"/>
    </xf>
    <xf numFmtId="0" fontId="7" fillId="0" borderId="19" xfId="1" applyFont="1" applyBorder="1" applyAlignment="1" applyProtection="1">
      <alignment horizontal="center" vertical="top" wrapText="1"/>
      <protection locked="0"/>
    </xf>
    <xf numFmtId="0" fontId="7" fillId="0" borderId="65" xfId="1" applyFont="1" applyBorder="1" applyAlignment="1" applyProtection="1">
      <alignment horizontal="center" vertical="top" wrapText="1"/>
      <protection locked="0"/>
    </xf>
    <xf numFmtId="49" fontId="5" fillId="3" borderId="24" xfId="1" applyNumberFormat="1" applyFont="1" applyFill="1" applyBorder="1" applyAlignment="1">
      <alignment horizontal="center" vertical="center"/>
    </xf>
    <xf numFmtId="49" fontId="5" fillId="3" borderId="21" xfId="1" applyNumberFormat="1" applyFont="1" applyFill="1" applyBorder="1" applyAlignment="1">
      <alignment horizontal="center" vertical="center"/>
    </xf>
    <xf numFmtId="49" fontId="5" fillId="3" borderId="22" xfId="1" applyNumberFormat="1" applyFont="1" applyFill="1" applyBorder="1" applyAlignment="1">
      <alignment horizontal="center" vertical="center"/>
    </xf>
    <xf numFmtId="0" fontId="9" fillId="0" borderId="0" xfId="1" applyFont="1" applyAlignment="1">
      <alignment horizontal="center" vertical="center"/>
    </xf>
    <xf numFmtId="186" fontId="38" fillId="0" borderId="58" xfId="1" applyNumberFormat="1" applyFont="1" applyBorder="1" applyAlignment="1" applyProtection="1">
      <alignment horizontal="left" vertical="center" indent="1" shrinkToFit="1"/>
      <protection locked="0"/>
    </xf>
    <xf numFmtId="186" fontId="38" fillId="0" borderId="56" xfId="1" applyNumberFormat="1" applyFont="1" applyBorder="1" applyAlignment="1" applyProtection="1">
      <alignment horizontal="left" vertical="center" indent="1" shrinkToFit="1"/>
      <protection locked="0"/>
    </xf>
    <xf numFmtId="186" fontId="38" fillId="0" borderId="59" xfId="1" applyNumberFormat="1" applyFont="1" applyBorder="1" applyAlignment="1" applyProtection="1">
      <alignment horizontal="left" vertical="center" indent="1" shrinkToFit="1"/>
      <protection locked="0"/>
    </xf>
    <xf numFmtId="0" fontId="40" fillId="2" borderId="25" xfId="1" applyFont="1" applyFill="1" applyBorder="1" applyAlignment="1">
      <alignment vertical="center" shrinkToFit="1"/>
    </xf>
    <xf numFmtId="0" fontId="40" fillId="2" borderId="1" xfId="1" applyFont="1" applyFill="1" applyBorder="1" applyAlignment="1">
      <alignment vertical="center" shrinkToFit="1"/>
    </xf>
    <xf numFmtId="0" fontId="38" fillId="0" borderId="2" xfId="1" applyFont="1" applyBorder="1" applyAlignment="1" applyProtection="1">
      <alignment horizontal="left" vertical="center" indent="1" shrinkToFit="1"/>
      <protection locked="0"/>
    </xf>
    <xf numFmtId="0" fontId="38" fillId="0" borderId="25" xfId="1" applyFont="1" applyBorder="1" applyAlignment="1" applyProtection="1">
      <alignment horizontal="left" vertical="center" indent="1" shrinkToFit="1"/>
      <protection locked="0"/>
    </xf>
    <xf numFmtId="0" fontId="38" fillId="0" borderId="1" xfId="1" applyFont="1" applyBorder="1" applyAlignment="1" applyProtection="1">
      <alignment horizontal="left" vertical="center" indent="1" shrinkToFit="1"/>
      <protection locked="0"/>
    </xf>
    <xf numFmtId="0" fontId="42" fillId="0" borderId="56" xfId="1" applyFont="1" applyBorder="1" applyAlignment="1">
      <alignment vertical="center"/>
    </xf>
    <xf numFmtId="0" fontId="42" fillId="0" borderId="59" xfId="1" applyFont="1" applyBorder="1" applyAlignment="1">
      <alignment vertical="center"/>
    </xf>
    <xf numFmtId="49" fontId="5" fillId="2" borderId="92" xfId="1" applyNumberFormat="1" applyFont="1" applyFill="1" applyBorder="1" applyAlignment="1">
      <alignment horizontal="center" vertical="center" wrapText="1"/>
    </xf>
    <xf numFmtId="49" fontId="5" fillId="2" borderId="52" xfId="1" applyNumberFormat="1" applyFont="1" applyFill="1" applyBorder="1" applyAlignment="1">
      <alignment horizontal="center" vertical="center" wrapText="1"/>
    </xf>
    <xf numFmtId="49" fontId="5" fillId="3" borderId="52" xfId="1" applyNumberFormat="1" applyFont="1" applyFill="1" applyBorder="1" applyAlignment="1">
      <alignment horizontal="center" vertical="center" shrinkToFit="1"/>
    </xf>
    <xf numFmtId="49" fontId="41" fillId="0" borderId="69" xfId="1" applyNumberFormat="1" applyFont="1" applyBorder="1" applyAlignment="1" applyProtection="1">
      <alignment horizontal="left" vertical="center" indent="1" shrinkToFit="1"/>
      <protection locked="0"/>
    </xf>
    <xf numFmtId="49" fontId="41" fillId="0" borderId="71" xfId="1" applyNumberFormat="1" applyFont="1" applyBorder="1" applyAlignment="1" applyProtection="1">
      <alignment horizontal="left" vertical="center" indent="1" shrinkToFit="1"/>
      <protection locked="0"/>
    </xf>
    <xf numFmtId="49" fontId="41" fillId="0" borderId="82" xfId="1" applyNumberFormat="1" applyFont="1" applyBorder="1" applyAlignment="1" applyProtection="1">
      <alignment horizontal="left" vertical="center" indent="1" shrinkToFit="1"/>
      <protection locked="0"/>
    </xf>
    <xf numFmtId="49" fontId="41" fillId="0" borderId="67" xfId="1" applyNumberFormat="1" applyFont="1" applyBorder="1" applyAlignment="1" applyProtection="1">
      <alignment horizontal="left" vertical="center" indent="1" shrinkToFit="1"/>
      <protection locked="0"/>
    </xf>
    <xf numFmtId="49" fontId="41" fillId="0" borderId="67" xfId="1" applyNumberFormat="1" applyFont="1" applyBorder="1" applyAlignment="1" applyProtection="1">
      <alignment horizontal="center" vertical="center" shrinkToFit="1"/>
      <protection locked="0"/>
    </xf>
    <xf numFmtId="0" fontId="7" fillId="8" borderId="2" xfId="1" applyFont="1" applyFill="1" applyBorder="1" applyAlignment="1">
      <alignment horizontal="left" vertical="center" indent="1" shrinkToFit="1"/>
    </xf>
    <xf numFmtId="0" fontId="7" fillId="8" borderId="25" xfId="1" applyFont="1" applyFill="1" applyBorder="1" applyAlignment="1">
      <alignment horizontal="left" vertical="center" indent="1" shrinkToFit="1"/>
    </xf>
    <xf numFmtId="0" fontId="7" fillId="8" borderId="67" xfId="1" applyFont="1" applyFill="1" applyBorder="1" applyAlignment="1">
      <alignment horizontal="left" vertical="center" indent="1" shrinkToFit="1"/>
    </xf>
    <xf numFmtId="49" fontId="6" fillId="0" borderId="28" xfId="1" applyNumberFormat="1" applyFont="1" applyBorder="1" applyAlignment="1" applyProtection="1">
      <alignment horizontal="left" vertical="center" indent="1" shrinkToFit="1"/>
      <protection locked="0"/>
    </xf>
    <xf numFmtId="49" fontId="5" fillId="2" borderId="33" xfId="1" applyNumberFormat="1" applyFont="1" applyFill="1" applyBorder="1" applyAlignment="1">
      <alignment horizontal="center" vertical="center" wrapText="1"/>
    </xf>
    <xf numFmtId="49" fontId="5" fillId="2" borderId="75" xfId="1" applyNumberFormat="1" applyFont="1" applyFill="1" applyBorder="1" applyAlignment="1">
      <alignment horizontal="left" vertical="center" wrapText="1"/>
    </xf>
    <xf numFmtId="49" fontId="5" fillId="2" borderId="20" xfId="1" applyNumberFormat="1" applyFont="1" applyFill="1" applyBorder="1" applyAlignment="1">
      <alignment horizontal="left" vertical="center" wrapText="1"/>
    </xf>
    <xf numFmtId="49" fontId="5" fillId="2" borderId="89" xfId="1" applyNumberFormat="1" applyFont="1" applyFill="1" applyBorder="1" applyAlignment="1">
      <alignment horizontal="left" vertical="center" wrapText="1"/>
    </xf>
    <xf numFmtId="49" fontId="5" fillId="2" borderId="1" xfId="1" applyNumberFormat="1" applyFont="1" applyFill="1" applyBorder="1" applyAlignment="1">
      <alignment horizontal="left" vertical="center" wrapText="1"/>
    </xf>
    <xf numFmtId="49" fontId="5" fillId="2" borderId="78" xfId="1" applyNumberFormat="1" applyFont="1" applyFill="1" applyBorder="1" applyAlignment="1">
      <alignment horizontal="left" vertical="center" wrapText="1"/>
    </xf>
    <xf numFmtId="49" fontId="5" fillId="2" borderId="22" xfId="1" applyNumberFormat="1" applyFont="1" applyFill="1" applyBorder="1" applyAlignment="1">
      <alignment horizontal="left" vertical="center" wrapText="1"/>
    </xf>
    <xf numFmtId="49" fontId="40" fillId="0" borderId="64" xfId="1" applyNumberFormat="1" applyFont="1" applyBorder="1" applyAlignment="1">
      <alignment vertical="center" shrinkToFit="1"/>
    </xf>
    <xf numFmtId="49" fontId="6" fillId="0" borderId="0" xfId="1" applyNumberFormat="1" applyFont="1" applyAlignment="1" applyProtection="1">
      <alignment horizontal="center" vertical="center" shrinkToFit="1"/>
      <protection locked="0"/>
    </xf>
    <xf numFmtId="0" fontId="5" fillId="2" borderId="88" xfId="1" applyFont="1" applyFill="1" applyBorder="1" applyAlignment="1">
      <alignment horizontal="center" vertical="center"/>
    </xf>
    <xf numFmtId="0" fontId="5" fillId="2" borderId="33" xfId="1" applyFont="1" applyFill="1" applyBorder="1" applyAlignment="1">
      <alignment horizontal="center" vertical="center"/>
    </xf>
    <xf numFmtId="0" fontId="5" fillId="2" borderId="35" xfId="1" applyFont="1" applyFill="1" applyBorder="1" applyAlignment="1">
      <alignment horizontal="center" vertical="center"/>
    </xf>
    <xf numFmtId="49" fontId="40" fillId="0" borderId="30" xfId="1" applyNumberFormat="1" applyFont="1" applyBorder="1" applyAlignment="1">
      <alignment vertical="center" shrinkToFit="1"/>
    </xf>
    <xf numFmtId="0" fontId="0" fillId="0" borderId="30" xfId="0" applyBorder="1" applyAlignment="1">
      <alignment vertical="center" shrinkToFit="1"/>
    </xf>
    <xf numFmtId="0" fontId="0" fillId="0" borderId="31" xfId="0" applyBorder="1" applyAlignment="1">
      <alignment vertical="center" shrinkToFit="1"/>
    </xf>
    <xf numFmtId="0" fontId="0" fillId="0" borderId="19" xfId="0" applyBorder="1" applyAlignment="1">
      <alignment vertical="center" shrinkToFit="1"/>
    </xf>
    <xf numFmtId="49" fontId="5" fillId="0" borderId="19" xfId="1" applyNumberFormat="1" applyFont="1" applyBorder="1" applyAlignment="1">
      <alignment vertical="center" shrinkToFit="1"/>
    </xf>
    <xf numFmtId="0" fontId="55" fillId="0" borderId="19" xfId="0" applyFont="1" applyBorder="1" applyAlignment="1">
      <alignment vertical="center" shrinkToFit="1"/>
    </xf>
    <xf numFmtId="0" fontId="55" fillId="0" borderId="65" xfId="0" applyFont="1" applyBorder="1" applyAlignment="1">
      <alignment vertical="center" shrinkToFit="1"/>
    </xf>
    <xf numFmtId="49" fontId="40" fillId="0" borderId="30" xfId="1" applyNumberFormat="1" applyFont="1" applyBorder="1" applyAlignment="1">
      <alignment horizontal="right" vertical="center" shrinkToFit="1"/>
    </xf>
    <xf numFmtId="49" fontId="41" fillId="0" borderId="30" xfId="1" applyNumberFormat="1" applyFont="1" applyBorder="1" applyAlignment="1" applyProtection="1">
      <alignment horizontal="center" vertical="center" shrinkToFit="1"/>
      <protection locked="0"/>
    </xf>
    <xf numFmtId="49" fontId="40" fillId="0" borderId="17" xfId="1" applyNumberFormat="1" applyFont="1" applyBorder="1" applyAlignment="1">
      <alignment horizontal="center" vertical="center"/>
    </xf>
    <xf numFmtId="49" fontId="5" fillId="0" borderId="30" xfId="1" applyNumberFormat="1" applyFont="1" applyBorder="1" applyAlignment="1">
      <alignment vertical="center" shrinkToFit="1"/>
    </xf>
    <xf numFmtId="0" fontId="40" fillId="0" borderId="34" xfId="1" applyFont="1" applyBorder="1" applyAlignment="1">
      <alignment vertical="center"/>
    </xf>
    <xf numFmtId="0" fontId="6" fillId="0" borderId="24"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vertical="center"/>
    </xf>
    <xf numFmtId="0" fontId="40" fillId="0" borderId="18" xfId="0" applyFont="1" applyBorder="1" applyAlignment="1">
      <alignment vertical="center"/>
    </xf>
    <xf numFmtId="0" fontId="40" fillId="0" borderId="19" xfId="0" applyFont="1" applyBorder="1" applyAlignment="1">
      <alignment vertical="center"/>
    </xf>
    <xf numFmtId="0" fontId="40" fillId="0" borderId="20" xfId="0" applyFont="1" applyBorder="1" applyAlignment="1">
      <alignment vertical="center"/>
    </xf>
    <xf numFmtId="0" fontId="7" fillId="2" borderId="60" xfId="0" applyFont="1" applyFill="1" applyBorder="1" applyAlignment="1">
      <alignment horizontal="center" vertical="center"/>
    </xf>
    <xf numFmtId="0" fontId="7" fillId="2" borderId="63" xfId="0" applyFont="1" applyFill="1" applyBorder="1" applyAlignment="1">
      <alignment horizontal="center" vertical="center"/>
    </xf>
    <xf numFmtId="0" fontId="7" fillId="2" borderId="68" xfId="0" applyFont="1" applyFill="1" applyBorder="1" applyAlignment="1">
      <alignment horizontal="center" vertical="center"/>
    </xf>
    <xf numFmtId="49" fontId="40" fillId="2" borderId="86" xfId="1" applyNumberFormat="1" applyFont="1" applyFill="1" applyBorder="1" applyAlignment="1">
      <alignment horizontal="center" vertical="center" shrinkToFit="1"/>
    </xf>
    <xf numFmtId="49" fontId="40" fillId="2" borderId="33" xfId="1" applyNumberFormat="1" applyFont="1" applyFill="1" applyBorder="1" applyAlignment="1">
      <alignment horizontal="center" vertical="center" shrinkToFit="1"/>
    </xf>
    <xf numFmtId="49" fontId="40" fillId="2" borderId="35" xfId="1" applyNumberFormat="1" applyFont="1" applyFill="1" applyBorder="1" applyAlignment="1">
      <alignment horizontal="center" vertical="center" shrinkToFit="1"/>
    </xf>
    <xf numFmtId="0" fontId="5" fillId="2" borderId="85"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34"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75" xfId="1" applyFont="1" applyFill="1" applyBorder="1" applyAlignment="1">
      <alignment horizontal="center" vertical="center" wrapText="1"/>
    </xf>
    <xf numFmtId="0" fontId="5" fillId="2" borderId="20" xfId="1" applyFont="1" applyFill="1" applyBorder="1" applyAlignment="1">
      <alignment horizontal="center" vertical="center" wrapText="1"/>
    </xf>
    <xf numFmtId="0" fontId="5" fillId="3" borderId="14" xfId="1" applyFont="1" applyFill="1" applyBorder="1" applyAlignment="1">
      <alignment horizontal="center" vertical="center" shrinkToFit="1"/>
    </xf>
    <xf numFmtId="0" fontId="5" fillId="3" borderId="15" xfId="1" applyFont="1" applyFill="1" applyBorder="1" applyAlignment="1">
      <alignment horizontal="center" vertical="center" shrinkToFit="1"/>
    </xf>
    <xf numFmtId="0" fontId="5" fillId="3" borderId="0" xfId="1" applyFont="1" applyFill="1" applyAlignment="1">
      <alignment horizontal="center" vertical="center" shrinkToFit="1"/>
    </xf>
    <xf numFmtId="0" fontId="5" fillId="3" borderId="19" xfId="1" applyFont="1" applyFill="1" applyBorder="1" applyAlignment="1">
      <alignment horizontal="center" vertical="center" shrinkToFit="1"/>
    </xf>
    <xf numFmtId="49" fontId="40" fillId="0" borderId="14" xfId="1" applyNumberFormat="1" applyFont="1" applyBorder="1" applyAlignment="1">
      <alignment vertical="center" shrinkToFit="1"/>
    </xf>
    <xf numFmtId="0" fontId="5" fillId="0" borderId="14" xfId="0" applyFont="1" applyBorder="1" applyAlignment="1">
      <alignment vertical="center"/>
    </xf>
    <xf numFmtId="0" fontId="5" fillId="0" borderId="62" xfId="0" applyFont="1" applyBorder="1" applyAlignment="1">
      <alignment vertical="center"/>
    </xf>
    <xf numFmtId="49" fontId="6" fillId="0" borderId="19" xfId="1" applyNumberFormat="1" applyFont="1" applyBorder="1" applyAlignment="1" applyProtection="1">
      <alignment horizontal="left" vertical="center" shrinkToFit="1"/>
      <protection locked="0"/>
    </xf>
    <xf numFmtId="0" fontId="3" fillId="0" borderId="0" xfId="0" applyFont="1" applyBorder="1" applyAlignment="1">
      <alignment horizontal="left" vertical="center"/>
    </xf>
    <xf numFmtId="0" fontId="3" fillId="0" borderId="164" xfId="0" applyFont="1" applyBorder="1" applyAlignment="1">
      <alignment horizontal="left" vertical="center"/>
    </xf>
    <xf numFmtId="0" fontId="3" fillId="0" borderId="5" xfId="0" applyFont="1" applyBorder="1" applyAlignment="1">
      <alignment horizontal="left" vertical="center"/>
    </xf>
    <xf numFmtId="0" fontId="3" fillId="0" borderId="8" xfId="0" applyFont="1" applyBorder="1" applyAlignment="1">
      <alignment horizontal="left" vertical="center"/>
    </xf>
    <xf numFmtId="0" fontId="3" fillId="0" borderId="0" xfId="0" applyFont="1" applyBorder="1" applyAlignment="1" applyProtection="1">
      <alignment horizontal="center" vertical="center"/>
      <protection locked="0"/>
    </xf>
    <xf numFmtId="0" fontId="3" fillId="0" borderId="164" xfId="0" applyFont="1" applyBorder="1" applyAlignment="1" applyProtection="1">
      <alignment horizontal="center" vertical="center"/>
      <protection locked="0"/>
    </xf>
    <xf numFmtId="0" fontId="3" fillId="2" borderId="219" xfId="0" applyFont="1" applyFill="1" applyBorder="1" applyAlignment="1">
      <alignment horizontal="left" vertical="center"/>
    </xf>
    <xf numFmtId="0" fontId="3" fillId="2" borderId="220" xfId="0" applyFont="1" applyFill="1" applyBorder="1" applyAlignment="1">
      <alignment horizontal="left" vertical="center"/>
    </xf>
    <xf numFmtId="0" fontId="2" fillId="3" borderId="221" xfId="0" applyFont="1" applyFill="1" applyBorder="1" applyAlignment="1">
      <alignment horizontal="left" vertical="center"/>
    </xf>
    <xf numFmtId="0" fontId="2" fillId="3" borderId="36" xfId="0" applyFont="1" applyFill="1" applyBorder="1" applyAlignment="1">
      <alignment horizontal="left" vertical="center"/>
    </xf>
    <xf numFmtId="0" fontId="2" fillId="3" borderId="209" xfId="0" applyFont="1" applyFill="1" applyBorder="1" applyAlignment="1">
      <alignment horizontal="left"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139" xfId="0" applyFont="1" applyBorder="1" applyAlignment="1">
      <alignment horizontal="left" vertical="center"/>
    </xf>
    <xf numFmtId="0" fontId="3" fillId="0" borderId="140" xfId="0" applyFont="1" applyBorder="1" applyAlignment="1">
      <alignment horizontal="left" vertical="center"/>
    </xf>
    <xf numFmtId="0" fontId="3" fillId="0" borderId="165" xfId="0" applyFont="1" applyBorder="1" applyAlignment="1">
      <alignment horizontal="left" vertical="center"/>
    </xf>
    <xf numFmtId="0" fontId="3" fillId="0" borderId="145" xfId="0" applyFont="1" applyBorder="1" applyAlignment="1">
      <alignment horizontal="left" vertical="center"/>
    </xf>
    <xf numFmtId="0" fontId="3" fillId="2" borderId="9" xfId="0" applyFont="1" applyFill="1" applyBorder="1" applyAlignment="1">
      <alignment horizontal="center" vertical="top"/>
    </xf>
    <xf numFmtId="0" fontId="3" fillId="2" borderId="163" xfId="0" applyFont="1" applyFill="1" applyBorder="1" applyAlignment="1">
      <alignment horizontal="center" vertical="top"/>
    </xf>
    <xf numFmtId="0" fontId="3" fillId="2" borderId="10" xfId="0" applyFont="1" applyFill="1" applyBorder="1" applyAlignment="1">
      <alignment horizontal="center" vertical="top"/>
    </xf>
    <xf numFmtId="0" fontId="3" fillId="3" borderId="216" xfId="0" applyFont="1" applyFill="1" applyBorder="1" applyAlignment="1">
      <alignment horizontal="center" vertical="center" shrinkToFit="1"/>
    </xf>
    <xf numFmtId="0" fontId="3" fillId="3" borderId="109" xfId="0" applyFont="1" applyFill="1" applyBorder="1" applyAlignment="1">
      <alignment horizontal="center" vertical="center" shrinkToFit="1"/>
    </xf>
    <xf numFmtId="0" fontId="3" fillId="3" borderId="110" xfId="0" applyFont="1" applyFill="1" applyBorder="1" applyAlignment="1">
      <alignment horizontal="center" vertical="center" shrinkToFit="1"/>
    </xf>
    <xf numFmtId="189" fontId="12" fillId="0" borderId="215" xfId="0" applyNumberFormat="1" applyFont="1" applyBorder="1" applyAlignment="1">
      <alignment horizontal="center" vertical="center"/>
    </xf>
    <xf numFmtId="189" fontId="12" fillId="0" borderId="217" xfId="0" applyNumberFormat="1" applyFont="1" applyBorder="1" applyAlignment="1">
      <alignment horizontal="center" vertical="center"/>
    </xf>
    <xf numFmtId="0" fontId="2" fillId="3" borderId="36" xfId="0" applyFont="1" applyFill="1" applyBorder="1" applyAlignment="1">
      <alignment horizontal="center" vertical="center" shrinkToFit="1"/>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202"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3" fillId="0" borderId="93"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2" borderId="108" xfId="0" applyFont="1" applyFill="1" applyBorder="1" applyAlignment="1">
      <alignment horizontal="center" vertical="center" shrinkToFit="1"/>
    </xf>
    <xf numFmtId="0" fontId="3" fillId="2" borderId="111" xfId="0" applyFont="1" applyFill="1" applyBorder="1" applyAlignment="1">
      <alignment horizontal="center" vertical="center" shrinkToFit="1"/>
    </xf>
    <xf numFmtId="0" fontId="2" fillId="2" borderId="61" xfId="0" applyFont="1" applyFill="1" applyBorder="1" applyAlignment="1">
      <alignment horizontal="center" vertical="center" wrapText="1" shrinkToFit="1"/>
    </xf>
    <xf numFmtId="0" fontId="2" fillId="2" borderId="14" xfId="0" applyFont="1" applyFill="1" applyBorder="1" applyAlignment="1">
      <alignment horizontal="center" vertical="center" wrapText="1" shrinkToFit="1"/>
    </xf>
    <xf numFmtId="0" fontId="2" fillId="2" borderId="41" xfId="0" applyFont="1" applyFill="1" applyBorder="1" applyAlignment="1">
      <alignment horizontal="center" vertical="center" wrapText="1" shrinkToFit="1"/>
    </xf>
    <xf numFmtId="0" fontId="2" fillId="2" borderId="26" xfId="0" applyFont="1" applyFill="1" applyBorder="1" applyAlignment="1">
      <alignment horizontal="center" vertical="center" wrapText="1" shrinkToFit="1"/>
    </xf>
    <xf numFmtId="0" fontId="3" fillId="3" borderId="37" xfId="0" applyFont="1" applyFill="1" applyBorder="1" applyAlignment="1">
      <alignment horizontal="center" vertical="center" shrinkToFit="1"/>
    </xf>
    <xf numFmtId="0" fontId="12" fillId="0" borderId="69" xfId="0" applyFont="1" applyBorder="1" applyAlignment="1">
      <alignment horizontal="center" vertical="center"/>
    </xf>
    <xf numFmtId="0" fontId="12" fillId="0" borderId="71" xfId="0" applyFont="1" applyBorder="1" applyAlignment="1">
      <alignment horizontal="center" vertical="center"/>
    </xf>
    <xf numFmtId="0" fontId="12" fillId="0" borderId="70" xfId="0" applyFont="1" applyBorder="1" applyAlignment="1">
      <alignment horizontal="center" vertical="center"/>
    </xf>
    <xf numFmtId="0" fontId="12" fillId="0" borderId="52" xfId="0" applyFont="1" applyBorder="1" applyAlignment="1">
      <alignment horizontal="center" vertical="center"/>
    </xf>
    <xf numFmtId="0" fontId="3" fillId="0" borderId="24" xfId="0" applyFont="1" applyBorder="1" applyAlignment="1">
      <alignment horizontal="center" vertical="center" wrapText="1"/>
    </xf>
    <xf numFmtId="0" fontId="3" fillId="0" borderId="21" xfId="0" applyFont="1" applyBorder="1" applyAlignment="1">
      <alignment horizontal="center" vertical="center"/>
    </xf>
    <xf numFmtId="0" fontId="3" fillId="0" borderId="41" xfId="0" applyFont="1" applyBorder="1" applyAlignment="1">
      <alignment horizontal="center" vertical="center"/>
    </xf>
    <xf numFmtId="0" fontId="3" fillId="0" borderId="26" xfId="0" applyFont="1" applyBorder="1" applyAlignment="1">
      <alignment horizontal="center" vertical="center"/>
    </xf>
    <xf numFmtId="0" fontId="7" fillId="0" borderId="71" xfId="1" applyFont="1" applyBorder="1" applyAlignment="1">
      <alignment horizontal="left" vertical="center"/>
    </xf>
    <xf numFmtId="0" fontId="7" fillId="0" borderId="82" xfId="1" applyFont="1" applyBorder="1" applyAlignment="1">
      <alignment horizontal="left" vertical="center"/>
    </xf>
    <xf numFmtId="0" fontId="7" fillId="0" borderId="25" xfId="1" applyFont="1" applyBorder="1" applyAlignment="1">
      <alignment horizontal="left" vertical="center"/>
    </xf>
    <xf numFmtId="0" fontId="7" fillId="0" borderId="67" xfId="1" applyFont="1" applyBorder="1" applyAlignment="1">
      <alignment horizontal="left" vertical="center"/>
    </xf>
    <xf numFmtId="0" fontId="7" fillId="2" borderId="108" xfId="1" applyFont="1" applyFill="1" applyBorder="1" applyAlignment="1">
      <alignment horizontal="center" vertical="center"/>
    </xf>
    <xf numFmtId="0" fontId="7" fillId="2" borderId="121" xfId="1" applyFont="1" applyFill="1" applyBorder="1" applyAlignment="1">
      <alignment horizontal="center" vertical="center"/>
    </xf>
    <xf numFmtId="0" fontId="7" fillId="2" borderId="124" xfId="1" applyFont="1" applyFill="1" applyBorder="1" applyAlignment="1">
      <alignment horizontal="center" vertical="center"/>
    </xf>
    <xf numFmtId="0" fontId="7" fillId="2" borderId="111" xfId="1" applyFont="1" applyFill="1" applyBorder="1" applyAlignment="1">
      <alignment horizontal="center" vertical="center"/>
    </xf>
    <xf numFmtId="0" fontId="7" fillId="2" borderId="61"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6" fillId="0" borderId="96" xfId="1" applyFont="1" applyBorder="1" applyAlignment="1">
      <alignment horizontal="center" vertical="center"/>
    </xf>
    <xf numFmtId="0" fontId="6" fillId="0" borderId="123" xfId="1" applyFont="1" applyBorder="1" applyAlignment="1">
      <alignment horizontal="center" vertical="center"/>
    </xf>
    <xf numFmtId="0" fontId="7" fillId="0" borderId="19" xfId="1" applyFont="1" applyBorder="1" applyAlignment="1">
      <alignment horizontal="left" vertical="center" shrinkToFit="1"/>
    </xf>
    <xf numFmtId="0" fontId="7" fillId="0" borderId="20" xfId="1" applyFont="1" applyBorder="1" applyAlignment="1">
      <alignment horizontal="left" vertical="center" shrinkToFit="1"/>
    </xf>
    <xf numFmtId="0" fontId="7" fillId="0" borderId="21" xfId="1" applyFont="1" applyBorder="1" applyAlignment="1">
      <alignment horizontal="left" vertical="center" shrinkToFit="1"/>
    </xf>
    <xf numFmtId="0" fontId="7" fillId="0" borderId="22" xfId="1" applyFont="1" applyBorder="1" applyAlignment="1">
      <alignment horizontal="left" vertical="center" shrinkToFit="1"/>
    </xf>
    <xf numFmtId="0" fontId="7" fillId="3" borderId="37" xfId="1" applyFont="1" applyFill="1" applyBorder="1" applyAlignment="1">
      <alignment horizontal="center" vertical="center"/>
    </xf>
    <xf numFmtId="0" fontId="7" fillId="3" borderId="36" xfId="1" applyFont="1" applyFill="1" applyBorder="1" applyAlignment="1">
      <alignment horizontal="center" vertical="center"/>
    </xf>
    <xf numFmtId="0" fontId="7" fillId="3" borderId="76" xfId="1" applyFont="1" applyFill="1" applyBorder="1" applyAlignment="1">
      <alignment horizontal="center" vertical="center"/>
    </xf>
    <xf numFmtId="0" fontId="41" fillId="0" borderId="24" xfId="1" applyFont="1" applyBorder="1" applyAlignment="1">
      <alignment horizontal="center" vertical="center" shrinkToFit="1"/>
    </xf>
    <xf numFmtId="0" fontId="41" fillId="0" borderId="21" xfId="1" applyFont="1" applyBorder="1" applyAlignment="1">
      <alignment horizontal="center" vertical="center" shrinkToFit="1"/>
    </xf>
    <xf numFmtId="0" fontId="41" fillId="0" borderId="22" xfId="1" applyFont="1" applyBorder="1" applyAlignment="1">
      <alignment horizontal="center" vertical="center" shrinkToFit="1"/>
    </xf>
    <xf numFmtId="0" fontId="41" fillId="0" borderId="18" xfId="1" applyFont="1" applyBorder="1" applyAlignment="1">
      <alignment horizontal="center" vertical="center" shrinkToFit="1"/>
    </xf>
    <xf numFmtId="0" fontId="41" fillId="0" borderId="19" xfId="1" applyFont="1" applyBorder="1" applyAlignment="1">
      <alignment horizontal="center" vertical="center" shrinkToFit="1"/>
    </xf>
    <xf numFmtId="0" fontId="41" fillId="0" borderId="20" xfId="1" applyFont="1" applyBorder="1" applyAlignment="1">
      <alignment horizontal="center" vertical="center" shrinkToFit="1"/>
    </xf>
    <xf numFmtId="0" fontId="6" fillId="0" borderId="120" xfId="1" applyFont="1" applyBorder="1" applyAlignment="1">
      <alignment horizontal="center" vertical="center"/>
    </xf>
    <xf numFmtId="0" fontId="2" fillId="2" borderId="24" xfId="0" applyFont="1" applyFill="1" applyBorder="1" applyAlignment="1">
      <alignment horizontal="center" vertical="center" shrinkToFit="1"/>
    </xf>
    <xf numFmtId="0" fontId="2" fillId="2" borderId="21" xfId="0" applyFont="1" applyFill="1" applyBorder="1" applyAlignment="1">
      <alignment horizontal="center" vertical="center" shrinkToFit="1"/>
    </xf>
    <xf numFmtId="0" fontId="2" fillId="2" borderId="22" xfId="0" applyFont="1" applyFill="1" applyBorder="1" applyAlignment="1">
      <alignment horizontal="center" vertical="center" shrinkToFit="1"/>
    </xf>
    <xf numFmtId="0" fontId="2" fillId="2" borderId="18"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13" fillId="3" borderId="2" xfId="0" applyFont="1" applyFill="1" applyBorder="1" applyAlignment="1">
      <alignment horizontal="center" vertical="center" shrinkToFit="1"/>
    </xf>
    <xf numFmtId="0" fontId="13" fillId="3" borderId="25" xfId="0" applyFont="1" applyFill="1" applyBorder="1" applyAlignment="1">
      <alignment horizontal="center" vertical="center" shrinkToFit="1"/>
    </xf>
    <xf numFmtId="0" fontId="13" fillId="3" borderId="1" xfId="0" applyFont="1" applyFill="1" applyBorder="1" applyAlignment="1">
      <alignment horizontal="center" vertical="center" shrinkToFit="1"/>
    </xf>
    <xf numFmtId="0" fontId="7" fillId="0" borderId="74" xfId="0" applyFont="1" applyBorder="1" applyAlignment="1">
      <alignment horizontal="left" vertical="center" indent="1"/>
    </xf>
    <xf numFmtId="0" fontId="40" fillId="0" borderId="74" xfId="0" applyFont="1" applyBorder="1" applyAlignment="1">
      <alignment horizontal="left" vertical="center" wrapText="1" indent="1"/>
    </xf>
    <xf numFmtId="0" fontId="40" fillId="0" borderId="74" xfId="0" applyFont="1" applyBorder="1" applyAlignment="1">
      <alignment horizontal="left" vertical="center" indent="1"/>
    </xf>
    <xf numFmtId="49" fontId="3" fillId="2" borderId="100" xfId="0" applyNumberFormat="1" applyFont="1" applyFill="1" applyBorder="1" applyAlignment="1">
      <alignment horizontal="center" vertical="center" shrinkToFit="1"/>
    </xf>
    <xf numFmtId="49" fontId="3" fillId="2" borderId="102" xfId="0" applyNumberFormat="1" applyFont="1" applyFill="1" applyBorder="1" applyAlignment="1">
      <alignment horizontal="center" vertical="center" shrinkToFit="1"/>
    </xf>
    <xf numFmtId="49" fontId="2" fillId="2" borderId="101" xfId="0" applyNumberFormat="1" applyFont="1" applyFill="1" applyBorder="1" applyAlignment="1">
      <alignment horizontal="left" vertical="center" shrinkToFit="1"/>
    </xf>
    <xf numFmtId="49" fontId="2" fillId="2" borderId="3" xfId="0" applyNumberFormat="1" applyFont="1" applyFill="1" applyBorder="1" applyAlignment="1">
      <alignment horizontal="left" vertical="center" shrinkToFit="1"/>
    </xf>
    <xf numFmtId="49" fontId="2" fillId="2" borderId="7" xfId="0" applyNumberFormat="1" applyFont="1" applyFill="1" applyBorder="1" applyAlignment="1">
      <alignment horizontal="left" vertical="center" shrinkToFit="1"/>
    </xf>
    <xf numFmtId="0" fontId="2" fillId="3" borderId="104" xfId="0" applyFont="1" applyFill="1" applyBorder="1" applyAlignment="1">
      <alignment horizontal="center" vertical="center" shrinkToFit="1"/>
    </xf>
    <xf numFmtId="0" fontId="2" fillId="3" borderId="105" xfId="0" applyFont="1" applyFill="1" applyBorder="1" applyAlignment="1">
      <alignment horizontal="center" vertical="center" shrinkToFit="1"/>
    </xf>
    <xf numFmtId="0" fontId="2" fillId="3" borderId="106" xfId="0" applyFont="1" applyFill="1" applyBorder="1" applyAlignment="1">
      <alignment horizontal="center" vertical="center" shrinkToFit="1"/>
    </xf>
    <xf numFmtId="187" fontId="12" fillId="0" borderId="104" xfId="0" applyNumberFormat="1" applyFont="1" applyBorder="1" applyAlignment="1">
      <alignment horizontal="center" vertical="center" shrinkToFit="1"/>
    </xf>
    <xf numFmtId="187" fontId="12" fillId="0" borderId="105" xfId="0" applyNumberFormat="1" applyFont="1" applyBorder="1" applyAlignment="1">
      <alignment horizontal="center" vertical="center" shrinkToFit="1"/>
    </xf>
    <xf numFmtId="187" fontId="12" fillId="0" borderId="107" xfId="0" applyNumberFormat="1" applyFont="1" applyBorder="1" applyAlignment="1">
      <alignment horizontal="center" vertical="center" shrinkToFit="1"/>
    </xf>
    <xf numFmtId="0" fontId="3" fillId="0" borderId="74" xfId="0" applyFont="1" applyBorder="1" applyAlignment="1">
      <alignment horizontal="left" vertical="center" indent="1"/>
    </xf>
    <xf numFmtId="0" fontId="13" fillId="3" borderId="74" xfId="0" applyFont="1" applyFill="1" applyBorder="1" applyAlignment="1">
      <alignment horizontal="center" vertical="center" shrinkToFit="1"/>
    </xf>
    <xf numFmtId="0" fontId="3" fillId="0" borderId="24" xfId="0" applyFont="1" applyBorder="1" applyAlignment="1">
      <alignment horizontal="center" vertical="center"/>
    </xf>
    <xf numFmtId="0" fontId="13" fillId="0" borderId="21" xfId="0" applyFont="1" applyBorder="1" applyAlignment="1">
      <alignment vertical="center" wrapText="1"/>
    </xf>
    <xf numFmtId="0" fontId="13" fillId="0" borderId="21" xfId="0" applyFont="1" applyBorder="1" applyAlignment="1">
      <alignment vertical="center"/>
    </xf>
    <xf numFmtId="0" fontId="13" fillId="0" borderId="22" xfId="0" applyFont="1" applyBorder="1" applyAlignment="1">
      <alignment vertical="center"/>
    </xf>
    <xf numFmtId="0" fontId="3" fillId="0" borderId="2" xfId="0" applyFont="1" applyBorder="1" applyAlignment="1">
      <alignment horizontal="right" vertical="center" shrinkToFit="1"/>
    </xf>
    <xf numFmtId="0" fontId="3" fillId="0" borderId="25" xfId="0" applyFont="1" applyBorder="1" applyAlignment="1">
      <alignment horizontal="right" vertical="center" shrinkToFit="1"/>
    </xf>
    <xf numFmtId="0" fontId="13" fillId="0" borderId="0" xfId="0" applyFont="1" applyAlignment="1">
      <alignment vertical="center"/>
    </xf>
    <xf numFmtId="0" fontId="41" fillId="0" borderId="114" xfId="1" applyFont="1" applyBorder="1" applyAlignment="1">
      <alignment horizontal="center" vertical="center" shrinkToFit="1"/>
    </xf>
    <xf numFmtId="0" fontId="41" fillId="0" borderId="115" xfId="1" applyFont="1" applyBorder="1" applyAlignment="1">
      <alignment horizontal="center" vertical="center" shrinkToFit="1"/>
    </xf>
    <xf numFmtId="0" fontId="7" fillId="2" borderId="58" xfId="1" applyFont="1" applyFill="1" applyBorder="1" applyAlignment="1">
      <alignment horizontal="center" vertical="center" shrinkToFit="1"/>
    </xf>
    <xf numFmtId="0" fontId="7" fillId="2" borderId="56" xfId="1" applyFont="1" applyFill="1" applyBorder="1" applyAlignment="1">
      <alignment horizontal="center" vertical="center" shrinkToFit="1"/>
    </xf>
    <xf numFmtId="0" fontId="7" fillId="2" borderId="57" xfId="1" applyFont="1" applyFill="1" applyBorder="1" applyAlignment="1">
      <alignment horizontal="center" vertical="center" shrinkToFit="1"/>
    </xf>
    <xf numFmtId="0" fontId="13" fillId="0" borderId="25" xfId="0" applyFont="1" applyBorder="1" applyAlignment="1">
      <alignment vertical="center" wrapText="1" shrinkToFit="1"/>
    </xf>
    <xf numFmtId="0" fontId="13" fillId="0" borderId="25" xfId="0" applyFont="1" applyBorder="1" applyAlignment="1">
      <alignment vertical="center" shrinkToFit="1"/>
    </xf>
    <xf numFmtId="0" fontId="13" fillId="0" borderId="1" xfId="0" applyFont="1" applyBorder="1" applyAlignment="1">
      <alignment vertical="center" shrinkToFit="1"/>
    </xf>
    <xf numFmtId="0" fontId="2" fillId="2" borderId="17" xfId="0" applyFont="1" applyFill="1" applyBorder="1" applyAlignment="1">
      <alignment horizontal="center" vertical="center" shrinkToFit="1"/>
    </xf>
    <xf numFmtId="0" fontId="2" fillId="2" borderId="0" xfId="0" applyFont="1" applyFill="1" applyAlignment="1">
      <alignment horizontal="center" vertical="center" shrinkToFit="1"/>
    </xf>
    <xf numFmtId="0" fontId="2" fillId="2" borderId="16" xfId="0" applyFont="1" applyFill="1" applyBorder="1" applyAlignment="1">
      <alignment horizontal="center" vertical="center" shrinkToFit="1"/>
    </xf>
    <xf numFmtId="0" fontId="3" fillId="0" borderId="2" xfId="0" applyFont="1" applyBorder="1" applyAlignment="1">
      <alignment horizontal="left" vertical="center" wrapText="1" indent="1" shrinkToFit="1"/>
    </xf>
    <xf numFmtId="0" fontId="3" fillId="0" borderId="25" xfId="0" applyFont="1" applyBorder="1" applyAlignment="1">
      <alignment horizontal="left" vertical="center" wrapText="1" indent="1" shrinkToFit="1"/>
    </xf>
    <xf numFmtId="0" fontId="3" fillId="0" borderId="1" xfId="0" applyFont="1" applyBorder="1" applyAlignment="1">
      <alignment horizontal="left" vertical="center" wrapText="1" indent="1" shrinkToFit="1"/>
    </xf>
    <xf numFmtId="0" fontId="9" fillId="0" borderId="0" xfId="1" applyFont="1" applyAlignment="1">
      <alignment horizontal="right" vertical="center" shrinkToFit="1"/>
    </xf>
    <xf numFmtId="0" fontId="9" fillId="0" borderId="0" xfId="1" applyFont="1" applyAlignment="1">
      <alignment horizontal="center" vertical="center" shrinkToFit="1"/>
    </xf>
    <xf numFmtId="0" fontId="9" fillId="0" borderId="0" xfId="1" applyFont="1" applyAlignment="1">
      <alignment vertical="center" shrinkToFit="1"/>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12" fillId="0" borderId="3" xfId="0" applyFont="1" applyBorder="1" applyAlignment="1">
      <alignment horizontal="left" vertical="center" indent="1" shrinkToFit="1"/>
    </xf>
    <xf numFmtId="0" fontId="12" fillId="0" borderId="7" xfId="0" applyFont="1" applyBorder="1" applyAlignment="1">
      <alignment horizontal="left" vertical="center" indent="1" shrinkToFit="1"/>
    </xf>
    <xf numFmtId="0" fontId="12" fillId="0" borderId="5" xfId="0" applyFont="1" applyBorder="1" applyAlignment="1">
      <alignment horizontal="left" vertical="center" indent="1" shrinkToFit="1"/>
    </xf>
    <xf numFmtId="0" fontId="12" fillId="0" borderId="8" xfId="0" applyFont="1" applyBorder="1" applyAlignment="1">
      <alignment horizontal="left" vertical="center" indent="1" shrinkToFit="1"/>
    </xf>
    <xf numFmtId="0" fontId="3" fillId="2" borderId="42"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2" borderId="0" xfId="0" applyFont="1" applyFill="1" applyAlignment="1">
      <alignment horizontal="center" vertical="center" shrinkToFit="1"/>
    </xf>
    <xf numFmtId="0" fontId="3" fillId="2" borderId="16" xfId="0" applyFont="1" applyFill="1" applyBorder="1" applyAlignment="1">
      <alignment horizontal="center" vertical="center" shrinkToFit="1"/>
    </xf>
    <xf numFmtId="0" fontId="3" fillId="2" borderId="43" xfId="0" applyFont="1" applyFill="1" applyBorder="1" applyAlignment="1">
      <alignment horizontal="center" vertical="center" shrinkToFit="1"/>
    </xf>
    <xf numFmtId="0" fontId="3" fillId="2" borderId="26" xfId="0" applyFont="1" applyFill="1" applyBorder="1" applyAlignment="1">
      <alignment horizontal="center" vertical="center" shrinkToFit="1"/>
    </xf>
    <xf numFmtId="0" fontId="3" fillId="2" borderId="27" xfId="0" applyFont="1" applyFill="1" applyBorder="1" applyAlignment="1">
      <alignment horizontal="center" vertical="center" shrinkToFit="1"/>
    </xf>
    <xf numFmtId="0" fontId="12" fillId="0" borderId="112" xfId="0" applyFont="1" applyBorder="1" applyAlignment="1">
      <alignment horizontal="center" vertical="center"/>
    </xf>
    <xf numFmtId="0" fontId="52" fillId="0" borderId="0" xfId="0" applyFont="1" applyAlignment="1">
      <alignment vertical="center"/>
    </xf>
    <xf numFmtId="0" fontId="7" fillId="3" borderId="37" xfId="1" applyFont="1" applyFill="1" applyBorder="1" applyAlignment="1">
      <alignment horizontal="center" vertical="center" wrapText="1"/>
    </xf>
    <xf numFmtId="0" fontId="7" fillId="3" borderId="36" xfId="1" applyFont="1" applyFill="1" applyBorder="1" applyAlignment="1">
      <alignment horizontal="center" vertical="center" wrapText="1"/>
    </xf>
    <xf numFmtId="0" fontId="7" fillId="3" borderId="77" xfId="1" applyFont="1" applyFill="1" applyBorder="1" applyAlignment="1">
      <alignment horizontal="center" vertical="center" wrapText="1"/>
    </xf>
    <xf numFmtId="0" fontId="7" fillId="2" borderId="109" xfId="1" applyFont="1" applyFill="1" applyBorder="1" applyAlignment="1">
      <alignment horizontal="center" vertical="center" wrapText="1"/>
    </xf>
    <xf numFmtId="0" fontId="7" fillId="2" borderId="74" xfId="1" applyFont="1" applyFill="1" applyBorder="1" applyAlignment="1">
      <alignment horizontal="center" vertical="center" wrapText="1"/>
    </xf>
    <xf numFmtId="0" fontId="7" fillId="2" borderId="52" xfId="1" applyFont="1" applyFill="1" applyBorder="1" applyAlignment="1">
      <alignment horizontal="center" vertical="center" wrapText="1"/>
    </xf>
    <xf numFmtId="0" fontId="7" fillId="3" borderId="109" xfId="1" applyFont="1" applyFill="1" applyBorder="1" applyAlignment="1">
      <alignment horizontal="center" vertical="center"/>
    </xf>
    <xf numFmtId="0" fontId="7" fillId="3" borderId="110" xfId="1" applyFont="1" applyFill="1" applyBorder="1" applyAlignment="1">
      <alignment horizontal="center" vertical="center"/>
    </xf>
    <xf numFmtId="0" fontId="13" fillId="2" borderId="2" xfId="0" applyFont="1" applyFill="1" applyBorder="1" applyAlignment="1">
      <alignment horizontal="center" vertical="center"/>
    </xf>
    <xf numFmtId="0" fontId="13" fillId="2" borderId="25" xfId="0" applyFont="1" applyFill="1" applyBorder="1" applyAlignment="1">
      <alignment horizontal="center" vertical="center"/>
    </xf>
    <xf numFmtId="0" fontId="13" fillId="2" borderId="1"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25" xfId="0" applyFont="1" applyFill="1" applyBorder="1" applyAlignment="1">
      <alignment horizontal="center" vertical="center"/>
    </xf>
    <xf numFmtId="0" fontId="13" fillId="3" borderId="1" xfId="0" applyFont="1" applyFill="1" applyBorder="1" applyAlignment="1">
      <alignment horizontal="center" vertical="center"/>
    </xf>
    <xf numFmtId="0" fontId="12" fillId="0" borderId="2" xfId="0" applyFont="1" applyBorder="1" applyAlignment="1">
      <alignment horizontal="left" vertical="center" shrinkToFit="1"/>
    </xf>
    <xf numFmtId="0" fontId="12" fillId="0" borderId="25" xfId="0" applyFont="1" applyBorder="1" applyAlignment="1">
      <alignment horizontal="left" vertical="center" shrinkToFit="1"/>
    </xf>
    <xf numFmtId="0" fontId="12" fillId="0" borderId="1" xfId="0" applyFont="1" applyBorder="1" applyAlignment="1">
      <alignment horizontal="left" vertical="center" shrinkToFit="1"/>
    </xf>
    <xf numFmtId="49" fontId="3" fillId="0" borderId="2" xfId="0" applyNumberFormat="1" applyFont="1" applyBorder="1" applyAlignment="1">
      <alignment horizontal="left" vertical="center" indent="1" shrinkToFit="1"/>
    </xf>
    <xf numFmtId="49" fontId="3" fillId="0" borderId="25" xfId="0" applyNumberFormat="1" applyFont="1" applyBorder="1" applyAlignment="1">
      <alignment horizontal="left" vertical="center" indent="1" shrinkToFit="1"/>
    </xf>
    <xf numFmtId="49" fontId="3" fillId="0" borderId="1" xfId="0" applyNumberFormat="1" applyFont="1" applyBorder="1" applyAlignment="1">
      <alignment horizontal="left" vertical="center" indent="1" shrinkToFit="1"/>
    </xf>
    <xf numFmtId="0" fontId="7" fillId="0" borderId="2" xfId="0" applyFont="1" applyBorder="1" applyAlignment="1">
      <alignment horizontal="left" vertical="center" indent="1" shrinkToFit="1"/>
    </xf>
    <xf numFmtId="0" fontId="7" fillId="0" borderId="25" xfId="0" applyFont="1" applyBorder="1" applyAlignment="1">
      <alignment horizontal="left" vertical="center" indent="1" shrinkToFit="1"/>
    </xf>
    <xf numFmtId="0" fontId="7" fillId="0" borderId="1" xfId="0" applyFont="1" applyBorder="1" applyAlignment="1">
      <alignment horizontal="left" vertical="center" indent="1" shrinkToFit="1"/>
    </xf>
    <xf numFmtId="0" fontId="7" fillId="0" borderId="25" xfId="0" applyFont="1" applyBorder="1" applyAlignment="1">
      <alignment vertical="center" shrinkToFit="1"/>
    </xf>
    <xf numFmtId="0" fontId="7" fillId="0" borderId="1" xfId="0" applyFont="1" applyBorder="1" applyAlignment="1">
      <alignment vertical="center" shrinkToFit="1"/>
    </xf>
    <xf numFmtId="0" fontId="5" fillId="3" borderId="24" xfId="0" applyFont="1" applyFill="1" applyBorder="1" applyAlignment="1">
      <alignment horizontal="center" vertical="center" shrinkToFit="1"/>
    </xf>
    <xf numFmtId="0" fontId="5" fillId="3" borderId="21" xfId="0" applyFont="1" applyFill="1" applyBorder="1" applyAlignment="1">
      <alignment horizontal="center" vertical="center" shrinkToFit="1"/>
    </xf>
    <xf numFmtId="0" fontId="5" fillId="3" borderId="17" xfId="0" applyFont="1" applyFill="1" applyBorder="1" applyAlignment="1">
      <alignment horizontal="center" vertical="center" shrinkToFit="1"/>
    </xf>
    <xf numFmtId="0" fontId="5" fillId="3" borderId="0" xfId="0" applyFont="1" applyFill="1" applyAlignment="1">
      <alignment horizontal="center" vertical="center" shrinkToFit="1"/>
    </xf>
    <xf numFmtId="0" fontId="5" fillId="3" borderId="18" xfId="0" applyFont="1" applyFill="1" applyBorder="1" applyAlignment="1">
      <alignment horizontal="center" vertical="center" shrinkToFit="1"/>
    </xf>
    <xf numFmtId="0" fontId="5" fillId="3" borderId="19" xfId="0" applyFont="1" applyFill="1" applyBorder="1" applyAlignment="1">
      <alignment horizontal="center" vertical="center" shrinkToFit="1"/>
    </xf>
    <xf numFmtId="0" fontId="12" fillId="0" borderId="21" xfId="0" applyFont="1" applyBorder="1" applyAlignment="1">
      <alignment horizontal="left" vertical="center" indent="1" shrinkToFit="1"/>
    </xf>
    <xf numFmtId="0" fontId="12" fillId="0" borderId="22" xfId="0" applyFont="1" applyBorder="1" applyAlignment="1">
      <alignment horizontal="left" vertical="center" indent="1" shrinkToFit="1"/>
    </xf>
    <xf numFmtId="0" fontId="13" fillId="2" borderId="24"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22"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0" xfId="0" applyFont="1" applyFill="1" applyAlignment="1">
      <alignment horizontal="center" vertical="center"/>
    </xf>
    <xf numFmtId="0" fontId="13" fillId="2" borderId="16" xfId="0" applyFont="1" applyFill="1" applyBorder="1" applyAlignment="1">
      <alignment horizontal="center" vertical="center"/>
    </xf>
    <xf numFmtId="0" fontId="13" fillId="2" borderId="18"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3" borderId="24" xfId="0" applyFont="1" applyFill="1" applyBorder="1" applyAlignment="1">
      <alignment horizontal="center" vertical="center" wrapText="1" shrinkToFit="1"/>
    </xf>
    <xf numFmtId="0" fontId="13" fillId="3" borderId="21" xfId="0" applyFont="1" applyFill="1" applyBorder="1" applyAlignment="1">
      <alignment horizontal="center" vertical="center" shrinkToFit="1"/>
    </xf>
    <xf numFmtId="0" fontId="13" fillId="3" borderId="22" xfId="0" applyFont="1" applyFill="1" applyBorder="1" applyAlignment="1">
      <alignment horizontal="center" vertical="center" shrinkToFit="1"/>
    </xf>
    <xf numFmtId="0" fontId="13" fillId="3" borderId="18" xfId="0" applyFont="1" applyFill="1" applyBorder="1" applyAlignment="1">
      <alignment horizontal="center" vertical="center" shrinkToFit="1"/>
    </xf>
    <xf numFmtId="0" fontId="13" fillId="3" borderId="19" xfId="0" applyFont="1" applyFill="1" applyBorder="1" applyAlignment="1">
      <alignment horizontal="center" vertical="center" shrinkToFit="1"/>
    </xf>
    <xf numFmtId="0" fontId="13" fillId="3" borderId="20" xfId="0" applyFont="1" applyFill="1" applyBorder="1" applyAlignment="1">
      <alignment horizontal="center" vertical="center" shrinkToFit="1"/>
    </xf>
    <xf numFmtId="0" fontId="7" fillId="0" borderId="2" xfId="0" applyFont="1" applyBorder="1" applyAlignment="1">
      <alignment horizontal="center" vertical="center" shrinkToFit="1"/>
    </xf>
    <xf numFmtId="0" fontId="7" fillId="0" borderId="25" xfId="0" applyFont="1" applyBorder="1" applyAlignment="1">
      <alignment horizontal="center" vertical="center" shrinkToFit="1"/>
    </xf>
    <xf numFmtId="0" fontId="7" fillId="0" borderId="1" xfId="0" applyFont="1" applyBorder="1" applyAlignment="1">
      <alignment horizontal="center" vertical="center" shrinkToFit="1"/>
    </xf>
    <xf numFmtId="186" fontId="3" fillId="0" borderId="2" xfId="0" applyNumberFormat="1" applyFont="1" applyBorder="1" applyAlignment="1">
      <alignment horizontal="left" vertical="center" indent="1" shrinkToFit="1"/>
    </xf>
    <xf numFmtId="186" fontId="3" fillId="0" borderId="25" xfId="0" applyNumberFormat="1" applyFont="1" applyBorder="1" applyAlignment="1">
      <alignment horizontal="left" vertical="center" indent="1" shrinkToFit="1"/>
    </xf>
    <xf numFmtId="186" fontId="3" fillId="0" borderId="1" xfId="0" applyNumberFormat="1" applyFont="1" applyBorder="1" applyAlignment="1">
      <alignment horizontal="left" vertical="center" indent="1" shrinkToFit="1"/>
    </xf>
    <xf numFmtId="49" fontId="41" fillId="0" borderId="74" xfId="52" applyNumberFormat="1" applyFont="1" applyFill="1" applyBorder="1" applyAlignment="1">
      <alignment horizontal="center" vertical="center" shrinkToFit="1"/>
    </xf>
    <xf numFmtId="49" fontId="41" fillId="0" borderId="122" xfId="52" applyNumberFormat="1" applyFont="1" applyFill="1" applyBorder="1" applyAlignment="1">
      <alignment horizontal="center" vertical="center" shrinkToFit="1"/>
    </xf>
    <xf numFmtId="0" fontId="41" fillId="0" borderId="0" xfId="1" applyFont="1" applyAlignment="1">
      <alignment horizontal="center" vertical="center" shrinkToFit="1"/>
    </xf>
    <xf numFmtId="0" fontId="0" fillId="0" borderId="19" xfId="0" applyBorder="1" applyAlignment="1">
      <alignment horizontal="left" vertical="center" shrinkToFit="1"/>
    </xf>
    <xf numFmtId="0" fontId="0" fillId="0" borderId="20" xfId="0" applyBorder="1" applyAlignment="1">
      <alignment horizontal="left" vertical="center" shrinkToFit="1"/>
    </xf>
    <xf numFmtId="0" fontId="41" fillId="0" borderId="41" xfId="1" applyFont="1" applyBorder="1" applyAlignment="1">
      <alignment horizontal="center" vertical="center" shrinkToFit="1"/>
    </xf>
    <xf numFmtId="0" fontId="41" fillId="0" borderId="26" xfId="1" applyFont="1" applyBorder="1" applyAlignment="1">
      <alignment horizontal="center" vertical="center" shrinkToFit="1"/>
    </xf>
    <xf numFmtId="0" fontId="41" fillId="0" borderId="27" xfId="1" applyFont="1" applyBorder="1" applyAlignment="1">
      <alignment horizontal="center" vertical="center" shrinkToFit="1"/>
    </xf>
    <xf numFmtId="0" fontId="7" fillId="0" borderId="0" xfId="1" applyFont="1" applyAlignment="1">
      <alignment horizontal="center" vertical="center" shrinkToFit="1"/>
    </xf>
    <xf numFmtId="0" fontId="7" fillId="3" borderId="109" xfId="1" applyFont="1" applyFill="1" applyBorder="1" applyAlignment="1">
      <alignment horizontal="center" vertical="center" shrinkToFit="1"/>
    </xf>
    <xf numFmtId="0" fontId="7" fillId="3" borderId="110" xfId="1" applyFont="1" applyFill="1" applyBorder="1" applyAlignment="1">
      <alignment horizontal="center" vertical="center" shrinkToFit="1"/>
    </xf>
    <xf numFmtId="0" fontId="7" fillId="0" borderId="96" xfId="1" applyFont="1" applyBorder="1" applyAlignment="1">
      <alignment horizontal="center" vertical="center" shrinkToFit="1"/>
    </xf>
    <xf numFmtId="0" fontId="7" fillId="0" borderId="123" xfId="1" applyFont="1" applyBorder="1" applyAlignment="1">
      <alignment horizontal="center" vertical="center" shrinkToFit="1"/>
    </xf>
    <xf numFmtId="0" fontId="41" fillId="0" borderId="74" xfId="1" applyFont="1" applyBorder="1" applyAlignment="1">
      <alignment horizontal="center" vertical="center" shrinkToFit="1"/>
    </xf>
    <xf numFmtId="0" fontId="7" fillId="0" borderId="19" xfId="1" applyFont="1" applyBorder="1" applyAlignment="1">
      <alignment horizontal="left" vertical="center"/>
    </xf>
    <xf numFmtId="0" fontId="7" fillId="0" borderId="20" xfId="1" applyFont="1" applyBorder="1" applyAlignment="1">
      <alignment horizontal="left" vertical="center"/>
    </xf>
    <xf numFmtId="0" fontId="7" fillId="0" borderId="26" xfId="1" applyFont="1" applyBorder="1" applyAlignment="1">
      <alignment horizontal="left" vertical="center" shrinkToFit="1"/>
    </xf>
    <xf numFmtId="0" fontId="0" fillId="0" borderId="26" xfId="0" applyBorder="1" applyAlignment="1">
      <alignment horizontal="left" vertical="center" shrinkToFit="1"/>
    </xf>
    <xf numFmtId="0" fontId="0" fillId="0" borderId="27" xfId="0" applyBorder="1" applyAlignment="1">
      <alignment horizontal="left" vertical="center" shrinkToFit="1"/>
    </xf>
    <xf numFmtId="0" fontId="7" fillId="0" borderId="120" xfId="1" applyFont="1" applyBorder="1" applyAlignment="1">
      <alignment horizontal="center" vertical="center" shrinkToFit="1"/>
    </xf>
    <xf numFmtId="0" fontId="7" fillId="2" borderId="116" xfId="1" applyFont="1" applyFill="1" applyBorder="1" applyAlignment="1">
      <alignment horizontal="center" vertical="center" shrinkToFit="1"/>
    </xf>
    <xf numFmtId="0" fontId="7" fillId="2" borderId="118" xfId="1" applyFont="1" applyFill="1" applyBorder="1" applyAlignment="1">
      <alignment horizontal="center" vertical="center" shrinkToFit="1"/>
    </xf>
    <xf numFmtId="0" fontId="7" fillId="2" borderId="119" xfId="1" applyFont="1" applyFill="1" applyBorder="1" applyAlignment="1">
      <alignment horizontal="center" vertical="center" shrinkToFit="1"/>
    </xf>
    <xf numFmtId="0" fontId="7" fillId="2" borderId="61" xfId="1" applyFont="1" applyFill="1" applyBorder="1" applyAlignment="1">
      <alignment horizontal="center" vertical="center" shrinkToFit="1"/>
    </xf>
    <xf numFmtId="0" fontId="7" fillId="2" borderId="14" xfId="1" applyFont="1" applyFill="1" applyBorder="1" applyAlignment="1">
      <alignment horizontal="center" vertical="center" shrinkToFit="1"/>
    </xf>
    <xf numFmtId="0" fontId="7" fillId="2" borderId="15" xfId="1" applyFont="1" applyFill="1" applyBorder="1" applyAlignment="1">
      <alignment horizontal="center" vertical="center" shrinkToFit="1"/>
    </xf>
    <xf numFmtId="0" fontId="7" fillId="2" borderId="17" xfId="1" applyFont="1" applyFill="1" applyBorder="1" applyAlignment="1">
      <alignment horizontal="center" vertical="center" shrinkToFit="1"/>
    </xf>
    <xf numFmtId="0" fontId="7" fillId="2" borderId="0" xfId="1" applyFont="1" applyFill="1" applyAlignment="1">
      <alignment horizontal="center" vertical="center" shrinkToFit="1"/>
    </xf>
    <xf numFmtId="0" fontId="7" fillId="2" borderId="16" xfId="1" applyFont="1" applyFill="1" applyBorder="1" applyAlignment="1">
      <alignment horizontal="center" vertical="center" shrinkToFit="1"/>
    </xf>
    <xf numFmtId="0" fontId="7" fillId="2" borderId="41" xfId="1" applyFont="1" applyFill="1" applyBorder="1" applyAlignment="1">
      <alignment horizontal="center" vertical="center" shrinkToFit="1"/>
    </xf>
    <xf numFmtId="0" fontId="7" fillId="2" borderId="26" xfId="1" applyFont="1" applyFill="1" applyBorder="1" applyAlignment="1">
      <alignment horizontal="center" vertical="center" shrinkToFit="1"/>
    </xf>
    <xf numFmtId="0" fontId="7" fillId="2" borderId="27" xfId="1" applyFont="1" applyFill="1" applyBorder="1" applyAlignment="1">
      <alignment horizontal="center" vertical="center" shrinkToFit="1"/>
    </xf>
    <xf numFmtId="0" fontId="13" fillId="0" borderId="0" xfId="0" applyFont="1" applyAlignment="1">
      <alignment vertical="center" shrinkToFit="1"/>
    </xf>
    <xf numFmtId="0" fontId="7" fillId="0" borderId="74" xfId="1" applyFont="1" applyBorder="1" applyAlignment="1">
      <alignment horizontal="center" vertical="center"/>
    </xf>
    <xf numFmtId="0" fontId="7" fillId="0" borderId="21" xfId="1" applyFont="1" applyBorder="1" applyAlignment="1">
      <alignment horizontal="left" vertical="center"/>
    </xf>
    <xf numFmtId="0" fontId="7" fillId="0" borderId="22" xfId="1" applyFont="1" applyBorder="1" applyAlignment="1">
      <alignment horizontal="left" vertical="center"/>
    </xf>
    <xf numFmtId="49" fontId="41" fillId="0" borderId="52" xfId="52" applyNumberFormat="1" applyFont="1" applyFill="1" applyBorder="1" applyAlignment="1">
      <alignment horizontal="center" vertical="center" shrinkToFit="1"/>
    </xf>
    <xf numFmtId="49" fontId="41" fillId="0" borderId="112" xfId="52" applyNumberFormat="1" applyFont="1" applyFill="1" applyBorder="1" applyAlignment="1">
      <alignment horizontal="center" vertical="center" shrinkToFit="1"/>
    </xf>
    <xf numFmtId="0" fontId="7" fillId="0" borderId="74" xfId="1" applyFont="1" applyBorder="1" applyAlignment="1">
      <alignment horizontal="center" vertical="center" shrinkToFit="1"/>
    </xf>
    <xf numFmtId="0" fontId="7" fillId="0" borderId="27" xfId="1" applyFont="1" applyBorder="1" applyAlignment="1">
      <alignment horizontal="left" vertical="center" shrinkToFit="1"/>
    </xf>
    <xf numFmtId="0" fontId="41" fillId="0" borderId="74" xfId="1" applyFont="1" applyBorder="1" applyAlignment="1">
      <alignment horizontal="center" vertical="center"/>
    </xf>
    <xf numFmtId="0" fontId="41" fillId="0" borderId="122" xfId="1" applyFont="1" applyBorder="1" applyAlignment="1">
      <alignment horizontal="center" vertical="center"/>
    </xf>
    <xf numFmtId="0" fontId="3" fillId="0" borderId="48" xfId="0" applyFont="1" applyBorder="1" applyAlignment="1">
      <alignment horizontal="left" vertical="center" shrinkToFit="1"/>
    </xf>
    <xf numFmtId="0" fontId="3" fillId="0" borderId="49"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79" xfId="0" applyFont="1" applyBorder="1" applyAlignment="1">
      <alignment horizontal="left" vertical="center" shrinkToFit="1"/>
    </xf>
    <xf numFmtId="0" fontId="41" fillId="0" borderId="24" xfId="1" applyFont="1" applyBorder="1" applyAlignment="1">
      <alignment horizontal="center" vertical="center"/>
    </xf>
    <xf numFmtId="0" fontId="41" fillId="0" borderId="21" xfId="1" applyFont="1" applyBorder="1" applyAlignment="1">
      <alignment horizontal="center" vertical="center"/>
    </xf>
    <xf numFmtId="0" fontId="41" fillId="0" borderId="66" xfId="1" applyFont="1" applyBorder="1" applyAlignment="1">
      <alignment horizontal="center" vertical="center"/>
    </xf>
    <xf numFmtId="0" fontId="41" fillId="0" borderId="18" xfId="1" applyFont="1" applyBorder="1" applyAlignment="1">
      <alignment horizontal="center" vertical="center"/>
    </xf>
    <xf numFmtId="0" fontId="41" fillId="0" borderId="19" xfId="1" applyFont="1" applyBorder="1" applyAlignment="1">
      <alignment horizontal="center" vertical="center"/>
    </xf>
    <xf numFmtId="0" fontId="41" fillId="0" borderId="65" xfId="1" applyFont="1" applyBorder="1" applyAlignment="1">
      <alignment horizontal="center" vertical="center"/>
    </xf>
    <xf numFmtId="0" fontId="41" fillId="0" borderId="41" xfId="1" applyFont="1" applyBorder="1" applyAlignment="1">
      <alignment horizontal="center" vertical="center"/>
    </xf>
    <xf numFmtId="0" fontId="41" fillId="0" borderId="26" xfId="1" applyFont="1" applyBorder="1" applyAlignment="1">
      <alignment horizontal="center" vertical="center"/>
    </xf>
    <xf numFmtId="0" fontId="41" fillId="0" borderId="72" xfId="1" applyFont="1" applyBorder="1" applyAlignment="1">
      <alignment horizontal="center" vertical="center"/>
    </xf>
    <xf numFmtId="0" fontId="7" fillId="0" borderId="0" xfId="1" applyFont="1" applyAlignment="1">
      <alignment horizontal="left" vertical="center" shrinkToFit="1"/>
    </xf>
    <xf numFmtId="0" fontId="7" fillId="0" borderId="16" xfId="1" applyFont="1" applyBorder="1" applyAlignment="1">
      <alignment horizontal="left" vertical="center" shrinkToFit="1"/>
    </xf>
    <xf numFmtId="0" fontId="41" fillId="0" borderId="123" xfId="1" applyFont="1" applyBorder="1" applyAlignment="1">
      <alignment horizontal="center" vertical="center" shrinkToFit="1"/>
    </xf>
    <xf numFmtId="49" fontId="41" fillId="0" borderId="123" xfId="52" applyNumberFormat="1" applyFont="1" applyFill="1" applyBorder="1" applyAlignment="1">
      <alignment horizontal="center" vertical="center" shrinkToFit="1"/>
    </xf>
    <xf numFmtId="49" fontId="41" fillId="0" borderId="218" xfId="52" applyNumberFormat="1" applyFont="1" applyFill="1" applyBorder="1" applyAlignment="1">
      <alignment horizontal="center" vertical="center" shrinkToFit="1"/>
    </xf>
    <xf numFmtId="0" fontId="7" fillId="2" borderId="116" xfId="1" applyFont="1" applyFill="1" applyBorder="1" applyAlignment="1">
      <alignment horizontal="center" vertical="center"/>
    </xf>
    <xf numFmtId="0" fontId="7" fillId="2" borderId="118" xfId="1" applyFont="1" applyFill="1" applyBorder="1" applyAlignment="1">
      <alignment horizontal="center" vertical="center"/>
    </xf>
    <xf numFmtId="0" fontId="7" fillId="2" borderId="119" xfId="1" applyFont="1" applyFill="1" applyBorder="1" applyAlignment="1">
      <alignment horizontal="center" vertical="center"/>
    </xf>
    <xf numFmtId="0" fontId="7" fillId="0" borderId="52" xfId="1" applyFont="1" applyBorder="1" applyAlignment="1">
      <alignment horizontal="center" vertical="center"/>
    </xf>
    <xf numFmtId="0" fontId="41" fillId="0" borderId="52" xfId="1" applyFont="1" applyBorder="1" applyAlignment="1">
      <alignment horizontal="center" vertical="center"/>
    </xf>
    <xf numFmtId="0" fontId="0" fillId="0" borderId="0" xfId="0" applyAlignment="1">
      <alignment vertical="center" shrinkToFit="1"/>
    </xf>
    <xf numFmtId="0" fontId="3" fillId="0" borderId="97" xfId="0" applyFont="1" applyBorder="1" applyAlignment="1">
      <alignment horizontal="center" vertical="center"/>
    </xf>
    <xf numFmtId="0" fontId="3" fillId="0" borderId="98" xfId="0" applyFont="1" applyBorder="1" applyAlignment="1">
      <alignment horizontal="center" vertical="center"/>
    </xf>
    <xf numFmtId="0" fontId="7" fillId="0" borderId="95" xfId="1" applyFont="1" applyBorder="1" applyAlignment="1">
      <alignment horizontal="center" vertical="center" shrinkToFit="1"/>
    </xf>
    <xf numFmtId="0" fontId="41" fillId="0" borderId="52" xfId="1" applyFont="1" applyBorder="1" applyAlignment="1">
      <alignment horizontal="center" vertical="center" shrinkToFit="1"/>
    </xf>
    <xf numFmtId="0" fontId="41" fillId="0" borderId="112" xfId="1" applyFont="1" applyBorder="1" applyAlignment="1">
      <alignment horizontal="center" vertical="center"/>
    </xf>
    <xf numFmtId="0" fontId="7" fillId="0" borderId="26" xfId="1" applyFont="1" applyBorder="1" applyAlignment="1">
      <alignment horizontal="left" vertical="center"/>
    </xf>
    <xf numFmtId="0" fontId="7" fillId="0" borderId="27" xfId="1" applyFont="1" applyBorder="1" applyAlignment="1">
      <alignment horizontal="left" vertical="center"/>
    </xf>
    <xf numFmtId="0" fontId="7" fillId="2" borderId="117" xfId="1" applyFont="1" applyFill="1" applyBorder="1" applyAlignment="1">
      <alignment horizontal="center" vertical="center" wrapText="1"/>
    </xf>
    <xf numFmtId="0" fontId="7" fillId="2" borderId="117" xfId="1" applyFont="1" applyFill="1" applyBorder="1" applyAlignment="1">
      <alignment horizontal="center" vertical="center"/>
    </xf>
    <xf numFmtId="0" fontId="7" fillId="2" borderId="95" xfId="1" applyFont="1" applyFill="1" applyBorder="1" applyAlignment="1">
      <alignment horizontal="center" vertical="center"/>
    </xf>
    <xf numFmtId="0" fontId="7" fillId="2" borderId="120" xfId="1" applyFont="1" applyFill="1" applyBorder="1" applyAlignment="1">
      <alignment horizontal="center" vertical="center"/>
    </xf>
    <xf numFmtId="0" fontId="12" fillId="0" borderId="25" xfId="0" applyFont="1" applyBorder="1" applyAlignment="1">
      <alignment horizontal="center" vertical="center" shrinkToFit="1"/>
    </xf>
    <xf numFmtId="0" fontId="3" fillId="0" borderId="25" xfId="0" applyFont="1" applyBorder="1" applyAlignment="1">
      <alignment vertical="center" shrinkToFit="1"/>
    </xf>
    <xf numFmtId="0" fontId="3" fillId="2" borderId="173" xfId="16" applyFont="1" applyFill="1" applyBorder="1" applyAlignment="1">
      <alignment horizontal="left" vertical="center"/>
    </xf>
    <xf numFmtId="0" fontId="3" fillId="2" borderId="176" xfId="16" applyFont="1" applyFill="1" applyBorder="1" applyAlignment="1">
      <alignment horizontal="left" vertical="center"/>
    </xf>
    <xf numFmtId="0" fontId="3" fillId="3" borderId="74" xfId="16" applyFont="1" applyFill="1" applyBorder="1" applyAlignment="1">
      <alignment horizontal="left" vertical="center"/>
    </xf>
    <xf numFmtId="187" fontId="3" fillId="0" borderId="74" xfId="16" applyNumberFormat="1" applyFont="1" applyBorder="1" applyAlignment="1" applyProtection="1">
      <alignment horizontal="left" vertical="center"/>
      <protection locked="0"/>
    </xf>
    <xf numFmtId="187" fontId="3" fillId="0" borderId="175" xfId="16" applyNumberFormat="1" applyFont="1" applyBorder="1" applyAlignment="1" applyProtection="1">
      <alignment horizontal="left" vertical="center"/>
      <protection locked="0"/>
    </xf>
    <xf numFmtId="0" fontId="3" fillId="0" borderId="74" xfId="16" applyFont="1" applyBorder="1" applyAlignment="1" applyProtection="1">
      <alignment horizontal="left" vertical="center"/>
      <protection locked="0"/>
    </xf>
    <xf numFmtId="0" fontId="3" fillId="0" borderId="175" xfId="16" applyFont="1" applyBorder="1" applyAlignment="1" applyProtection="1">
      <alignment horizontal="left" vertical="center"/>
      <protection locked="0"/>
    </xf>
    <xf numFmtId="0" fontId="3" fillId="0" borderId="74" xfId="16" applyFont="1" applyBorder="1" applyAlignment="1">
      <alignment horizontal="left" vertical="center"/>
    </xf>
    <xf numFmtId="0" fontId="3" fillId="0" borderId="175" xfId="16" applyFont="1" applyBorder="1" applyAlignment="1">
      <alignment horizontal="left" vertical="center"/>
    </xf>
    <xf numFmtId="187" fontId="3" fillId="0" borderId="74" xfId="16" applyNumberFormat="1" applyFont="1" applyBorder="1" applyAlignment="1">
      <alignment horizontal="left" vertical="center"/>
    </xf>
    <xf numFmtId="187" fontId="3" fillId="0" borderId="175" xfId="16" applyNumberFormat="1" applyFont="1" applyBorder="1" applyAlignment="1">
      <alignment horizontal="left" vertical="center"/>
    </xf>
    <xf numFmtId="0" fontId="3" fillId="3" borderId="177" xfId="16" applyFont="1" applyFill="1" applyBorder="1" applyAlignment="1">
      <alignment horizontal="left" vertical="center"/>
    </xf>
    <xf numFmtId="0" fontId="3" fillId="0" borderId="177" xfId="16" applyFont="1" applyBorder="1" applyAlignment="1">
      <alignment horizontal="left" vertical="center"/>
    </xf>
    <xf numFmtId="0" fontId="3" fillId="0" borderId="178" xfId="16" applyFont="1" applyBorder="1" applyAlignment="1">
      <alignment horizontal="left" vertical="center"/>
    </xf>
    <xf numFmtId="0" fontId="3" fillId="0" borderId="0" xfId="16" applyFont="1" applyAlignment="1">
      <alignment horizontal="left" vertical="center"/>
    </xf>
    <xf numFmtId="0" fontId="53" fillId="0" borderId="0" xfId="16" applyFont="1" applyAlignment="1">
      <alignment horizontal="right" vertical="center"/>
    </xf>
    <xf numFmtId="0" fontId="68" fillId="0" borderId="0" xfId="16" applyFont="1" applyAlignment="1">
      <alignment horizontal="center" vertical="center"/>
    </xf>
    <xf numFmtId="0" fontId="3" fillId="0" borderId="0" xfId="16" applyFont="1" applyAlignment="1">
      <alignment horizontal="center" vertical="center"/>
    </xf>
    <xf numFmtId="0" fontId="3" fillId="2" borderId="170" xfId="16" applyFont="1" applyFill="1" applyBorder="1" applyAlignment="1">
      <alignment horizontal="left" vertical="center"/>
    </xf>
    <xf numFmtId="0" fontId="3" fillId="2" borderId="171" xfId="16" applyFont="1" applyFill="1" applyBorder="1" applyAlignment="1">
      <alignment horizontal="left" vertical="center"/>
    </xf>
    <xf numFmtId="0" fontId="3" fillId="2" borderId="172" xfId="16" applyFont="1" applyFill="1" applyBorder="1" applyAlignment="1">
      <alignment horizontal="left" vertical="center"/>
    </xf>
    <xf numFmtId="0" fontId="3" fillId="2" borderId="0" xfId="16" applyFont="1" applyFill="1" applyAlignment="1">
      <alignment horizontal="left" vertical="center"/>
    </xf>
    <xf numFmtId="0" fontId="3" fillId="2" borderId="174" xfId="16" applyFont="1" applyFill="1" applyBorder="1" applyAlignment="1">
      <alignment horizontal="left" vertical="center"/>
    </xf>
    <xf numFmtId="0" fontId="2" fillId="0" borderId="140" xfId="16" applyFont="1" applyBorder="1" applyAlignment="1">
      <alignment horizontal="left" vertical="center"/>
    </xf>
    <xf numFmtId="0" fontId="2" fillId="0" borderId="0" xfId="16" applyFont="1" applyAlignment="1">
      <alignment horizontal="left" vertical="center"/>
    </xf>
    <xf numFmtId="0" fontId="2" fillId="0" borderId="134" xfId="16" applyFont="1" applyBorder="1" applyAlignment="1">
      <alignment horizontal="left" vertical="center"/>
    </xf>
    <xf numFmtId="0" fontId="3" fillId="2" borderId="139" xfId="16" applyFont="1" applyFill="1" applyBorder="1" applyAlignment="1">
      <alignment horizontal="left" vertical="center"/>
    </xf>
    <xf numFmtId="0" fontId="3" fillId="2" borderId="140" xfId="16" applyFont="1" applyFill="1" applyBorder="1" applyAlignment="1">
      <alignment horizontal="left" vertical="center"/>
    </xf>
    <xf numFmtId="0" fontId="3" fillId="2" borderId="179" xfId="16" applyFont="1" applyFill="1" applyBorder="1" applyAlignment="1">
      <alignment horizontal="left" vertical="center"/>
    </xf>
    <xf numFmtId="0" fontId="3" fillId="2" borderId="145" xfId="16" applyFont="1" applyFill="1" applyBorder="1" applyAlignment="1">
      <alignment horizontal="left" vertical="center"/>
    </xf>
    <xf numFmtId="0" fontId="3" fillId="2" borderId="180" xfId="16" applyFont="1" applyFill="1" applyBorder="1" applyAlignment="1">
      <alignment horizontal="left" vertical="center"/>
    </xf>
    <xf numFmtId="0" fontId="3" fillId="2" borderId="95" xfId="16" applyFont="1" applyFill="1" applyBorder="1" applyAlignment="1">
      <alignment horizontal="center" vertical="center"/>
    </xf>
    <xf numFmtId="0" fontId="3" fillId="3" borderId="181" xfId="16" applyFont="1" applyFill="1" applyBorder="1" applyAlignment="1">
      <alignment vertical="center"/>
    </xf>
    <xf numFmtId="0" fontId="3" fillId="3" borderId="140" xfId="16" applyFont="1" applyFill="1" applyBorder="1" applyAlignment="1">
      <alignment vertical="center"/>
    </xf>
    <xf numFmtId="0" fontId="3" fillId="3" borderId="141" xfId="16" applyFont="1" applyFill="1" applyBorder="1" applyAlignment="1">
      <alignment vertical="center"/>
    </xf>
    <xf numFmtId="0" fontId="3" fillId="3" borderId="17" xfId="16" applyFont="1" applyFill="1" applyBorder="1" applyAlignment="1">
      <alignment vertical="center"/>
    </xf>
    <xf numFmtId="0" fontId="3" fillId="3" borderId="0" xfId="16" applyFont="1" applyFill="1" applyAlignment="1">
      <alignment vertical="center"/>
    </xf>
    <xf numFmtId="0" fontId="3" fillId="3" borderId="146" xfId="16" applyFont="1" applyFill="1" applyBorder="1" applyAlignment="1">
      <alignment vertical="center"/>
    </xf>
    <xf numFmtId="0" fontId="3" fillId="3" borderId="18" xfId="16" applyFont="1" applyFill="1" applyBorder="1" applyAlignment="1">
      <alignment vertical="center"/>
    </xf>
    <xf numFmtId="0" fontId="3" fillId="3" borderId="19" xfId="16" applyFont="1" applyFill="1" applyBorder="1" applyAlignment="1">
      <alignment vertical="center"/>
    </xf>
    <xf numFmtId="0" fontId="3" fillId="3" borderId="182" xfId="16" applyFont="1" applyFill="1" applyBorder="1" applyAlignment="1">
      <alignment vertical="center"/>
    </xf>
    <xf numFmtId="0" fontId="3" fillId="0" borderId="139" xfId="16" applyFont="1" applyBorder="1" applyAlignment="1">
      <alignment horizontal="center" vertical="center"/>
    </xf>
    <xf numFmtId="0" fontId="3" fillId="0" borderId="145" xfId="16" applyFont="1" applyBorder="1" applyAlignment="1">
      <alignment horizontal="center" vertical="center"/>
    </xf>
    <xf numFmtId="0" fontId="3" fillId="0" borderId="133" xfId="16" applyFont="1" applyBorder="1" applyAlignment="1">
      <alignment horizontal="center" vertical="center"/>
    </xf>
    <xf numFmtId="0" fontId="3" fillId="0" borderId="140" xfId="16" applyFont="1" applyBorder="1" applyAlignment="1">
      <alignment horizontal="center" vertical="center"/>
    </xf>
    <xf numFmtId="0" fontId="3" fillId="0" borderId="134" xfId="16" applyFont="1" applyBorder="1" applyAlignment="1">
      <alignment horizontal="center" vertical="center"/>
    </xf>
    <xf numFmtId="0" fontId="2" fillId="0" borderId="140" xfId="16" applyFont="1" applyBorder="1" applyAlignment="1">
      <alignment horizontal="left" vertical="center" shrinkToFit="1"/>
    </xf>
    <xf numFmtId="0" fontId="2" fillId="0" borderId="0" xfId="16" applyFont="1" applyAlignment="1">
      <alignment horizontal="left" vertical="center" shrinkToFit="1"/>
    </xf>
    <xf numFmtId="0" fontId="2" fillId="0" borderId="134" xfId="16" applyFont="1" applyBorder="1" applyAlignment="1">
      <alignment horizontal="left" vertical="center" shrinkToFit="1"/>
    </xf>
    <xf numFmtId="0" fontId="3" fillId="7" borderId="24" xfId="16" applyFont="1" applyFill="1" applyBorder="1" applyAlignment="1">
      <alignment vertical="center"/>
    </xf>
    <xf numFmtId="0" fontId="3" fillId="7" borderId="21" xfId="16" applyFont="1" applyFill="1" applyBorder="1" applyAlignment="1">
      <alignment vertical="center"/>
    </xf>
    <xf numFmtId="0" fontId="3" fillId="7" borderId="185" xfId="16" applyFont="1" applyFill="1" applyBorder="1" applyAlignment="1">
      <alignment vertical="center"/>
    </xf>
    <xf numFmtId="0" fontId="3" fillId="7" borderId="17" xfId="16" applyFont="1" applyFill="1" applyBorder="1" applyAlignment="1">
      <alignment vertical="center"/>
    </xf>
    <xf numFmtId="0" fontId="3" fillId="7" borderId="0" xfId="16" applyFont="1" applyFill="1" applyAlignment="1">
      <alignment vertical="center"/>
    </xf>
    <xf numFmtId="0" fontId="3" fillId="7" borderId="180" xfId="16" applyFont="1" applyFill="1" applyBorder="1" applyAlignment="1">
      <alignment vertical="center"/>
    </xf>
    <xf numFmtId="0" fontId="3" fillId="7" borderId="184" xfId="16" applyFont="1" applyFill="1" applyBorder="1" applyAlignment="1">
      <alignment vertical="center"/>
    </xf>
    <xf numFmtId="0" fontId="3" fillId="7" borderId="146" xfId="16" applyFont="1" applyFill="1" applyBorder="1" applyAlignment="1">
      <alignment vertical="center"/>
    </xf>
    <xf numFmtId="0" fontId="3" fillId="7" borderId="18" xfId="16" applyFont="1" applyFill="1" applyBorder="1" applyAlignment="1">
      <alignment vertical="center"/>
    </xf>
    <xf numFmtId="0" fontId="3" fillId="7" borderId="19" xfId="16" applyFont="1" applyFill="1" applyBorder="1" applyAlignment="1">
      <alignment vertical="center"/>
    </xf>
    <xf numFmtId="0" fontId="3" fillId="7" borderId="182" xfId="16" applyFont="1" applyFill="1" applyBorder="1" applyAlignment="1">
      <alignment vertical="center"/>
    </xf>
    <xf numFmtId="0" fontId="3" fillId="7" borderId="186" xfId="16" applyFont="1" applyFill="1" applyBorder="1" applyAlignment="1">
      <alignment horizontal="center" vertical="center"/>
    </xf>
    <xf numFmtId="0" fontId="3" fillId="7" borderId="145" xfId="16" applyFont="1" applyFill="1" applyBorder="1" applyAlignment="1">
      <alignment horizontal="center" vertical="center"/>
    </xf>
    <xf numFmtId="0" fontId="3" fillId="7" borderId="21" xfId="16" applyFont="1" applyFill="1" applyBorder="1" applyAlignment="1">
      <alignment horizontal="center" vertical="center"/>
    </xf>
    <xf numFmtId="0" fontId="3" fillId="7" borderId="0" xfId="16" applyFont="1" applyFill="1" applyAlignment="1">
      <alignment horizontal="center" vertical="center"/>
    </xf>
    <xf numFmtId="0" fontId="3" fillId="7" borderId="134" xfId="16" applyFont="1" applyFill="1" applyBorder="1" applyAlignment="1">
      <alignment horizontal="center" vertical="center"/>
    </xf>
    <xf numFmtId="0" fontId="2" fillId="7" borderId="21" xfId="16" applyFont="1" applyFill="1" applyBorder="1" applyAlignment="1">
      <alignment horizontal="left" vertical="center"/>
    </xf>
    <xf numFmtId="0" fontId="2" fillId="7" borderId="0" xfId="16" applyFont="1" applyFill="1" applyAlignment="1">
      <alignment horizontal="left" vertical="center"/>
    </xf>
    <xf numFmtId="0" fontId="2" fillId="7" borderId="134" xfId="16" applyFont="1" applyFill="1" applyBorder="1" applyAlignment="1">
      <alignment horizontal="left" vertical="center"/>
    </xf>
    <xf numFmtId="0" fontId="3" fillId="3" borderId="24" xfId="16" applyFont="1" applyFill="1" applyBorder="1" applyAlignment="1">
      <alignment vertical="center"/>
    </xf>
    <xf numFmtId="0" fontId="3" fillId="3" borderId="21" xfId="16" applyFont="1" applyFill="1" applyBorder="1" applyAlignment="1">
      <alignment vertical="center"/>
    </xf>
    <xf numFmtId="0" fontId="3" fillId="3" borderId="184" xfId="16" applyFont="1" applyFill="1" applyBorder="1" applyAlignment="1">
      <alignment vertical="center"/>
    </xf>
    <xf numFmtId="0" fontId="2" fillId="7" borderId="140" xfId="16" applyFont="1" applyFill="1" applyBorder="1" applyAlignment="1">
      <alignment horizontal="left" vertical="center" shrinkToFit="1"/>
    </xf>
    <xf numFmtId="0" fontId="2" fillId="7" borderId="0" xfId="16" applyFont="1" applyFill="1" applyAlignment="1">
      <alignment horizontal="left" vertical="center" shrinkToFit="1"/>
    </xf>
    <xf numFmtId="0" fontId="2" fillId="7" borderId="134" xfId="16" applyFont="1" applyFill="1" applyBorder="1" applyAlignment="1">
      <alignment horizontal="left" vertical="center" shrinkToFit="1"/>
    </xf>
    <xf numFmtId="0" fontId="2" fillId="7" borderId="140" xfId="16" applyFont="1" applyFill="1" applyBorder="1" applyAlignment="1">
      <alignment horizontal="left" vertical="center"/>
    </xf>
    <xf numFmtId="0" fontId="3" fillId="7" borderId="140" xfId="16" applyFont="1" applyFill="1" applyBorder="1" applyAlignment="1">
      <alignment horizontal="center" vertical="center"/>
    </xf>
    <xf numFmtId="0" fontId="3" fillId="2" borderId="181" xfId="16" applyFont="1" applyFill="1" applyBorder="1" applyAlignment="1">
      <alignment vertical="center"/>
    </xf>
    <xf numFmtId="0" fontId="3" fillId="2" borderId="140" xfId="16" applyFont="1" applyFill="1" applyBorder="1" applyAlignment="1">
      <alignment vertical="center"/>
    </xf>
    <xf numFmtId="0" fontId="3" fillId="2" borderId="179" xfId="16" applyFont="1" applyFill="1" applyBorder="1" applyAlignment="1">
      <alignment vertical="center"/>
    </xf>
    <xf numFmtId="0" fontId="3" fillId="2" borderId="17" xfId="16" applyFont="1" applyFill="1" applyBorder="1" applyAlignment="1">
      <alignment vertical="center"/>
    </xf>
    <xf numFmtId="0" fontId="3" fillId="2" borderId="0" xfId="16" applyFont="1" applyFill="1" applyAlignment="1">
      <alignment vertical="center"/>
    </xf>
    <xf numFmtId="0" fontId="3" fillId="2" borderId="180" xfId="16" applyFont="1" applyFill="1" applyBorder="1" applyAlignment="1">
      <alignment vertical="center"/>
    </xf>
    <xf numFmtId="0" fontId="3" fillId="3" borderId="191" xfId="16" applyFont="1" applyFill="1" applyBorder="1" applyAlignment="1">
      <alignment vertical="center"/>
    </xf>
    <xf numFmtId="0" fontId="3" fillId="3" borderId="192" xfId="16" applyFont="1" applyFill="1" applyBorder="1" applyAlignment="1">
      <alignment vertical="center"/>
    </xf>
    <xf numFmtId="0" fontId="3" fillId="3" borderId="193" xfId="16" applyFont="1" applyFill="1" applyBorder="1" applyAlignment="1">
      <alignment vertical="center"/>
    </xf>
    <xf numFmtId="0" fontId="3" fillId="0" borderId="186" xfId="16" applyFont="1" applyBorder="1" applyAlignment="1">
      <alignment horizontal="center" vertical="center"/>
    </xf>
    <xf numFmtId="0" fontId="3" fillId="0" borderId="194" xfId="16" applyFont="1" applyBorder="1" applyAlignment="1">
      <alignment horizontal="center" vertical="center"/>
    </xf>
    <xf numFmtId="0" fontId="3" fillId="0" borderId="21" xfId="16" applyFont="1" applyBorder="1" applyAlignment="1">
      <alignment horizontal="left" vertical="center"/>
    </xf>
    <xf numFmtId="0" fontId="3" fillId="0" borderId="192" xfId="16" applyFont="1" applyBorder="1" applyAlignment="1">
      <alignment horizontal="left" vertical="center"/>
    </xf>
    <xf numFmtId="0" fontId="3" fillId="7" borderId="139" xfId="16" applyFont="1" applyFill="1" applyBorder="1" applyAlignment="1">
      <alignment horizontal="center" vertical="center"/>
    </xf>
    <xf numFmtId="0" fontId="3" fillId="0" borderId="24" xfId="16" applyFont="1" applyBorder="1" applyAlignment="1" applyProtection="1">
      <alignment horizontal="left" vertical="center"/>
      <protection locked="0"/>
    </xf>
    <xf numFmtId="0" fontId="3" fillId="0" borderId="21" xfId="16" applyFont="1" applyBorder="1" applyAlignment="1" applyProtection="1">
      <alignment horizontal="left" vertical="center"/>
      <protection locked="0"/>
    </xf>
    <xf numFmtId="0" fontId="3" fillId="0" borderId="196" xfId="16" applyFont="1" applyBorder="1" applyAlignment="1" applyProtection="1">
      <alignment horizontal="left" vertical="center"/>
      <protection locked="0"/>
    </xf>
    <xf numFmtId="0" fontId="3" fillId="0" borderId="17" xfId="16" applyFont="1" applyBorder="1" applyAlignment="1" applyProtection="1">
      <alignment horizontal="left" vertical="center"/>
      <protection locked="0"/>
    </xf>
    <xf numFmtId="0" fontId="3" fillId="0" borderId="0" xfId="16" applyFont="1" applyAlignment="1" applyProtection="1">
      <alignment horizontal="left" vertical="center"/>
      <protection locked="0"/>
    </xf>
    <xf numFmtId="0" fontId="3" fillId="0" borderId="174" xfId="16" applyFont="1" applyBorder="1" applyAlignment="1" applyProtection="1">
      <alignment horizontal="left" vertical="center"/>
      <protection locked="0"/>
    </xf>
    <xf numFmtId="0" fontId="3" fillId="7" borderId="74" xfId="16" applyFont="1" applyFill="1" applyBorder="1" applyAlignment="1">
      <alignment horizontal="left" vertical="center"/>
    </xf>
    <xf numFmtId="0" fontId="3" fillId="7" borderId="74" xfId="16" applyFont="1" applyFill="1" applyBorder="1" applyAlignment="1" applyProtection="1">
      <alignment horizontal="left" vertical="center"/>
      <protection locked="0"/>
    </xf>
    <xf numFmtId="0" fontId="3" fillId="7" borderId="175" xfId="16" applyFont="1" applyFill="1" applyBorder="1" applyAlignment="1" applyProtection="1">
      <alignment horizontal="left" vertical="center"/>
      <protection locked="0"/>
    </xf>
    <xf numFmtId="0" fontId="3" fillId="7" borderId="177" xfId="16" applyFont="1" applyFill="1" applyBorder="1" applyAlignment="1">
      <alignment horizontal="left" vertical="center"/>
    </xf>
    <xf numFmtId="0" fontId="3" fillId="7" borderId="175" xfId="16" applyFont="1" applyFill="1" applyBorder="1" applyAlignment="1">
      <alignment horizontal="left" vertical="center"/>
    </xf>
    <xf numFmtId="0" fontId="3" fillId="7" borderId="178" xfId="16" applyFont="1" applyFill="1" applyBorder="1" applyAlignment="1">
      <alignment horizontal="left" vertical="center"/>
    </xf>
    <xf numFmtId="0" fontId="3" fillId="7" borderId="139" xfId="16" applyFont="1" applyFill="1" applyBorder="1" applyAlignment="1">
      <alignment horizontal="left" vertical="center"/>
    </xf>
    <xf numFmtId="0" fontId="3" fillId="7" borderId="140" xfId="16" applyFont="1" applyFill="1" applyBorder="1" applyAlignment="1">
      <alignment horizontal="left" vertical="center"/>
    </xf>
    <xf numFmtId="0" fontId="3" fillId="7" borderId="179" xfId="16" applyFont="1" applyFill="1" applyBorder="1" applyAlignment="1">
      <alignment horizontal="left" vertical="center"/>
    </xf>
    <xf numFmtId="0" fontId="3" fillId="7" borderId="145" xfId="16" applyFont="1" applyFill="1" applyBorder="1" applyAlignment="1">
      <alignment horizontal="left" vertical="center"/>
    </xf>
    <xf numFmtId="0" fontId="3" fillId="7" borderId="0" xfId="16" applyFont="1" applyFill="1" applyAlignment="1">
      <alignment horizontal="left" vertical="center"/>
    </xf>
    <xf numFmtId="0" fontId="3" fillId="7" borderId="180" xfId="16" applyFont="1" applyFill="1" applyBorder="1" applyAlignment="1">
      <alignment horizontal="left" vertical="center"/>
    </xf>
    <xf numFmtId="0" fontId="3" fillId="7" borderId="95" xfId="16" applyFont="1" applyFill="1" applyBorder="1" applyAlignment="1">
      <alignment horizontal="center" vertical="center"/>
    </xf>
    <xf numFmtId="0" fontId="3" fillId="7" borderId="181" xfId="16" applyFont="1" applyFill="1" applyBorder="1" applyAlignment="1">
      <alignment vertical="center"/>
    </xf>
    <xf numFmtId="0" fontId="3" fillId="7" borderId="140" xfId="16" applyFont="1" applyFill="1" applyBorder="1" applyAlignment="1">
      <alignment vertical="center"/>
    </xf>
    <xf numFmtId="0" fontId="3" fillId="7" borderId="141" xfId="16" applyFont="1" applyFill="1" applyBorder="1" applyAlignment="1">
      <alignment vertical="center"/>
    </xf>
    <xf numFmtId="0" fontId="3" fillId="7" borderId="133" xfId="16" applyFont="1" applyFill="1" applyBorder="1" applyAlignment="1">
      <alignment horizontal="center" vertical="center"/>
    </xf>
    <xf numFmtId="0" fontId="69" fillId="7" borderId="140" xfId="16" applyFont="1" applyFill="1" applyBorder="1" applyAlignment="1">
      <alignment horizontal="center" vertical="center"/>
    </xf>
    <xf numFmtId="0" fontId="69" fillId="7" borderId="0" xfId="16" applyFont="1" applyFill="1" applyAlignment="1">
      <alignment horizontal="center" vertical="center"/>
    </xf>
    <xf numFmtId="0" fontId="69" fillId="7" borderId="134" xfId="16" applyFont="1" applyFill="1" applyBorder="1" applyAlignment="1">
      <alignment horizontal="center" vertical="center"/>
    </xf>
    <xf numFmtId="0" fontId="0" fillId="2" borderId="3" xfId="0" applyFill="1" applyBorder="1" applyAlignment="1">
      <alignment horizontal="left" vertical="center"/>
    </xf>
    <xf numFmtId="0" fontId="0" fillId="2" borderId="7" xfId="0" applyFill="1" applyBorder="1" applyAlignment="1">
      <alignment horizontal="left" vertical="center"/>
    </xf>
    <xf numFmtId="0" fontId="0" fillId="2" borderId="0" xfId="0" applyFill="1" applyAlignment="1">
      <alignment horizontal="left" vertical="center"/>
    </xf>
    <xf numFmtId="0" fontId="0" fillId="2" borderId="164" xfId="0" applyFill="1" applyBorder="1" applyAlignment="1">
      <alignment horizontal="left" vertical="center"/>
    </xf>
    <xf numFmtId="0" fontId="0" fillId="0" borderId="145" xfId="0" applyBorder="1" applyAlignment="1">
      <alignment vertical="center"/>
    </xf>
    <xf numFmtId="0" fontId="0" fillId="0" borderId="164" xfId="0" applyBorder="1" applyAlignment="1">
      <alignment vertical="center"/>
    </xf>
    <xf numFmtId="0" fontId="3" fillId="0" borderId="0" xfId="0" applyFont="1" applyAlignment="1">
      <alignment vertical="center"/>
    </xf>
    <xf numFmtId="0" fontId="62" fillId="0" borderId="0" xfId="0" applyFont="1" applyAlignment="1">
      <alignment horizontal="center" vertical="center"/>
    </xf>
    <xf numFmtId="0" fontId="3" fillId="0" borderId="0" xfId="0" applyFont="1" applyAlignment="1">
      <alignment horizontal="right" vertical="center"/>
    </xf>
    <xf numFmtId="0" fontId="2" fillId="2" borderId="42" xfId="0" applyFont="1" applyFill="1" applyBorder="1" applyAlignment="1">
      <alignment horizontal="center" vertical="top" wrapText="1" shrinkToFit="1"/>
    </xf>
    <xf numFmtId="0" fontId="2" fillId="2" borderId="13" xfId="0" applyFont="1" applyFill="1" applyBorder="1" applyAlignment="1">
      <alignment horizontal="center" vertical="top" wrapText="1" shrinkToFit="1"/>
    </xf>
    <xf numFmtId="0" fontId="2" fillId="2" borderId="43" xfId="0" applyFont="1" applyFill="1" applyBorder="1" applyAlignment="1">
      <alignment horizontal="center" vertical="top" wrapText="1" shrinkToFit="1"/>
    </xf>
    <xf numFmtId="0" fontId="0" fillId="2" borderId="14" xfId="0" applyFill="1" applyBorder="1" applyAlignment="1">
      <alignment vertical="center"/>
    </xf>
    <xf numFmtId="0" fontId="0" fillId="2" borderId="62" xfId="0" applyFill="1" applyBorder="1" applyAlignment="1">
      <alignment vertical="center"/>
    </xf>
    <xf numFmtId="0" fontId="0" fillId="2" borderId="0" xfId="0" applyFill="1" applyAlignment="1">
      <alignment vertical="center"/>
    </xf>
    <xf numFmtId="0" fontId="0" fillId="2" borderId="64" xfId="0" applyFill="1" applyBorder="1" applyAlignment="1">
      <alignment vertical="center"/>
    </xf>
    <xf numFmtId="0" fontId="0" fillId="3" borderId="136" xfId="0" applyFill="1" applyBorder="1" applyAlignment="1">
      <alignment horizontal="center" vertical="center"/>
    </xf>
    <xf numFmtId="0" fontId="0" fillId="3" borderId="137" xfId="0" applyFill="1" applyBorder="1" applyAlignment="1">
      <alignment horizontal="center" vertical="center"/>
    </xf>
    <xf numFmtId="0" fontId="0" fillId="3" borderId="138" xfId="0" applyFill="1" applyBorder="1" applyAlignment="1">
      <alignment horizontal="center" vertical="center"/>
    </xf>
    <xf numFmtId="0" fontId="0" fillId="10" borderId="139" xfId="0" applyFill="1" applyBorder="1" applyAlignment="1">
      <alignment horizontal="center" vertical="center"/>
    </xf>
    <xf numFmtId="0" fontId="0" fillId="10" borderId="145" xfId="0" applyFill="1" applyBorder="1" applyAlignment="1">
      <alignment horizontal="center" vertical="center"/>
    </xf>
    <xf numFmtId="0" fontId="0" fillId="10" borderId="133" xfId="0" applyFill="1" applyBorder="1" applyAlignment="1">
      <alignment horizontal="center" vertical="center"/>
    </xf>
    <xf numFmtId="56" fontId="0" fillId="10" borderId="140" xfId="0" applyNumberFormat="1" applyFill="1" applyBorder="1" applyAlignment="1" applyProtection="1">
      <alignment vertical="center"/>
      <protection locked="0"/>
    </xf>
    <xf numFmtId="0" fontId="0" fillId="10" borderId="140" xfId="0" applyFill="1" applyBorder="1" applyAlignment="1" applyProtection="1">
      <alignment vertical="center"/>
      <protection locked="0"/>
    </xf>
    <xf numFmtId="0" fontId="0" fillId="10" borderId="0" xfId="0" applyFill="1" applyAlignment="1" applyProtection="1">
      <alignment vertical="center"/>
      <protection locked="0"/>
    </xf>
    <xf numFmtId="0" fontId="0" fillId="10" borderId="134" xfId="0" applyFill="1" applyBorder="1" applyAlignment="1" applyProtection="1">
      <alignment vertical="center"/>
      <protection locked="0"/>
    </xf>
    <xf numFmtId="0" fontId="0" fillId="3" borderId="136" xfId="0" applyFill="1" applyBorder="1" applyAlignment="1" applyProtection="1">
      <alignment horizontal="center" vertical="center"/>
      <protection locked="0"/>
    </xf>
    <xf numFmtId="0" fontId="0" fillId="3" borderId="137" xfId="0" applyFill="1" applyBorder="1" applyAlignment="1" applyProtection="1">
      <alignment horizontal="center" vertical="center"/>
      <protection locked="0"/>
    </xf>
    <xf numFmtId="0" fontId="0" fillId="3" borderId="138" xfId="0" applyFill="1" applyBorder="1" applyAlignment="1" applyProtection="1">
      <alignment horizontal="center" vertical="center"/>
      <protection locked="0"/>
    </xf>
    <xf numFmtId="0" fontId="0" fillId="0" borderId="136" xfId="0" applyBorder="1" applyAlignment="1" applyProtection="1">
      <alignment vertical="center"/>
      <protection locked="0"/>
    </xf>
    <xf numFmtId="0" fontId="0" fillId="0" borderId="137" xfId="0" applyBorder="1" applyAlignment="1" applyProtection="1">
      <alignment vertical="center"/>
      <protection locked="0"/>
    </xf>
    <xf numFmtId="0" fontId="0" fillId="0" borderId="138" xfId="0" applyBorder="1" applyAlignment="1" applyProtection="1">
      <alignment vertical="center"/>
      <protection locked="0"/>
    </xf>
    <xf numFmtId="0" fontId="0" fillId="3" borderId="159" xfId="0" applyFill="1" applyBorder="1" applyAlignment="1">
      <alignment horizontal="center" vertical="center"/>
    </xf>
    <xf numFmtId="0" fontId="0" fillId="3" borderId="160" xfId="0" applyFill="1" applyBorder="1" applyAlignment="1">
      <alignment horizontal="center" vertical="center"/>
    </xf>
    <xf numFmtId="0" fontId="0" fillId="3" borderId="161" xfId="0" applyFill="1" applyBorder="1" applyAlignment="1">
      <alignment horizontal="center" vertical="center"/>
    </xf>
    <xf numFmtId="0" fontId="0" fillId="10" borderId="162" xfId="0" applyFill="1" applyBorder="1" applyAlignment="1">
      <alignment horizontal="center" vertical="center"/>
    </xf>
    <xf numFmtId="0" fontId="0" fillId="10" borderId="26" xfId="0" applyFill="1" applyBorder="1" applyAlignment="1" applyProtection="1">
      <alignment vertical="center"/>
      <protection locked="0"/>
    </xf>
    <xf numFmtId="0" fontId="0" fillId="10" borderId="145" xfId="0" applyFill="1" applyBorder="1" applyAlignment="1" applyProtection="1">
      <alignment horizontal="center" vertical="center"/>
      <protection locked="0"/>
    </xf>
    <xf numFmtId="0" fontId="0" fillId="10" borderId="0" xfId="0" applyFill="1" applyAlignment="1">
      <alignment horizontal="left" vertical="center"/>
    </xf>
    <xf numFmtId="186" fontId="0" fillId="10" borderId="0" xfId="0" applyNumberFormat="1" applyFill="1" applyAlignment="1" applyProtection="1">
      <alignment horizontal="center" vertical="center"/>
      <protection locked="0"/>
    </xf>
    <xf numFmtId="186" fontId="0" fillId="10" borderId="134" xfId="0" applyNumberFormat="1" applyFill="1" applyBorder="1" applyAlignment="1" applyProtection="1">
      <alignment horizontal="center" vertical="center"/>
      <protection locked="0"/>
    </xf>
    <xf numFmtId="0" fontId="64" fillId="10" borderId="0" xfId="0" applyFont="1" applyFill="1" applyAlignment="1">
      <alignment horizontal="left" vertical="center"/>
    </xf>
    <xf numFmtId="0" fontId="63" fillId="0" borderId="0" xfId="0" applyFont="1" applyAlignment="1">
      <alignment vertical="center" wrapText="1"/>
    </xf>
    <xf numFmtId="0" fontId="63" fillId="0" borderId="164" xfId="0" applyFont="1" applyBorder="1" applyAlignment="1">
      <alignment vertical="center" wrapText="1"/>
    </xf>
    <xf numFmtId="0" fontId="56" fillId="0" borderId="0" xfId="0" applyFont="1" applyAlignment="1">
      <alignment horizontal="left" vertical="center"/>
    </xf>
    <xf numFmtId="0" fontId="65" fillId="0" borderId="0" xfId="0" applyFont="1" applyAlignment="1" applyProtection="1">
      <alignment horizontal="left" vertical="center"/>
      <protection locked="0"/>
    </xf>
    <xf numFmtId="0" fontId="56" fillId="0" borderId="164" xfId="0" applyFont="1" applyBorder="1" applyAlignment="1">
      <alignment horizontal="center" vertical="center"/>
    </xf>
    <xf numFmtId="0" fontId="0" fillId="7" borderId="169" xfId="0" applyFill="1" applyBorder="1" applyAlignment="1">
      <alignment horizontal="center" vertical="center"/>
    </xf>
    <xf numFmtId="0" fontId="0" fillId="7" borderId="132" xfId="0" applyFill="1" applyBorder="1" applyAlignment="1">
      <alignment horizontal="center" vertical="center"/>
    </xf>
    <xf numFmtId="0" fontId="0" fillId="7" borderId="168" xfId="0" applyFill="1" applyBorder="1" applyAlignment="1">
      <alignment horizontal="center" vertical="center"/>
    </xf>
    <xf numFmtId="0" fontId="0" fillId="0" borderId="169" xfId="0" applyBorder="1" applyAlignment="1">
      <alignment vertical="center"/>
    </xf>
    <xf numFmtId="0" fontId="0" fillId="0" borderId="132" xfId="0" applyBorder="1" applyAlignment="1">
      <alignment vertical="center"/>
    </xf>
    <xf numFmtId="0" fontId="0" fillId="0" borderId="168" xfId="0" applyBorder="1" applyAlignment="1">
      <alignment vertical="center"/>
    </xf>
    <xf numFmtId="0" fontId="64" fillId="0" borderId="0" xfId="0" applyFont="1" applyAlignment="1">
      <alignment horizontal="left" vertical="center"/>
    </xf>
    <xf numFmtId="0" fontId="64" fillId="0" borderId="164" xfId="0" applyFont="1" applyBorder="1" applyAlignment="1">
      <alignment horizontal="left" vertical="center"/>
    </xf>
    <xf numFmtId="0" fontId="0" fillId="0" borderId="0" xfId="0" applyAlignment="1">
      <alignment horizontal="left" vertical="center"/>
    </xf>
    <xf numFmtId="0" fontId="0" fillId="7" borderId="139" xfId="0" applyFill="1" applyBorder="1" applyAlignment="1">
      <alignment horizontal="center" vertical="center"/>
    </xf>
    <xf numFmtId="0" fontId="0" fillId="7" borderId="140" xfId="0" applyFill="1" applyBorder="1" applyAlignment="1">
      <alignment horizontal="center" vertical="center"/>
    </xf>
    <xf numFmtId="0" fontId="0" fillId="7" borderId="141" xfId="0" applyFill="1" applyBorder="1" applyAlignment="1">
      <alignment horizontal="center" vertical="center"/>
    </xf>
    <xf numFmtId="0" fontId="0" fillId="7" borderId="133" xfId="0" applyFill="1" applyBorder="1" applyAlignment="1">
      <alignment horizontal="center" vertical="center"/>
    </xf>
    <xf numFmtId="0" fontId="0" fillId="7" borderId="134" xfId="0" applyFill="1" applyBorder="1" applyAlignment="1">
      <alignment horizontal="center" vertical="center"/>
    </xf>
    <xf numFmtId="0" fontId="0" fillId="7" borderId="150" xfId="0" applyFill="1" applyBorder="1" applyAlignment="1">
      <alignment horizontal="center" vertical="center"/>
    </xf>
    <xf numFmtId="0" fontId="0" fillId="0" borderId="140" xfId="0" applyBorder="1" applyAlignment="1" applyProtection="1">
      <alignment vertical="center"/>
      <protection locked="0"/>
    </xf>
    <xf numFmtId="0" fontId="0" fillId="0" borderId="141" xfId="0" applyBorder="1" applyAlignment="1" applyProtection="1">
      <alignment vertical="center"/>
      <protection locked="0"/>
    </xf>
    <xf numFmtId="0" fontId="0" fillId="0" borderId="134" xfId="0" applyBorder="1" applyAlignment="1" applyProtection="1">
      <alignment vertical="center"/>
      <protection locked="0"/>
    </xf>
    <xf numFmtId="0" fontId="0" fillId="0" borderId="150" xfId="0" applyBorder="1" applyAlignment="1" applyProtection="1">
      <alignment vertical="center"/>
      <protection locked="0"/>
    </xf>
    <xf numFmtId="0" fontId="0" fillId="2" borderId="9" xfId="0" applyFill="1" applyBorder="1" applyAlignment="1">
      <alignment horizontal="center" vertical="top"/>
    </xf>
    <xf numFmtId="0" fontId="0" fillId="2" borderId="163" xfId="0" applyFill="1" applyBorder="1" applyAlignment="1">
      <alignment horizontal="center" vertical="top"/>
    </xf>
    <xf numFmtId="0" fontId="0" fillId="2" borderId="10" xfId="0" applyFill="1" applyBorder="1" applyAlignment="1">
      <alignment horizontal="center" vertical="top"/>
    </xf>
    <xf numFmtId="0" fontId="66" fillId="7" borderId="139" xfId="0" applyFont="1" applyFill="1" applyBorder="1" applyAlignment="1">
      <alignment horizontal="center" vertical="center"/>
    </xf>
    <xf numFmtId="0" fontId="66" fillId="7" borderId="140" xfId="0" applyFont="1" applyFill="1" applyBorder="1" applyAlignment="1">
      <alignment horizontal="center" vertical="center"/>
    </xf>
    <xf numFmtId="0" fontId="66" fillId="7" borderId="141" xfId="0" applyFont="1" applyFill="1" applyBorder="1" applyAlignment="1">
      <alignment horizontal="center" vertical="center"/>
    </xf>
    <xf numFmtId="0" fontId="66" fillId="7" borderId="133" xfId="0" applyFont="1" applyFill="1" applyBorder="1" applyAlignment="1">
      <alignment horizontal="center" vertical="center"/>
    </xf>
    <xf numFmtId="0" fontId="66" fillId="7" borderId="134" xfId="0" applyFont="1" applyFill="1" applyBorder="1" applyAlignment="1">
      <alignment horizontal="center" vertical="center"/>
    </xf>
    <xf numFmtId="0" fontId="66" fillId="7" borderId="150" xfId="0" applyFont="1" applyFill="1" applyBorder="1" applyAlignment="1">
      <alignment horizontal="center" vertical="center"/>
    </xf>
    <xf numFmtId="0" fontId="0" fillId="8" borderId="132" xfId="0" applyFill="1" applyBorder="1" applyAlignment="1">
      <alignment horizontal="center" vertical="center"/>
    </xf>
    <xf numFmtId="0" fontId="0" fillId="8" borderId="168" xfId="0" applyFill="1" applyBorder="1" applyAlignment="1">
      <alignment horizontal="center" vertical="center"/>
    </xf>
    <xf numFmtId="186" fontId="0" fillId="0" borderId="132" xfId="0" applyNumberFormat="1" applyBorder="1" applyAlignment="1" applyProtection="1">
      <alignment horizontal="center" vertical="center"/>
      <protection locked="0"/>
    </xf>
    <xf numFmtId="186" fontId="0" fillId="0" borderId="168" xfId="0" applyNumberFormat="1" applyBorder="1" applyAlignment="1" applyProtection="1">
      <alignment horizontal="center" vertical="center"/>
      <protection locked="0"/>
    </xf>
    <xf numFmtId="0" fontId="0" fillId="0" borderId="139" xfId="0" applyBorder="1" applyAlignment="1" applyProtection="1">
      <alignment vertical="center"/>
      <protection locked="0"/>
    </xf>
    <xf numFmtId="0" fontId="0" fillId="10" borderId="0" xfId="0" applyFill="1" applyAlignment="1">
      <alignment horizontal="center" vertical="center"/>
    </xf>
    <xf numFmtId="0" fontId="3" fillId="0" borderId="0" xfId="0" applyFont="1" applyAlignment="1">
      <alignment vertical="center" shrinkToFit="1"/>
    </xf>
    <xf numFmtId="0" fontId="3" fillId="0" borderId="74" xfId="0" applyFont="1" applyBorder="1" applyAlignment="1">
      <alignment vertical="center" shrinkToFit="1"/>
    </xf>
    <xf numFmtId="0" fontId="3" fillId="0" borderId="2" xfId="0" applyFont="1" applyBorder="1" applyAlignment="1">
      <alignment vertical="center" shrinkToFit="1"/>
    </xf>
    <xf numFmtId="0" fontId="3" fillId="0" borderId="1" xfId="0" applyFont="1" applyBorder="1" applyAlignment="1">
      <alignment vertical="center" shrinkToFit="1"/>
    </xf>
    <xf numFmtId="0" fontId="3" fillId="0" borderId="96" xfId="0" applyFont="1" applyBorder="1" applyAlignment="1">
      <alignment horizontal="center" vertical="center" shrinkToFit="1"/>
    </xf>
    <xf numFmtId="0" fontId="3" fillId="0" borderId="95" xfId="0" applyFont="1" applyBorder="1" applyAlignment="1">
      <alignment horizontal="center" vertical="center" shrinkToFit="1"/>
    </xf>
    <xf numFmtId="0" fontId="3" fillId="0" borderId="123" xfId="0" applyFont="1" applyBorder="1" applyAlignment="1">
      <alignment horizontal="center" vertical="center" shrinkToFit="1"/>
    </xf>
    <xf numFmtId="0" fontId="3" fillId="0" borderId="96" xfId="0" applyFont="1" applyBorder="1" applyAlignment="1">
      <alignment vertical="center" shrinkToFit="1"/>
    </xf>
    <xf numFmtId="0" fontId="3" fillId="0" borderId="95" xfId="0" applyFont="1" applyBorder="1" applyAlignment="1">
      <alignment vertical="center" shrinkToFit="1"/>
    </xf>
    <xf numFmtId="0" fontId="3" fillId="0" borderId="123" xfId="0" applyFont="1" applyBorder="1" applyAlignment="1">
      <alignment vertical="center" shrinkToFit="1"/>
    </xf>
    <xf numFmtId="0" fontId="3" fillId="0" borderId="24" xfId="0" applyFont="1" applyBorder="1" applyAlignment="1">
      <alignment vertical="center" shrinkToFit="1"/>
    </xf>
    <xf numFmtId="0" fontId="3" fillId="0" borderId="21" xfId="0" applyFont="1" applyBorder="1" applyAlignment="1">
      <alignment vertical="center" shrinkToFit="1"/>
    </xf>
    <xf numFmtId="0" fontId="3" fillId="0" borderId="22" xfId="0" applyFont="1" applyBorder="1" applyAlignment="1">
      <alignment vertical="center" shrinkToFit="1"/>
    </xf>
    <xf numFmtId="0" fontId="3" fillId="0" borderId="17" xfId="0" applyFont="1" applyBorder="1" applyAlignment="1">
      <alignment vertical="center" shrinkToFit="1"/>
    </xf>
    <xf numFmtId="0" fontId="3" fillId="0" borderId="16" xfId="0" applyFont="1" applyBorder="1" applyAlignment="1">
      <alignment vertical="center" shrinkToFit="1"/>
    </xf>
    <xf numFmtId="0" fontId="3" fillId="0" borderId="18" xfId="0" applyFont="1" applyBorder="1" applyAlignment="1">
      <alignment vertical="center" shrinkToFit="1"/>
    </xf>
    <xf numFmtId="0" fontId="3" fillId="0" borderId="19" xfId="0" applyFont="1" applyBorder="1" applyAlignment="1">
      <alignment vertical="center" shrinkToFit="1"/>
    </xf>
    <xf numFmtId="0" fontId="3" fillId="0" borderId="20" xfId="0" applyFont="1" applyBorder="1" applyAlignment="1">
      <alignment vertical="center" shrinkToFit="1"/>
    </xf>
    <xf numFmtId="0" fontId="3" fillId="2" borderId="74"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5"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186" fontId="47" fillId="0" borderId="58" xfId="1" applyNumberFormat="1" applyFont="1" applyBorder="1" applyAlignment="1">
      <alignment horizontal="left" vertical="center" indent="1" shrinkToFit="1"/>
    </xf>
    <xf numFmtId="186" fontId="47" fillId="0" borderId="56" xfId="1" applyNumberFormat="1" applyFont="1" applyBorder="1" applyAlignment="1">
      <alignment horizontal="left" vertical="center" indent="1" shrinkToFit="1"/>
    </xf>
    <xf numFmtId="186" fontId="47" fillId="0" borderId="59" xfId="1" applyNumberFormat="1" applyFont="1" applyBorder="1" applyAlignment="1">
      <alignment horizontal="left" vertical="center" indent="1" shrinkToFit="1"/>
    </xf>
    <xf numFmtId="0" fontId="47" fillId="0" borderId="2" xfId="1" applyFont="1" applyBorder="1" applyAlignment="1">
      <alignment horizontal="left" vertical="center" indent="1" shrinkToFit="1"/>
    </xf>
    <xf numFmtId="0" fontId="47" fillId="0" borderId="25" xfId="1" applyFont="1" applyBorder="1" applyAlignment="1">
      <alignment horizontal="left" vertical="center" indent="1" shrinkToFit="1"/>
    </xf>
    <xf numFmtId="0" fontId="47" fillId="0" borderId="1" xfId="1" applyFont="1" applyBorder="1" applyAlignment="1">
      <alignment horizontal="left" vertical="center" indent="1" shrinkToFit="1"/>
    </xf>
    <xf numFmtId="49" fontId="47" fillId="0" borderId="58" xfId="1" applyNumberFormat="1" applyFont="1" applyBorder="1" applyAlignment="1">
      <alignment horizontal="left" vertical="center" indent="1" shrinkToFit="1"/>
    </xf>
    <xf numFmtId="49" fontId="47" fillId="0" borderId="56" xfId="1" applyNumberFormat="1" applyFont="1" applyBorder="1" applyAlignment="1">
      <alignment horizontal="left" vertical="center" indent="1" shrinkToFit="1"/>
    </xf>
    <xf numFmtId="49" fontId="47" fillId="0" borderId="59" xfId="1" applyNumberFormat="1" applyFont="1" applyBorder="1" applyAlignment="1">
      <alignment horizontal="left" vertical="center" indent="1" shrinkToFit="1"/>
    </xf>
    <xf numFmtId="49" fontId="48" fillId="0" borderId="14" xfId="1" applyNumberFormat="1" applyFont="1" applyBorder="1" applyAlignment="1">
      <alignment horizontal="center" vertical="center" shrinkToFit="1"/>
    </xf>
    <xf numFmtId="0" fontId="49" fillId="0" borderId="17" xfId="1" applyFont="1" applyBorder="1" applyAlignment="1">
      <alignment horizontal="left" vertical="center" indent="1" shrinkToFit="1"/>
    </xf>
    <xf numFmtId="0" fontId="49" fillId="0" borderId="0" xfId="1" applyFont="1" applyAlignment="1">
      <alignment horizontal="left" vertical="center" indent="1" shrinkToFit="1"/>
    </xf>
    <xf numFmtId="0" fontId="49" fillId="0" borderId="64" xfId="1" applyFont="1" applyBorder="1" applyAlignment="1">
      <alignment horizontal="left" vertical="center" indent="1" shrinkToFit="1"/>
    </xf>
    <xf numFmtId="0" fontId="49" fillId="0" borderId="18" xfId="1" applyFont="1" applyBorder="1" applyAlignment="1">
      <alignment horizontal="left" vertical="center" indent="1" shrinkToFit="1"/>
    </xf>
    <xf numFmtId="0" fontId="49" fillId="0" borderId="19" xfId="1" applyFont="1" applyBorder="1" applyAlignment="1">
      <alignment horizontal="left" vertical="center" indent="1" shrinkToFit="1"/>
    </xf>
    <xf numFmtId="0" fontId="49" fillId="0" borderId="65" xfId="1" applyFont="1" applyBorder="1" applyAlignment="1">
      <alignment horizontal="left" vertical="center" indent="1" shrinkToFit="1"/>
    </xf>
    <xf numFmtId="0" fontId="48" fillId="0" borderId="23" xfId="1" applyFont="1" applyBorder="1" applyAlignment="1">
      <alignment horizontal="left" vertical="center" indent="1" shrinkToFit="1"/>
    </xf>
    <xf numFmtId="49" fontId="49" fillId="0" borderId="19" xfId="1" applyNumberFormat="1" applyFont="1" applyBorder="1" applyAlignment="1">
      <alignment horizontal="left" vertical="center" indent="1" shrinkToFit="1"/>
    </xf>
    <xf numFmtId="0" fontId="49" fillId="0" borderId="2" xfId="1" applyFont="1" applyBorder="1" applyAlignment="1" applyProtection="1">
      <alignment horizontal="left" vertical="center" indent="1" shrinkToFit="1"/>
      <protection locked="0"/>
    </xf>
    <xf numFmtId="0" fontId="49" fillId="0" borderId="25" xfId="1" applyFont="1" applyBorder="1" applyAlignment="1" applyProtection="1">
      <alignment horizontal="left" vertical="center" indent="1" shrinkToFit="1"/>
      <protection locked="0"/>
    </xf>
    <xf numFmtId="49" fontId="49" fillId="0" borderId="2" xfId="1" applyNumberFormat="1" applyFont="1" applyBorder="1" applyAlignment="1">
      <alignment horizontal="left" vertical="center" indent="1" shrinkToFit="1"/>
    </xf>
    <xf numFmtId="49" fontId="49" fillId="0" borderId="25" xfId="1" applyNumberFormat="1" applyFont="1" applyBorder="1" applyAlignment="1">
      <alignment horizontal="left" vertical="center" indent="1" shrinkToFit="1"/>
    </xf>
    <xf numFmtId="49" fontId="49" fillId="0" borderId="1" xfId="1" applyNumberFormat="1" applyFont="1" applyBorder="1" applyAlignment="1">
      <alignment horizontal="left" vertical="center" indent="1" shrinkToFit="1"/>
    </xf>
    <xf numFmtId="49" fontId="49" fillId="0" borderId="2" xfId="1" applyNumberFormat="1" applyFont="1" applyBorder="1" applyAlignment="1" applyProtection="1">
      <alignment horizontal="left" vertical="center" indent="1" shrinkToFit="1"/>
      <protection locked="0"/>
    </xf>
    <xf numFmtId="49" fontId="49" fillId="0" borderId="25" xfId="1" applyNumberFormat="1" applyFont="1" applyBorder="1" applyAlignment="1" applyProtection="1">
      <alignment horizontal="left" vertical="center" indent="1" shrinkToFit="1"/>
      <protection locked="0"/>
    </xf>
    <xf numFmtId="49" fontId="49" fillId="0" borderId="2" xfId="1" applyNumberFormat="1" applyFont="1" applyBorder="1" applyAlignment="1" applyProtection="1">
      <alignment horizontal="center" vertical="center" shrinkToFit="1"/>
      <protection locked="0"/>
    </xf>
    <xf numFmtId="49" fontId="49" fillId="0" borderId="25" xfId="1" applyNumberFormat="1" applyFont="1" applyBorder="1" applyAlignment="1" applyProtection="1">
      <alignment horizontal="center" vertical="center" shrinkToFit="1"/>
      <protection locked="0"/>
    </xf>
    <xf numFmtId="0" fontId="57" fillId="0" borderId="25" xfId="0" applyFont="1" applyBorder="1" applyAlignment="1" applyProtection="1">
      <alignment horizontal="center" vertical="center" shrinkToFit="1"/>
      <protection locked="0"/>
    </xf>
    <xf numFmtId="0" fontId="57" fillId="0" borderId="67" xfId="0" applyFont="1" applyBorder="1" applyAlignment="1" applyProtection="1">
      <alignment horizontal="center" vertical="center" shrinkToFit="1"/>
      <protection locked="0"/>
    </xf>
    <xf numFmtId="49" fontId="49" fillId="0" borderId="21" xfId="1" applyNumberFormat="1" applyFont="1" applyBorder="1" applyAlignment="1">
      <alignment horizontal="center" vertical="center" shrinkToFit="1"/>
    </xf>
    <xf numFmtId="49" fontId="41" fillId="0" borderId="25" xfId="1" applyNumberFormat="1" applyFont="1" applyBorder="1" applyAlignment="1">
      <alignment horizontal="center" vertical="center" shrinkToFit="1"/>
    </xf>
    <xf numFmtId="49" fontId="40" fillId="0" borderId="30" xfId="1" applyNumberFormat="1" applyFont="1" applyBorder="1" applyAlignment="1">
      <alignment vertical="center"/>
    </xf>
    <xf numFmtId="49" fontId="40" fillId="0" borderId="31" xfId="1" applyNumberFormat="1" applyFont="1" applyBorder="1" applyAlignment="1">
      <alignment vertical="center"/>
    </xf>
    <xf numFmtId="49" fontId="5" fillId="2" borderId="75" xfId="1" applyNumberFormat="1" applyFont="1" applyFill="1" applyBorder="1" applyAlignment="1">
      <alignment horizontal="center" vertical="center" wrapText="1"/>
    </xf>
    <xf numFmtId="49" fontId="5" fillId="2" borderId="20" xfId="1" applyNumberFormat="1" applyFont="1" applyFill="1" applyBorder="1" applyAlignment="1">
      <alignment horizontal="center" vertical="center" wrapText="1"/>
    </xf>
    <xf numFmtId="49" fontId="5" fillId="2" borderId="89" xfId="1" applyNumberFormat="1" applyFont="1" applyFill="1" applyBorder="1" applyAlignment="1">
      <alignment horizontal="center" vertical="center" wrapText="1"/>
    </xf>
    <xf numFmtId="49" fontId="5" fillId="2" borderId="1" xfId="1" applyNumberFormat="1" applyFont="1" applyFill="1" applyBorder="1" applyAlignment="1">
      <alignment horizontal="center" vertical="center" wrapText="1"/>
    </xf>
    <xf numFmtId="49" fontId="5" fillId="2" borderId="78" xfId="1" applyNumberFormat="1" applyFont="1" applyFill="1" applyBorder="1" applyAlignment="1">
      <alignment horizontal="center" vertical="center" wrapText="1"/>
    </xf>
    <xf numFmtId="49" fontId="5" fillId="2" borderId="22" xfId="1" applyNumberFormat="1" applyFont="1" applyFill="1" applyBorder="1" applyAlignment="1">
      <alignment horizontal="center" vertical="center" wrapText="1"/>
    </xf>
    <xf numFmtId="49" fontId="40" fillId="0" borderId="66" xfId="1" applyNumberFormat="1" applyFont="1" applyBorder="1" applyAlignment="1">
      <alignment vertical="center" shrinkToFit="1"/>
    </xf>
    <xf numFmtId="0" fontId="2" fillId="3" borderId="37" xfId="0" applyFont="1" applyFill="1" applyBorder="1" applyAlignment="1">
      <alignment horizontal="left" vertical="center" shrinkToFit="1"/>
    </xf>
    <xf numFmtId="0" fontId="2" fillId="3" borderId="36" xfId="0" applyFont="1" applyFill="1" applyBorder="1" applyAlignment="1">
      <alignment horizontal="left" vertical="center" shrinkToFit="1"/>
    </xf>
    <xf numFmtId="0" fontId="2" fillId="3" borderId="209" xfId="0" applyFont="1" applyFill="1" applyBorder="1" applyAlignment="1">
      <alignment horizontal="left" vertical="center" shrinkToFit="1"/>
    </xf>
    <xf numFmtId="0" fontId="49" fillId="0" borderId="52" xfId="0" applyFont="1" applyBorder="1" applyAlignment="1">
      <alignment horizontal="center" vertical="center"/>
    </xf>
    <xf numFmtId="0" fontId="49" fillId="0" borderId="112" xfId="0" applyFont="1" applyBorder="1" applyAlignment="1">
      <alignment horizontal="center" vertical="center"/>
    </xf>
    <xf numFmtId="187" fontId="49" fillId="0" borderId="104" xfId="0" applyNumberFormat="1" applyFont="1" applyBorder="1" applyAlignment="1">
      <alignment horizontal="center" vertical="center" shrinkToFit="1"/>
    </xf>
    <xf numFmtId="187" fontId="49" fillId="0" borderId="105" xfId="0" applyNumberFormat="1" applyFont="1" applyBorder="1" applyAlignment="1">
      <alignment horizontal="center" vertical="center" shrinkToFit="1"/>
    </xf>
    <xf numFmtId="187" fontId="49" fillId="0" borderId="107" xfId="0" applyNumberFormat="1" applyFont="1" applyBorder="1" applyAlignment="1">
      <alignment horizontal="center" vertical="center" shrinkToFit="1"/>
    </xf>
    <xf numFmtId="0" fontId="49" fillId="0" borderId="114" xfId="1" applyFont="1" applyBorder="1" applyAlignment="1">
      <alignment horizontal="center" vertical="center" shrinkToFit="1"/>
    </xf>
    <xf numFmtId="0" fontId="49" fillId="0" borderId="115" xfId="1" applyFont="1" applyBorder="1" applyAlignment="1">
      <alignment horizontal="center" vertical="center" shrinkToFit="1"/>
    </xf>
    <xf numFmtId="0" fontId="49" fillId="0" borderId="24" xfId="1" applyFont="1" applyBorder="1" applyAlignment="1">
      <alignment horizontal="center" vertical="center" shrinkToFit="1"/>
    </xf>
    <xf numFmtId="0" fontId="49" fillId="0" borderId="21" xfId="1" applyFont="1" applyBorder="1" applyAlignment="1">
      <alignment horizontal="center" vertical="center" shrinkToFit="1"/>
    </xf>
    <xf numFmtId="0" fontId="49" fillId="0" borderId="22" xfId="1" applyFont="1" applyBorder="1" applyAlignment="1">
      <alignment horizontal="center" vertical="center" shrinkToFit="1"/>
    </xf>
    <xf numFmtId="0" fontId="49" fillId="0" borderId="18" xfId="1" applyFont="1" applyBorder="1" applyAlignment="1">
      <alignment horizontal="center" vertical="center" shrinkToFit="1"/>
    </xf>
    <xf numFmtId="0" fontId="49" fillId="0" borderId="19" xfId="1" applyFont="1" applyBorder="1" applyAlignment="1">
      <alignment horizontal="center" vertical="center" shrinkToFit="1"/>
    </xf>
    <xf numFmtId="0" fontId="49" fillId="0" borderId="20" xfId="1" applyFont="1" applyBorder="1" applyAlignment="1">
      <alignment horizontal="center" vertical="center" shrinkToFit="1"/>
    </xf>
    <xf numFmtId="0" fontId="49" fillId="0" borderId="24" xfId="1" applyFont="1" applyBorder="1" applyAlignment="1">
      <alignment horizontal="center" vertical="center"/>
    </xf>
    <xf numFmtId="0" fontId="49" fillId="0" borderId="21" xfId="1" applyFont="1" applyBorder="1" applyAlignment="1">
      <alignment horizontal="center" vertical="center"/>
    </xf>
    <xf numFmtId="0" fontId="49" fillId="0" borderId="66" xfId="1" applyFont="1" applyBorder="1" applyAlignment="1">
      <alignment horizontal="center" vertical="center"/>
    </xf>
    <xf numFmtId="0" fontId="49" fillId="0" borderId="18" xfId="1" applyFont="1" applyBorder="1" applyAlignment="1">
      <alignment horizontal="center" vertical="center"/>
    </xf>
    <xf numFmtId="0" fontId="49" fillId="0" borderId="19" xfId="1" applyFont="1" applyBorder="1" applyAlignment="1">
      <alignment horizontal="center" vertical="center"/>
    </xf>
    <xf numFmtId="0" fontId="49" fillId="0" borderId="65" xfId="1" applyFont="1" applyBorder="1" applyAlignment="1">
      <alignment horizontal="center" vertical="center"/>
    </xf>
    <xf numFmtId="0" fontId="7" fillId="3" borderId="198" xfId="1" applyFont="1" applyFill="1" applyBorder="1" applyAlignment="1">
      <alignment horizontal="center" vertical="center" shrinkToFit="1"/>
    </xf>
    <xf numFmtId="0" fontId="49" fillId="0" borderId="74" xfId="1" applyFont="1" applyBorder="1" applyAlignment="1">
      <alignment horizontal="center" vertical="center" shrinkToFit="1"/>
    </xf>
    <xf numFmtId="49" fontId="41" fillId="0" borderId="199" xfId="52" applyNumberFormat="1" applyFont="1" applyFill="1" applyBorder="1" applyAlignment="1">
      <alignment horizontal="center" vertical="center" shrinkToFit="1"/>
    </xf>
    <xf numFmtId="49" fontId="49" fillId="0" borderId="74" xfId="52" applyNumberFormat="1" applyFont="1" applyFill="1" applyBorder="1" applyAlignment="1">
      <alignment horizontal="center" vertical="center" shrinkToFit="1"/>
    </xf>
    <xf numFmtId="49" fontId="49" fillId="0" borderId="199" xfId="52" applyNumberFormat="1" applyFont="1" applyFill="1" applyBorder="1" applyAlignment="1">
      <alignment horizontal="center" vertical="center" shrinkToFit="1"/>
    </xf>
    <xf numFmtId="49" fontId="41" fillId="0" borderId="200" xfId="52" applyNumberFormat="1" applyFont="1" applyFill="1" applyBorder="1" applyAlignment="1">
      <alignment horizontal="center" vertical="center" shrinkToFit="1"/>
    </xf>
    <xf numFmtId="49" fontId="41" fillId="0" borderId="201" xfId="52" applyNumberFormat="1" applyFont="1" applyFill="1" applyBorder="1" applyAlignment="1">
      <alignment horizontal="center" vertical="center" shrinkToFit="1"/>
    </xf>
    <xf numFmtId="0" fontId="49" fillId="0" borderId="74" xfId="1" applyFont="1" applyBorder="1" applyAlignment="1">
      <alignment horizontal="center" vertical="center"/>
    </xf>
    <xf numFmtId="0" fontId="49" fillId="0" borderId="122" xfId="1" applyFont="1" applyBorder="1" applyAlignment="1">
      <alignment horizontal="center" vertical="center"/>
    </xf>
  </cellXfs>
  <cellStyles count="53">
    <cellStyle name="_x000c_ーセン_x000c_" xfId="17" xr:uid="{00000000-0005-0000-0000-000000000000}"/>
    <cellStyle name="[&gt;1][青]" xfId="18" xr:uid="{00000000-0005-0000-0000-000001000000}"/>
    <cellStyle name="[&gt;1][青]#,###" xfId="19" xr:uid="{00000000-0005-0000-0000-000002000000}"/>
    <cellStyle name="[&gt;1][青]_【TDC広小路Step1】作業計画書080404" xfId="20" xr:uid="{00000000-0005-0000-0000-000003000000}"/>
    <cellStyle name="Body" xfId="21" xr:uid="{00000000-0005-0000-0000-000004000000}"/>
    <cellStyle name="Border" xfId="22" xr:uid="{00000000-0005-0000-0000-000005000000}"/>
    <cellStyle name="Calc Currency (0)" xfId="5" xr:uid="{00000000-0005-0000-0000-000006000000}"/>
    <cellStyle name="Comma [0]_laroux" xfId="23" xr:uid="{00000000-0005-0000-0000-000007000000}"/>
    <cellStyle name="Comma_laroux" xfId="24" xr:uid="{00000000-0005-0000-0000-000008000000}"/>
    <cellStyle name="Currency [0]_laroux" xfId="25" xr:uid="{00000000-0005-0000-0000-000009000000}"/>
    <cellStyle name="Currency_laroux" xfId="26" xr:uid="{00000000-0005-0000-0000-00000A000000}"/>
    <cellStyle name="entry" xfId="6" xr:uid="{00000000-0005-0000-0000-00000B000000}"/>
    <cellStyle name="Followed Hyperlink" xfId="27" xr:uid="{00000000-0005-0000-0000-00000C000000}"/>
    <cellStyle name="Grey" xfId="28" xr:uid="{00000000-0005-0000-0000-00000D000000}"/>
    <cellStyle name="Head 1" xfId="29" xr:uid="{00000000-0005-0000-0000-00000E000000}"/>
    <cellStyle name="Header1" xfId="7" xr:uid="{00000000-0005-0000-0000-00000F000000}"/>
    <cellStyle name="Header2" xfId="8" xr:uid="{00000000-0005-0000-0000-000010000000}"/>
    <cellStyle name="Hyperlink" xfId="30" xr:uid="{00000000-0005-0000-0000-000011000000}"/>
    <cellStyle name="Input [yellow]" xfId="31" xr:uid="{00000000-0005-0000-0000-000012000000}"/>
    <cellStyle name="KWE標準" xfId="32" xr:uid="{00000000-0005-0000-0000-000013000000}"/>
    <cellStyle name="Milliers [0]_AR1194" xfId="33" xr:uid="{00000000-0005-0000-0000-000014000000}"/>
    <cellStyle name="Milliers_AR1194" xfId="34" xr:uid="{00000000-0005-0000-0000-000015000000}"/>
    <cellStyle name="Mon騁aire [0]_AR1194" xfId="35" xr:uid="{00000000-0005-0000-0000-000016000000}"/>
    <cellStyle name="Mon騁aire_AR1194" xfId="36" xr:uid="{00000000-0005-0000-0000-000017000000}"/>
    <cellStyle name="Normal - Style1" xfId="37" xr:uid="{00000000-0005-0000-0000-000018000000}"/>
    <cellStyle name="Normal_#18-Internet" xfId="9" xr:uid="{00000000-0005-0000-0000-000019000000}"/>
    <cellStyle name="Percent [2]" xfId="38" xr:uid="{00000000-0005-0000-0000-00001A000000}"/>
    <cellStyle name="price" xfId="10" xr:uid="{00000000-0005-0000-0000-00001B000000}"/>
    <cellStyle name="revised" xfId="11" xr:uid="{00000000-0005-0000-0000-00001C000000}"/>
    <cellStyle name="section" xfId="12" xr:uid="{00000000-0005-0000-0000-00001D000000}"/>
    <cellStyle name="subhead" xfId="39" xr:uid="{00000000-0005-0000-0000-00001E000000}"/>
    <cellStyle name="title" xfId="13" xr:uid="{00000000-0005-0000-0000-00001F000000}"/>
    <cellStyle name="桁蟻唇Ｆ [0.00]_!3" xfId="40" xr:uid="{00000000-0005-0000-0000-000020000000}"/>
    <cellStyle name="桁蟻唇Ｆ_・行選酋絞Ｆ込・結右(ソース)" xfId="41" xr:uid="{00000000-0005-0000-0000-000021000000}"/>
    <cellStyle name="桁区切り" xfId="52" builtinId="6"/>
    <cellStyle name="見出し標準" xfId="42" xr:uid="{00000000-0005-0000-0000-000023000000}"/>
    <cellStyle name="見積桁区切り" xfId="43" xr:uid="{00000000-0005-0000-0000-000024000000}"/>
    <cellStyle name="見積-桁区切り" xfId="44" xr:uid="{00000000-0005-0000-0000-000025000000}"/>
    <cellStyle name="見積-通貨記号" xfId="45" xr:uid="{00000000-0005-0000-0000-000026000000}"/>
    <cellStyle name="脱浦 [0.00]_・行選酋絞Ｆ込・結右(ソース)" xfId="46" xr:uid="{00000000-0005-0000-0000-000027000000}"/>
    <cellStyle name="脱浦_!3" xfId="47" xr:uid="{00000000-0005-0000-0000-000028000000}"/>
    <cellStyle name="通貨 [0.00" xfId="48" xr:uid="{00000000-0005-0000-0000-000029000000}"/>
    <cellStyle name="通貨 2" xfId="4" xr:uid="{00000000-0005-0000-0000-00002A000000}"/>
    <cellStyle name="通貨 3" xfId="2" xr:uid="{00000000-0005-0000-0000-00002B000000}"/>
    <cellStyle name="通貨 4" xfId="51" xr:uid="{00000000-0005-0000-0000-00002C000000}"/>
    <cellStyle name="標準" xfId="0" builtinId="0"/>
    <cellStyle name="標準 2" xfId="14" xr:uid="{00000000-0005-0000-0000-00002E000000}"/>
    <cellStyle name="標準 2 2" xfId="16" xr:uid="{00000000-0005-0000-0000-00002F000000}"/>
    <cellStyle name="標準 3" xfId="15" xr:uid="{00000000-0005-0000-0000-000030000000}"/>
    <cellStyle name="標準 4" xfId="1" xr:uid="{00000000-0005-0000-0000-000031000000}"/>
    <cellStyle name="標準 5" xfId="3" xr:uid="{00000000-0005-0000-0000-000032000000}"/>
    <cellStyle name="標準_Book2" xfId="50" xr:uid="{00000000-0005-0000-0000-000033000000}"/>
    <cellStyle name="未定義" xfId="49" xr:uid="{00000000-0005-0000-0000-000034000000}"/>
  </cellStyles>
  <dxfs count="19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CC"/>
        </patternFill>
      </fill>
    </dxf>
    <dxf>
      <fill>
        <patternFill>
          <bgColor theme="0" tint="-0.14996795556505021"/>
        </patternFill>
      </fill>
    </dxf>
    <dxf>
      <fill>
        <patternFill>
          <bgColor rgb="FFFFFFCC"/>
        </patternFill>
      </fill>
    </dxf>
    <dxf>
      <fill>
        <patternFill>
          <bgColor rgb="FFFFFFCC"/>
        </patternFill>
      </fill>
    </dxf>
    <dxf>
      <fill>
        <patternFill>
          <bgColor rgb="FFFFFFCC"/>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patternType="none">
          <bgColor auto="1"/>
        </patternFill>
      </fill>
    </dxf>
    <dxf>
      <fill>
        <patternFill>
          <bgColor theme="0" tint="-0.14996795556505021"/>
        </patternFill>
      </fill>
    </dxf>
    <dxf>
      <fill>
        <patternFill>
          <bgColor theme="5" tint="0.79998168889431442"/>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patternType="none">
          <bgColor auto="1"/>
        </patternFill>
      </fill>
    </dxf>
    <dxf>
      <fill>
        <patternFill>
          <bgColor theme="5" tint="0.79998168889431442"/>
        </patternFill>
      </fill>
    </dxf>
    <dxf>
      <fill>
        <patternFill>
          <bgColor rgb="FFFFFF00"/>
        </patternFill>
      </fill>
    </dxf>
    <dxf>
      <fill>
        <patternFill>
          <bgColor theme="5" tint="0.79998168889431442"/>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ont>
        <color auto="1"/>
      </font>
      <fill>
        <patternFill patternType="solid">
          <bgColor theme="5" tint="0.79998168889431442"/>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ont>
        <color auto="1"/>
      </font>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CC"/>
        </patternFill>
      </fill>
    </dxf>
    <dxf>
      <fill>
        <patternFill>
          <bgColor theme="0" tint="-0.14996795556505021"/>
        </patternFill>
      </fill>
    </dxf>
    <dxf>
      <fill>
        <patternFill>
          <bgColor rgb="FFFFFFCC"/>
        </patternFill>
      </fill>
    </dxf>
    <dxf>
      <fill>
        <patternFill>
          <bgColor rgb="FFFFFFCC"/>
        </patternFill>
      </fill>
    </dxf>
    <dxf>
      <fill>
        <patternFill>
          <bgColor rgb="FFFFFFCC"/>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patternType="none">
          <bgColor auto="1"/>
        </patternFill>
      </fill>
    </dxf>
    <dxf>
      <fill>
        <patternFill>
          <bgColor theme="0" tint="-0.14996795556505021"/>
        </patternFill>
      </fill>
    </dxf>
    <dxf>
      <fill>
        <patternFill>
          <bgColor theme="9" tint="0.79998168889431442"/>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5" tint="0.79998168889431442"/>
        </patternFill>
      </fill>
    </dxf>
    <dxf>
      <fill>
        <patternFill patternType="none">
          <bgColor auto="1"/>
        </patternFill>
      </fill>
    </dxf>
    <dxf>
      <fill>
        <patternFill>
          <bgColor rgb="FFFFFF00"/>
        </patternFill>
      </fill>
    </dxf>
    <dxf>
      <fill>
        <patternFill>
          <bgColor theme="5" tint="0.79998168889431442"/>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ont>
        <color auto="1"/>
      </font>
      <fill>
        <patternFill patternType="solid">
          <bgColor theme="5" tint="0.79998168889431442"/>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0C0C0"/>
      <color rgb="FFCCECFF"/>
      <color rgb="FFBFBFBF"/>
      <color rgb="FFE7F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78441</xdr:colOff>
      <xdr:row>58</xdr:row>
      <xdr:rowOff>89647</xdr:rowOff>
    </xdr:from>
    <xdr:to>
      <xdr:col>36</xdr:col>
      <xdr:colOff>190500</xdr:colOff>
      <xdr:row>68</xdr:row>
      <xdr:rowOff>100853</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354666" y="14139022"/>
          <a:ext cx="9779934" cy="2201956"/>
        </a:xfrm>
        <a:prstGeom prst="roundRect">
          <a:avLst/>
        </a:prstGeom>
        <a:noFill/>
        <a:ln w="28575">
          <a:solidFill>
            <a:srgbClr val="0070C0"/>
          </a:solidFill>
        </a:ln>
      </xdr:spPr>
      <xdr:style>
        <a:lnRef idx="1">
          <a:schemeClr val="accent5"/>
        </a:lnRef>
        <a:fillRef idx="2">
          <a:schemeClr val="accent5"/>
        </a:fillRef>
        <a:effectRef idx="1">
          <a:schemeClr val="accent5"/>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xdr:col>
      <xdr:colOff>0</xdr:colOff>
      <xdr:row>11</xdr:row>
      <xdr:rowOff>224116</xdr:rowOff>
    </xdr:from>
    <xdr:to>
      <xdr:col>20</xdr:col>
      <xdr:colOff>33618</xdr:colOff>
      <xdr:row>28</xdr:row>
      <xdr:rowOff>212911</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828675" y="3310216"/>
          <a:ext cx="4729443" cy="3722595"/>
        </a:xfrm>
        <a:prstGeom prst="rect">
          <a:avLst/>
        </a:prstGeom>
        <a:ln w="12700"/>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400">
              <a:latin typeface="Meiryo UI" panose="020B0604030504040204" pitchFamily="50" charset="-128"/>
              <a:ea typeface="Meiryo UI" panose="020B0604030504040204" pitchFamily="50" charset="-128"/>
              <a:cs typeface="Meiryo UI" panose="020B0604030504040204" pitchFamily="50" charset="-128"/>
            </a:rPr>
            <a:t>D.e-NetWide</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設備</a:t>
          </a:r>
        </a:p>
      </xdr:txBody>
    </xdr:sp>
    <xdr:clientData/>
  </xdr:twoCellAnchor>
  <xdr:twoCellAnchor>
    <xdr:from>
      <xdr:col>20</xdr:col>
      <xdr:colOff>249666</xdr:colOff>
      <xdr:row>22</xdr:row>
      <xdr:rowOff>26894</xdr:rowOff>
    </xdr:from>
    <xdr:to>
      <xdr:col>35</xdr:col>
      <xdr:colOff>11205</xdr:colOff>
      <xdr:row>29</xdr:row>
      <xdr:rowOff>24651</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5269901" y="4589929"/>
          <a:ext cx="3526716" cy="1503828"/>
        </a:xfrm>
        <a:prstGeom prst="rect">
          <a:avLst/>
        </a:prstGeom>
        <a:ln w="12700"/>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イントラ</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SSL</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設備</a:t>
          </a:r>
        </a:p>
      </xdr:txBody>
    </xdr:sp>
    <xdr:clientData/>
  </xdr:twoCellAnchor>
  <xdr:twoCellAnchor>
    <xdr:from>
      <xdr:col>20</xdr:col>
      <xdr:colOff>280146</xdr:colOff>
      <xdr:row>11</xdr:row>
      <xdr:rowOff>214591</xdr:rowOff>
    </xdr:from>
    <xdr:to>
      <xdr:col>35</xdr:col>
      <xdr:colOff>11205</xdr:colOff>
      <xdr:row>20</xdr:row>
      <xdr:rowOff>212911</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5804646" y="3310216"/>
          <a:ext cx="3874434" cy="1969995"/>
        </a:xfrm>
        <a:prstGeom prst="rect">
          <a:avLst/>
        </a:prstGeom>
        <a:ln w="12700"/>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400">
              <a:latin typeface="Meiryo UI" panose="020B0604030504040204" pitchFamily="50" charset="-128"/>
              <a:ea typeface="Meiryo UI" panose="020B0604030504040204" pitchFamily="50" charset="-128"/>
              <a:cs typeface="Meiryo UI" panose="020B0604030504040204" pitchFamily="50" charset="-128"/>
            </a:rPr>
            <a:t>D.e-ComⅡ</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設備</a:t>
          </a:r>
        </a:p>
      </xdr:txBody>
    </xdr:sp>
    <xdr:clientData/>
  </xdr:twoCellAnchor>
  <xdr:twoCellAnchor>
    <xdr:from>
      <xdr:col>5</xdr:col>
      <xdr:colOff>212912</xdr:colOff>
      <xdr:row>23</xdr:row>
      <xdr:rowOff>78440</xdr:rowOff>
    </xdr:from>
    <xdr:to>
      <xdr:col>15</xdr:col>
      <xdr:colOff>67235</xdr:colOff>
      <xdr:row>38</xdr:row>
      <xdr:rowOff>134471</xdr:rowOff>
    </xdr:to>
    <xdr:sp macro="" textlink="">
      <xdr:nvSpPr>
        <xdr:cNvPr id="6" name="正方形/長方形 5">
          <a:extLst>
            <a:ext uri="{FF2B5EF4-FFF2-40B4-BE49-F238E27FC236}">
              <a16:creationId xmlns:a16="http://schemas.microsoft.com/office/drawing/2014/main" id="{00000000-0008-0000-0500-000006000000}"/>
            </a:ext>
          </a:extLst>
        </xdr:cNvPr>
        <xdr:cNvSpPr/>
      </xdr:nvSpPr>
      <xdr:spPr>
        <a:xfrm>
          <a:off x="1613647" y="5916705"/>
          <a:ext cx="2655794" cy="3417795"/>
        </a:xfrm>
        <a:prstGeom prst="rect">
          <a:avLst/>
        </a:prstGeom>
        <a:solidFill>
          <a:srgbClr val="FFFF99">
            <a:alpha val="25098"/>
          </a:srgbClr>
        </a:solidFill>
        <a:ln>
          <a:solidFill>
            <a:srgbClr val="FFFF00"/>
          </a:solidFill>
        </a:ln>
      </xdr:spPr>
      <xdr:style>
        <a:lnRef idx="1">
          <a:schemeClr val="accent5"/>
        </a:lnRef>
        <a:fillRef idx="2">
          <a:schemeClr val="accent5"/>
        </a:fillRef>
        <a:effectRef idx="1">
          <a:schemeClr val="accent5"/>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21</xdr:col>
      <xdr:colOff>33617</xdr:colOff>
      <xdr:row>13</xdr:row>
      <xdr:rowOff>89646</xdr:rowOff>
    </xdr:from>
    <xdr:to>
      <xdr:col>34</xdr:col>
      <xdr:colOff>257734</xdr:colOff>
      <xdr:row>20</xdr:row>
      <xdr:rowOff>100852</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5834342" y="3623421"/>
          <a:ext cx="3815042" cy="1544731"/>
        </a:xfrm>
        <a:prstGeom prst="rect">
          <a:avLst/>
        </a:prstGeom>
        <a:solidFill>
          <a:srgbClr val="FFFF99">
            <a:alpha val="25098"/>
          </a:srgbClr>
        </a:solidFill>
        <a:ln>
          <a:solidFill>
            <a:srgbClr val="FFFF00"/>
          </a:solidFill>
        </a:ln>
      </xdr:spPr>
      <xdr:style>
        <a:lnRef idx="1">
          <a:schemeClr val="accent5"/>
        </a:lnRef>
        <a:fillRef idx="2">
          <a:schemeClr val="accent5"/>
        </a:fillRef>
        <a:effectRef idx="1">
          <a:schemeClr val="accent5"/>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22412</xdr:colOff>
      <xdr:row>8</xdr:row>
      <xdr:rowOff>0</xdr:rowOff>
    </xdr:from>
    <xdr:to>
      <xdr:col>35</xdr:col>
      <xdr:colOff>268941</xdr:colOff>
      <xdr:row>11</xdr:row>
      <xdr:rowOff>67235</xdr:rowOff>
    </xdr:to>
    <xdr:sp macro="" textlink="">
      <xdr:nvSpPr>
        <xdr:cNvPr id="8" name="雲 7">
          <a:extLst>
            <a:ext uri="{FF2B5EF4-FFF2-40B4-BE49-F238E27FC236}">
              <a16:creationId xmlns:a16="http://schemas.microsoft.com/office/drawing/2014/main" id="{00000000-0008-0000-0500-000008000000}"/>
            </a:ext>
          </a:extLst>
        </xdr:cNvPr>
        <xdr:cNvSpPr/>
      </xdr:nvSpPr>
      <xdr:spPr>
        <a:xfrm>
          <a:off x="574862" y="2438400"/>
          <a:ext cx="9361954" cy="724460"/>
        </a:xfrm>
        <a:prstGeom prst="cloud">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ATI</a:t>
          </a:r>
          <a:endParaRPr kumimoji="1" lang="ja-JP" altLang="en-US" sz="20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8</xdr:col>
      <xdr:colOff>196051</xdr:colOff>
      <xdr:row>24</xdr:row>
      <xdr:rowOff>145677</xdr:rowOff>
    </xdr:from>
    <xdr:to>
      <xdr:col>12</xdr:col>
      <xdr:colOff>106507</xdr:colOff>
      <xdr:row>27</xdr:row>
      <xdr:rowOff>188765</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2437227" y="6208059"/>
          <a:ext cx="1031045" cy="715441"/>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集約</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R</a:t>
          </a:r>
        </a:p>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Cisco</a:t>
          </a:r>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6</xdr:col>
      <xdr:colOff>179292</xdr:colOff>
      <xdr:row>13</xdr:row>
      <xdr:rowOff>218514</xdr:rowOff>
    </xdr:from>
    <xdr:to>
      <xdr:col>15</xdr:col>
      <xdr:colOff>22412</xdr:colOff>
      <xdr:row>15</xdr:row>
      <xdr:rowOff>128870</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1836642" y="3752289"/>
          <a:ext cx="2329145" cy="34850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ATI</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接続</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R</a:t>
          </a:r>
        </a:p>
      </xdr:txBody>
    </xdr:sp>
    <xdr:clientData/>
  </xdr:twoCellAnchor>
  <xdr:twoCellAnchor>
    <xdr:from>
      <xdr:col>4</xdr:col>
      <xdr:colOff>246531</xdr:colOff>
      <xdr:row>16</xdr:row>
      <xdr:rowOff>196101</xdr:rowOff>
    </xdr:from>
    <xdr:to>
      <xdr:col>10</xdr:col>
      <xdr:colOff>13062</xdr:colOff>
      <xdr:row>18</xdr:row>
      <xdr:rowOff>106457</xdr:rowOff>
    </xdr:to>
    <xdr:sp macro="" textlink="">
      <xdr:nvSpPr>
        <xdr:cNvPr id="12" name="正方形/長方形 11">
          <a:extLst>
            <a:ext uri="{FF2B5EF4-FFF2-40B4-BE49-F238E27FC236}">
              <a16:creationId xmlns:a16="http://schemas.microsoft.com/office/drawing/2014/main" id="{00000000-0008-0000-0500-00000C000000}"/>
            </a:ext>
          </a:extLst>
        </xdr:cNvPr>
        <xdr:cNvSpPr/>
      </xdr:nvSpPr>
      <xdr:spPr>
        <a:xfrm>
          <a:off x="1351431" y="4387101"/>
          <a:ext cx="1423881" cy="34850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Sm@rtWall</a:t>
          </a:r>
        </a:p>
      </xdr:txBody>
    </xdr:sp>
    <xdr:clientData/>
  </xdr:twoCellAnchor>
  <xdr:twoCellAnchor>
    <xdr:from>
      <xdr:col>11</xdr:col>
      <xdr:colOff>168085</xdr:colOff>
      <xdr:row>16</xdr:row>
      <xdr:rowOff>196101</xdr:rowOff>
    </xdr:from>
    <xdr:to>
      <xdr:col>18</xdr:col>
      <xdr:colOff>33616</xdr:colOff>
      <xdr:row>18</xdr:row>
      <xdr:rowOff>106457</xdr:rowOff>
    </xdr:to>
    <xdr:sp macro="" textlink="">
      <xdr:nvSpPr>
        <xdr:cNvPr id="13" name="正方形/長方形 12">
          <a:extLst>
            <a:ext uri="{FF2B5EF4-FFF2-40B4-BE49-F238E27FC236}">
              <a16:creationId xmlns:a16="http://schemas.microsoft.com/office/drawing/2014/main" id="{00000000-0008-0000-0500-00000D000000}"/>
            </a:ext>
          </a:extLst>
        </xdr:cNvPr>
        <xdr:cNvSpPr/>
      </xdr:nvSpPr>
      <xdr:spPr>
        <a:xfrm>
          <a:off x="3206560" y="4387101"/>
          <a:ext cx="1799106" cy="34850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セキュリティ共通基盤</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21</xdr:col>
      <xdr:colOff>153269</xdr:colOff>
      <xdr:row>15</xdr:row>
      <xdr:rowOff>78443</xdr:rowOff>
    </xdr:from>
    <xdr:to>
      <xdr:col>24</xdr:col>
      <xdr:colOff>22412</xdr:colOff>
      <xdr:row>18</xdr:row>
      <xdr:rowOff>132736</xdr:rowOff>
    </xdr:to>
    <xdr:sp macro="" textlink="">
      <xdr:nvSpPr>
        <xdr:cNvPr id="14" name="正方形/長方形 13">
          <a:extLst>
            <a:ext uri="{FF2B5EF4-FFF2-40B4-BE49-F238E27FC236}">
              <a16:creationId xmlns:a16="http://schemas.microsoft.com/office/drawing/2014/main" id="{00000000-0008-0000-0500-00000E000000}"/>
            </a:ext>
          </a:extLst>
        </xdr:cNvPr>
        <xdr:cNvSpPr/>
      </xdr:nvSpPr>
      <xdr:spPr>
        <a:xfrm>
          <a:off x="5953994" y="4050368"/>
          <a:ext cx="697818" cy="71151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アプリ</a:t>
          </a:r>
        </a:p>
      </xdr:txBody>
    </xdr:sp>
    <xdr:clientData/>
  </xdr:twoCellAnchor>
  <xdr:twoCellAnchor>
    <xdr:from>
      <xdr:col>24</xdr:col>
      <xdr:colOff>231711</xdr:colOff>
      <xdr:row>15</xdr:row>
      <xdr:rowOff>78443</xdr:rowOff>
    </xdr:from>
    <xdr:to>
      <xdr:col>27</xdr:col>
      <xdr:colOff>224117</xdr:colOff>
      <xdr:row>18</xdr:row>
      <xdr:rowOff>132736</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6861111" y="4050368"/>
          <a:ext cx="821081" cy="71151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DHCP</a:t>
          </a:r>
        </a:p>
        <a:p>
          <a:pPr algn="ct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サーバ</a:t>
          </a:r>
        </a:p>
      </xdr:txBody>
    </xdr:sp>
    <xdr:clientData/>
  </xdr:twoCellAnchor>
  <xdr:twoCellAnchor>
    <xdr:from>
      <xdr:col>28</xdr:col>
      <xdr:colOff>108445</xdr:colOff>
      <xdr:row>15</xdr:row>
      <xdr:rowOff>78443</xdr:rowOff>
    </xdr:from>
    <xdr:to>
      <xdr:col>31</xdr:col>
      <xdr:colOff>44823</xdr:colOff>
      <xdr:row>18</xdr:row>
      <xdr:rowOff>132736</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7842745" y="4050368"/>
          <a:ext cx="765053" cy="71151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DNS</a:t>
          </a:r>
        </a:p>
        <a:p>
          <a:pPr algn="ct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サーバ</a:t>
          </a:r>
        </a:p>
      </xdr:txBody>
    </xdr:sp>
    <xdr:clientData/>
  </xdr:twoCellAnchor>
  <xdr:twoCellAnchor>
    <xdr:from>
      <xdr:col>31</xdr:col>
      <xdr:colOff>186887</xdr:colOff>
      <xdr:row>15</xdr:row>
      <xdr:rowOff>78443</xdr:rowOff>
    </xdr:from>
    <xdr:to>
      <xdr:col>34</xdr:col>
      <xdr:colOff>145676</xdr:colOff>
      <xdr:row>18</xdr:row>
      <xdr:rowOff>132736</xdr:rowOff>
    </xdr:to>
    <xdr:sp macro="" textlink="">
      <xdr:nvSpPr>
        <xdr:cNvPr id="17" name="正方形/長方形 16">
          <a:extLst>
            <a:ext uri="{FF2B5EF4-FFF2-40B4-BE49-F238E27FC236}">
              <a16:creationId xmlns:a16="http://schemas.microsoft.com/office/drawing/2014/main" id="{00000000-0008-0000-0500-000011000000}"/>
            </a:ext>
          </a:extLst>
        </xdr:cNvPr>
        <xdr:cNvSpPr/>
      </xdr:nvSpPr>
      <xdr:spPr>
        <a:xfrm>
          <a:off x="8749862" y="4050368"/>
          <a:ext cx="787464" cy="71151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Proxy</a:t>
          </a:r>
        </a:p>
        <a:p>
          <a:pPr algn="ct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サーバ</a:t>
          </a:r>
        </a:p>
      </xdr:txBody>
    </xdr:sp>
    <xdr:clientData/>
  </xdr:twoCellAnchor>
  <xdr:twoCellAnchor>
    <xdr:from>
      <xdr:col>22</xdr:col>
      <xdr:colOff>224117</xdr:colOff>
      <xdr:row>24</xdr:row>
      <xdr:rowOff>145677</xdr:rowOff>
    </xdr:from>
    <xdr:to>
      <xdr:col>25</xdr:col>
      <xdr:colOff>22415</xdr:colOff>
      <xdr:row>27</xdr:row>
      <xdr:rowOff>188765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6301067" y="6089277"/>
          <a:ext cx="626973" cy="700313"/>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ACL</a:t>
          </a:r>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25</xdr:col>
      <xdr:colOff>33619</xdr:colOff>
      <xdr:row>24</xdr:row>
      <xdr:rowOff>145677</xdr:rowOff>
    </xdr:from>
    <xdr:to>
      <xdr:col>31</xdr:col>
      <xdr:colOff>179296</xdr:colOff>
      <xdr:row>27</xdr:row>
      <xdr:rowOff>188765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6939244" y="6089277"/>
          <a:ext cx="1803027" cy="700313"/>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Prisma</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Access</a:t>
          </a:r>
        </a:p>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Paloalto</a:t>
          </a:r>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xdr:col>
      <xdr:colOff>212912</xdr:colOff>
      <xdr:row>20</xdr:row>
      <xdr:rowOff>-1</xdr:rowOff>
    </xdr:from>
    <xdr:to>
      <xdr:col>34</xdr:col>
      <xdr:colOff>145676</xdr:colOff>
      <xdr:row>20</xdr:row>
      <xdr:rowOff>-1</xdr:rowOff>
    </xdr:to>
    <xdr:cxnSp macro="">
      <xdr:nvCxnSpPr>
        <xdr:cNvPr id="20" name="直線コネクタ 19">
          <a:extLst>
            <a:ext uri="{FF2B5EF4-FFF2-40B4-BE49-F238E27FC236}">
              <a16:creationId xmlns:a16="http://schemas.microsoft.com/office/drawing/2014/main" id="{00000000-0008-0000-0500-000014000000}"/>
            </a:ext>
          </a:extLst>
        </xdr:cNvPr>
        <xdr:cNvCxnSpPr/>
      </xdr:nvCxnSpPr>
      <xdr:spPr>
        <a:xfrm>
          <a:off x="1041587" y="5067299"/>
          <a:ext cx="8495739" cy="0"/>
        </a:xfrm>
        <a:prstGeom prst="line">
          <a:avLst/>
        </a:prstGeom>
        <a:ln w="5715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123264</xdr:colOff>
      <xdr:row>26</xdr:row>
      <xdr:rowOff>55162</xdr:rowOff>
    </xdr:from>
    <xdr:to>
      <xdr:col>22</xdr:col>
      <xdr:colOff>224117</xdr:colOff>
      <xdr:row>26</xdr:row>
      <xdr:rowOff>55163</xdr:rowOff>
    </xdr:to>
    <xdr:cxnSp macro="">
      <xdr:nvCxnSpPr>
        <xdr:cNvPr id="21" name="直線コネクタ 20">
          <a:extLst>
            <a:ext uri="{FF2B5EF4-FFF2-40B4-BE49-F238E27FC236}">
              <a16:creationId xmlns:a16="http://schemas.microsoft.com/office/drawing/2014/main" id="{00000000-0008-0000-0500-000015000000}"/>
            </a:ext>
          </a:extLst>
        </xdr:cNvPr>
        <xdr:cNvCxnSpPr>
          <a:endCxn id="18" idx="1"/>
        </xdr:cNvCxnSpPr>
      </xdr:nvCxnSpPr>
      <xdr:spPr>
        <a:xfrm flipV="1">
          <a:off x="3485029" y="6565780"/>
          <a:ext cx="2902323" cy="1"/>
        </a:xfrm>
        <a:prstGeom prst="line">
          <a:avLst/>
        </a:prstGeom>
        <a:ln w="571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100851</xdr:colOff>
      <xdr:row>20</xdr:row>
      <xdr:rowOff>11205</xdr:rowOff>
    </xdr:from>
    <xdr:to>
      <xdr:col>9</xdr:col>
      <xdr:colOff>100851</xdr:colOff>
      <xdr:row>24</xdr:row>
      <xdr:rowOff>156884</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flipV="1">
          <a:off x="2622175" y="5177117"/>
          <a:ext cx="0" cy="1042149"/>
        </a:xfrm>
        <a:prstGeom prst="line">
          <a:avLst/>
        </a:prstGeom>
        <a:ln w="5715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257735</xdr:colOff>
      <xdr:row>18</xdr:row>
      <xdr:rowOff>134475</xdr:rowOff>
    </xdr:from>
    <xdr:to>
      <xdr:col>22</xdr:col>
      <xdr:colOff>257736</xdr:colOff>
      <xdr:row>20</xdr:row>
      <xdr:rowOff>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6334685" y="4763625"/>
          <a:ext cx="1" cy="303675"/>
        </a:xfrm>
        <a:prstGeom prst="line">
          <a:avLst/>
        </a:prstGeom>
        <a:ln w="5715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100851</xdr:colOff>
      <xdr:row>18</xdr:row>
      <xdr:rowOff>134475</xdr:rowOff>
    </xdr:from>
    <xdr:to>
      <xdr:col>26</xdr:col>
      <xdr:colOff>100852</xdr:colOff>
      <xdr:row>20</xdr:row>
      <xdr:rowOff>0</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V="1">
          <a:off x="7282701" y="4763625"/>
          <a:ext cx="1" cy="303675"/>
        </a:xfrm>
        <a:prstGeom prst="line">
          <a:avLst/>
        </a:prstGeom>
        <a:ln w="5715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224115</xdr:colOff>
      <xdr:row>18</xdr:row>
      <xdr:rowOff>134475</xdr:rowOff>
    </xdr:from>
    <xdr:to>
      <xdr:col>29</xdr:col>
      <xdr:colOff>224116</xdr:colOff>
      <xdr:row>20</xdr:row>
      <xdr:rowOff>0</xdr:rowOff>
    </xdr:to>
    <xdr:cxnSp macro="">
      <xdr:nvCxnSpPr>
        <xdr:cNvPr id="26" name="直線コネクタ 25">
          <a:extLst>
            <a:ext uri="{FF2B5EF4-FFF2-40B4-BE49-F238E27FC236}">
              <a16:creationId xmlns:a16="http://schemas.microsoft.com/office/drawing/2014/main" id="{00000000-0008-0000-0500-00001A000000}"/>
            </a:ext>
          </a:extLst>
        </xdr:cNvPr>
        <xdr:cNvCxnSpPr/>
      </xdr:nvCxnSpPr>
      <xdr:spPr>
        <a:xfrm flipV="1">
          <a:off x="8234640" y="4763625"/>
          <a:ext cx="1" cy="303675"/>
        </a:xfrm>
        <a:prstGeom prst="line">
          <a:avLst/>
        </a:prstGeom>
        <a:ln w="5715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22409</xdr:colOff>
      <xdr:row>18</xdr:row>
      <xdr:rowOff>134475</xdr:rowOff>
    </xdr:from>
    <xdr:to>
      <xdr:col>33</xdr:col>
      <xdr:colOff>22410</xdr:colOff>
      <xdr:row>20</xdr:row>
      <xdr:rowOff>0</xdr:rowOff>
    </xdr:to>
    <xdr:cxnSp macro="">
      <xdr:nvCxnSpPr>
        <xdr:cNvPr id="27" name="直線コネクタ 26">
          <a:extLst>
            <a:ext uri="{FF2B5EF4-FFF2-40B4-BE49-F238E27FC236}">
              <a16:creationId xmlns:a16="http://schemas.microsoft.com/office/drawing/2014/main" id="{00000000-0008-0000-0500-00001B000000}"/>
            </a:ext>
          </a:extLst>
        </xdr:cNvPr>
        <xdr:cNvCxnSpPr/>
      </xdr:nvCxnSpPr>
      <xdr:spPr>
        <a:xfrm flipV="1">
          <a:off x="9137834" y="4763625"/>
          <a:ext cx="1" cy="303675"/>
        </a:xfrm>
        <a:prstGeom prst="line">
          <a:avLst/>
        </a:prstGeom>
        <a:ln w="5715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212912</xdr:colOff>
      <xdr:row>21</xdr:row>
      <xdr:rowOff>89647</xdr:rowOff>
    </xdr:from>
    <xdr:to>
      <xdr:col>18</xdr:col>
      <xdr:colOff>190500</xdr:colOff>
      <xdr:row>21</xdr:row>
      <xdr:rowOff>89647</xdr:rowOff>
    </xdr:to>
    <xdr:cxnSp macro="">
      <xdr:nvCxnSpPr>
        <xdr:cNvPr id="28" name="直線コネクタ 27">
          <a:extLst>
            <a:ext uri="{FF2B5EF4-FFF2-40B4-BE49-F238E27FC236}">
              <a16:creationId xmlns:a16="http://schemas.microsoft.com/office/drawing/2014/main" id="{00000000-0008-0000-0500-00001C000000}"/>
            </a:ext>
          </a:extLst>
        </xdr:cNvPr>
        <xdr:cNvCxnSpPr/>
      </xdr:nvCxnSpPr>
      <xdr:spPr>
        <a:xfrm>
          <a:off x="1041587" y="5376022"/>
          <a:ext cx="4120963" cy="0"/>
        </a:xfrm>
        <a:prstGeom prst="line">
          <a:avLst/>
        </a:prstGeom>
        <a:ln w="57150">
          <a:solidFill>
            <a:schemeClr val="accent4">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117662</xdr:colOff>
      <xdr:row>18</xdr:row>
      <xdr:rowOff>112059</xdr:rowOff>
    </xdr:from>
    <xdr:to>
      <xdr:col>8</xdr:col>
      <xdr:colOff>117662</xdr:colOff>
      <xdr:row>21</xdr:row>
      <xdr:rowOff>89648</xdr:rowOff>
    </xdr:to>
    <xdr:cxnSp macro="">
      <xdr:nvCxnSpPr>
        <xdr:cNvPr id="29" name="直線コネクタ 28">
          <a:extLst>
            <a:ext uri="{FF2B5EF4-FFF2-40B4-BE49-F238E27FC236}">
              <a16:creationId xmlns:a16="http://schemas.microsoft.com/office/drawing/2014/main" id="{00000000-0008-0000-0500-00001D000000}"/>
            </a:ext>
          </a:extLst>
        </xdr:cNvPr>
        <xdr:cNvCxnSpPr/>
      </xdr:nvCxnSpPr>
      <xdr:spPr>
        <a:xfrm>
          <a:off x="2327462" y="4741209"/>
          <a:ext cx="0" cy="634814"/>
        </a:xfrm>
        <a:prstGeom prst="line">
          <a:avLst/>
        </a:prstGeom>
        <a:ln w="57150">
          <a:solidFill>
            <a:schemeClr val="accent4">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95250</xdr:colOff>
      <xdr:row>18</xdr:row>
      <xdr:rowOff>123265</xdr:rowOff>
    </xdr:from>
    <xdr:to>
      <xdr:col>13</xdr:col>
      <xdr:colOff>95250</xdr:colOff>
      <xdr:row>21</xdr:row>
      <xdr:rowOff>89648</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3686175" y="4752415"/>
          <a:ext cx="0" cy="623608"/>
        </a:xfrm>
        <a:prstGeom prst="line">
          <a:avLst/>
        </a:prstGeom>
        <a:ln w="57150">
          <a:solidFill>
            <a:schemeClr val="accent4">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106456</xdr:colOff>
      <xdr:row>15</xdr:row>
      <xdr:rowOff>140072</xdr:rowOff>
    </xdr:from>
    <xdr:to>
      <xdr:col>8</xdr:col>
      <xdr:colOff>106456</xdr:colOff>
      <xdr:row>16</xdr:row>
      <xdr:rowOff>190500</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a:xfrm>
          <a:off x="2316256" y="4111997"/>
          <a:ext cx="0" cy="269503"/>
        </a:xfrm>
        <a:prstGeom prst="line">
          <a:avLst/>
        </a:prstGeom>
        <a:ln w="571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84044</xdr:colOff>
      <xdr:row>15</xdr:row>
      <xdr:rowOff>140072</xdr:rowOff>
    </xdr:from>
    <xdr:to>
      <xdr:col>13</xdr:col>
      <xdr:colOff>84044</xdr:colOff>
      <xdr:row>16</xdr:row>
      <xdr:rowOff>190500</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a:xfrm>
          <a:off x="3674969" y="4111997"/>
          <a:ext cx="0" cy="269503"/>
        </a:xfrm>
        <a:prstGeom prst="line">
          <a:avLst/>
        </a:prstGeom>
        <a:ln w="571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240926</xdr:colOff>
      <xdr:row>11</xdr:row>
      <xdr:rowOff>11206</xdr:rowOff>
    </xdr:from>
    <xdr:to>
      <xdr:col>10</xdr:col>
      <xdr:colOff>240926</xdr:colOff>
      <xdr:row>13</xdr:row>
      <xdr:rowOff>201706</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a:xfrm>
          <a:off x="3003176" y="3106831"/>
          <a:ext cx="0" cy="628650"/>
        </a:xfrm>
        <a:prstGeom prst="line">
          <a:avLst/>
        </a:prstGeom>
        <a:ln w="571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151279</xdr:colOff>
      <xdr:row>27</xdr:row>
      <xdr:rowOff>188765</xdr:rowOff>
    </xdr:from>
    <xdr:to>
      <xdr:col>10</xdr:col>
      <xdr:colOff>151279</xdr:colOff>
      <xdr:row>34</xdr:row>
      <xdr:rowOff>214649</xdr:rowOff>
    </xdr:to>
    <xdr:cxnSp macro="">
      <xdr:nvCxnSpPr>
        <xdr:cNvPr id="34" name="直線コネクタ 33">
          <a:extLst>
            <a:ext uri="{FF2B5EF4-FFF2-40B4-BE49-F238E27FC236}">
              <a16:creationId xmlns:a16="http://schemas.microsoft.com/office/drawing/2014/main" id="{00000000-0008-0000-0500-000022000000}"/>
            </a:ext>
          </a:extLst>
        </xdr:cNvPr>
        <xdr:cNvCxnSpPr>
          <a:stCxn id="9" idx="2"/>
          <a:endCxn id="39" idx="0"/>
        </xdr:cNvCxnSpPr>
      </xdr:nvCxnSpPr>
      <xdr:spPr>
        <a:xfrm>
          <a:off x="2952750" y="6923500"/>
          <a:ext cx="0" cy="1594708"/>
        </a:xfrm>
        <a:prstGeom prst="line">
          <a:avLst/>
        </a:prstGeom>
        <a:ln w="571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257737</xdr:colOff>
      <xdr:row>29</xdr:row>
      <xdr:rowOff>156882</xdr:rowOff>
    </xdr:from>
    <xdr:to>
      <xdr:col>14</xdr:col>
      <xdr:colOff>246529</xdr:colOff>
      <xdr:row>33</xdr:row>
      <xdr:rowOff>0</xdr:rowOff>
    </xdr:to>
    <xdr:sp macro="" textlink="">
      <xdr:nvSpPr>
        <xdr:cNvPr id="35" name="雲 34">
          <a:extLst>
            <a:ext uri="{FF2B5EF4-FFF2-40B4-BE49-F238E27FC236}">
              <a16:creationId xmlns:a16="http://schemas.microsoft.com/office/drawing/2014/main" id="{00000000-0008-0000-0500-000023000000}"/>
            </a:ext>
          </a:extLst>
        </xdr:cNvPr>
        <xdr:cNvSpPr/>
      </xdr:nvSpPr>
      <xdr:spPr>
        <a:xfrm>
          <a:off x="1658472" y="7339853"/>
          <a:ext cx="2510116" cy="739588"/>
        </a:xfrm>
        <a:prstGeom prst="cloud">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専用線</a:t>
          </a:r>
        </a:p>
      </xdr:txBody>
    </xdr:sp>
    <xdr:clientData/>
  </xdr:twoCellAnchor>
  <xdr:twoCellAnchor>
    <xdr:from>
      <xdr:col>11</xdr:col>
      <xdr:colOff>207308</xdr:colOff>
      <xdr:row>21</xdr:row>
      <xdr:rowOff>72837</xdr:rowOff>
    </xdr:from>
    <xdr:to>
      <xdr:col>11</xdr:col>
      <xdr:colOff>207308</xdr:colOff>
      <xdr:row>24</xdr:row>
      <xdr:rowOff>145677</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a:xfrm>
          <a:off x="3288926" y="5462866"/>
          <a:ext cx="0" cy="745193"/>
        </a:xfrm>
        <a:prstGeom prst="line">
          <a:avLst/>
        </a:prstGeom>
        <a:ln w="57150">
          <a:solidFill>
            <a:schemeClr val="accent4">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26</xdr:col>
      <xdr:colOff>235326</xdr:colOff>
      <xdr:row>34</xdr:row>
      <xdr:rowOff>212911</xdr:rowOff>
    </xdr:from>
    <xdr:to>
      <xdr:col>30</xdr:col>
      <xdr:colOff>1</xdr:colOff>
      <xdr:row>37</xdr:row>
      <xdr:rowOff>179295</xdr:rowOff>
    </xdr:to>
    <xdr:pic>
      <xdr:nvPicPr>
        <xdr:cNvPr id="38" name="Picture 31" descr="paso03">
          <a:extLst>
            <a:ext uri="{FF2B5EF4-FFF2-40B4-BE49-F238E27FC236}">
              <a16:creationId xmlns:a16="http://schemas.microsoft.com/office/drawing/2014/main" id="{00000000-0008-0000-05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17176" y="8347261"/>
          <a:ext cx="869575" cy="623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196051</xdr:colOff>
      <xdr:row>34</xdr:row>
      <xdr:rowOff>214649</xdr:rowOff>
    </xdr:from>
    <xdr:to>
      <xdr:col>12</xdr:col>
      <xdr:colOff>106507</xdr:colOff>
      <xdr:row>38</xdr:row>
      <xdr:rowOff>44824</xdr:rowOff>
    </xdr:to>
    <xdr:sp macro="" textlink="">
      <xdr:nvSpPr>
        <xdr:cNvPr id="39" name="正方形/長方形 38">
          <a:extLst>
            <a:ext uri="{FF2B5EF4-FFF2-40B4-BE49-F238E27FC236}">
              <a16:creationId xmlns:a16="http://schemas.microsoft.com/office/drawing/2014/main" id="{00000000-0008-0000-0500-000027000000}"/>
            </a:ext>
          </a:extLst>
        </xdr:cNvPr>
        <xdr:cNvSpPr/>
      </xdr:nvSpPr>
      <xdr:spPr>
        <a:xfrm>
          <a:off x="2437227" y="8518208"/>
          <a:ext cx="1031045" cy="72664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CE</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ルータ</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Cisco</a:t>
          </a:r>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26</xdr:col>
      <xdr:colOff>206190</xdr:colOff>
      <xdr:row>38</xdr:row>
      <xdr:rowOff>2241</xdr:rowOff>
    </xdr:from>
    <xdr:ext cx="800219" cy="346377"/>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6732496" y="8007723"/>
          <a:ext cx="800219"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Meiryo UI" panose="020B0604030504040204" pitchFamily="50" charset="-128"/>
              <a:ea typeface="Meiryo UI" panose="020B0604030504040204" pitchFamily="50" charset="-128"/>
              <a:cs typeface="Meiryo UI" panose="020B0604030504040204" pitchFamily="50" charset="-128"/>
            </a:rPr>
            <a:t>利用端末</a:t>
          </a:r>
        </a:p>
      </xdr:txBody>
    </xdr:sp>
    <xdr:clientData/>
  </xdr:oneCellAnchor>
  <xdr:twoCellAnchor>
    <xdr:from>
      <xdr:col>2</xdr:col>
      <xdr:colOff>100854</xdr:colOff>
      <xdr:row>38</xdr:row>
      <xdr:rowOff>212911</xdr:rowOff>
    </xdr:from>
    <xdr:to>
      <xdr:col>21</xdr:col>
      <xdr:colOff>145677</xdr:colOff>
      <xdr:row>42</xdr:row>
      <xdr:rowOff>44823</xdr:rowOff>
    </xdr:to>
    <xdr:sp macro="" textlink="">
      <xdr:nvSpPr>
        <xdr:cNvPr id="42" name="線吹き出し 1 (枠付き) 41">
          <a:extLst>
            <a:ext uri="{FF2B5EF4-FFF2-40B4-BE49-F238E27FC236}">
              <a16:creationId xmlns:a16="http://schemas.microsoft.com/office/drawing/2014/main" id="{00000000-0008-0000-0500-00002A000000}"/>
            </a:ext>
          </a:extLst>
        </xdr:cNvPr>
        <xdr:cNvSpPr/>
      </xdr:nvSpPr>
      <xdr:spPr>
        <a:xfrm>
          <a:off x="661148" y="9412940"/>
          <a:ext cx="5367617" cy="728383"/>
        </a:xfrm>
        <a:prstGeom prst="borderCallout1">
          <a:avLst>
            <a:gd name="adj1" fmla="val 1420"/>
            <a:gd name="adj2" fmla="val 13335"/>
            <a:gd name="adj3" fmla="val -376919"/>
            <a:gd name="adj4" fmla="val 36068"/>
          </a:avLst>
        </a:prstGeom>
        <a:ln w="28575">
          <a:solidFill>
            <a:srgbClr val="FF5050"/>
          </a:solidFill>
          <a:headEnd type="none" w="med" len="med"/>
          <a:tailEnd type="arrow" w="med" len="med"/>
        </a:ln>
      </xdr:spPr>
      <xdr:style>
        <a:lnRef idx="1">
          <a:schemeClr val="accent2"/>
        </a:lnRef>
        <a:fillRef idx="2">
          <a:schemeClr val="accent2"/>
        </a:fillRef>
        <a:effectRef idx="1">
          <a:schemeClr val="accent2"/>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en-US" altLang="ja-JP" sz="1200">
              <a:latin typeface="Meiryo UI" panose="020B0604030504040204" pitchFamily="50" charset="-128"/>
              <a:ea typeface="Meiryo UI" panose="020B0604030504040204" pitchFamily="50" charset="-128"/>
              <a:cs typeface="Meiryo UI" panose="020B0604030504040204" pitchFamily="50" charset="-128"/>
            </a:rPr>
            <a:t>D.e-NetWide</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網との経路交換をするために、</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本サービスの標準構成では</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TS</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のアクセス</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GW</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を利用している必要があります。</a:t>
          </a:r>
        </a:p>
      </xdr:txBody>
    </xdr:sp>
    <xdr:clientData/>
  </xdr:twoCellAnchor>
  <xdr:oneCellAnchor>
    <xdr:from>
      <xdr:col>29</xdr:col>
      <xdr:colOff>44821</xdr:colOff>
      <xdr:row>14</xdr:row>
      <xdr:rowOff>12887</xdr:rowOff>
    </xdr:from>
    <xdr:ext cx="338554" cy="346377"/>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7324162" y="2854699"/>
          <a:ext cx="338554" cy="346377"/>
        </a:xfrm>
        <a:prstGeom prst="rect">
          <a:avLst/>
        </a:prstGeom>
        <a:solidFill>
          <a:srgbClr val="FFFF99">
            <a:alpha val="69804"/>
          </a:srgbClr>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⑦</a:t>
          </a:r>
          <a:endParaRPr kumimoji="1" lang="en-US" altLang="ja-JP" sz="1200" b="1">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32</xdr:col>
      <xdr:colOff>44820</xdr:colOff>
      <xdr:row>14</xdr:row>
      <xdr:rowOff>12887</xdr:rowOff>
    </xdr:from>
    <xdr:ext cx="338554" cy="346377"/>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8077196" y="2854699"/>
          <a:ext cx="338554" cy="346377"/>
        </a:xfrm>
        <a:prstGeom prst="rect">
          <a:avLst/>
        </a:prstGeom>
        <a:solidFill>
          <a:srgbClr val="FFFF99">
            <a:alpha val="69804"/>
          </a:srgbClr>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⑧</a:t>
          </a:r>
        </a:p>
      </xdr:txBody>
    </xdr:sp>
    <xdr:clientData/>
  </xdr:oneCellAnchor>
  <xdr:oneCellAnchor>
    <xdr:from>
      <xdr:col>25</xdr:col>
      <xdr:colOff>224116</xdr:colOff>
      <xdr:row>14</xdr:row>
      <xdr:rowOff>12887</xdr:rowOff>
    </xdr:from>
    <xdr:ext cx="338554" cy="346377"/>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6499410" y="2854699"/>
          <a:ext cx="338554" cy="346377"/>
        </a:xfrm>
        <a:prstGeom prst="rect">
          <a:avLst/>
        </a:prstGeom>
        <a:solidFill>
          <a:srgbClr val="FFFF99">
            <a:alpha val="69804"/>
          </a:srgbClr>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⑮</a:t>
          </a:r>
        </a:p>
      </xdr:txBody>
    </xdr:sp>
    <xdr:clientData/>
  </xdr:oneCellAnchor>
  <xdr:oneCellAnchor>
    <xdr:from>
      <xdr:col>7</xdr:col>
      <xdr:colOff>235320</xdr:colOff>
      <xdr:row>22</xdr:row>
      <xdr:rowOff>169771</xdr:rowOff>
    </xdr:from>
    <xdr:ext cx="338554" cy="346377"/>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1992402" y="4732806"/>
          <a:ext cx="338554" cy="346377"/>
        </a:xfrm>
        <a:prstGeom prst="rect">
          <a:avLst/>
        </a:prstGeom>
        <a:solidFill>
          <a:srgbClr val="FFFF99">
            <a:alpha val="69804"/>
          </a:srgbClr>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⑬</a:t>
          </a:r>
        </a:p>
      </xdr:txBody>
    </xdr:sp>
    <xdr:clientData/>
  </xdr:oneCellAnchor>
  <xdr:twoCellAnchor editAs="oneCell">
    <xdr:from>
      <xdr:col>22</xdr:col>
      <xdr:colOff>229264</xdr:colOff>
      <xdr:row>23</xdr:row>
      <xdr:rowOff>218056</xdr:rowOff>
    </xdr:from>
    <xdr:to>
      <xdr:col>24</xdr:col>
      <xdr:colOff>2241</xdr:colOff>
      <xdr:row>25</xdr:row>
      <xdr:rowOff>96816</xdr:rowOff>
    </xdr:to>
    <xdr:pic>
      <xdr:nvPicPr>
        <xdr:cNvPr id="47" name="図 46">
          <a:extLst>
            <a:ext uri="{FF2B5EF4-FFF2-40B4-BE49-F238E27FC236}">
              <a16:creationId xmlns:a16="http://schemas.microsoft.com/office/drawing/2014/main" id="{00000000-0008-0000-0500-00002F000000}"/>
            </a:ext>
          </a:extLst>
        </xdr:cNvPr>
        <xdr:cNvPicPr>
          <a:picLocks noChangeAspect="1"/>
        </xdr:cNvPicPr>
      </xdr:nvPicPr>
      <xdr:blipFill>
        <a:blip xmlns:r="http://schemas.openxmlformats.org/officeDocument/2006/relationships" r:embed="rId2"/>
        <a:stretch>
          <a:fillRect/>
        </a:stretch>
      </xdr:blipFill>
      <xdr:spPr>
        <a:xfrm>
          <a:off x="6306214" y="5942581"/>
          <a:ext cx="323073" cy="316910"/>
        </a:xfrm>
        <a:prstGeom prst="rect">
          <a:avLst/>
        </a:prstGeom>
      </xdr:spPr>
    </xdr:pic>
    <xdr:clientData/>
  </xdr:twoCellAnchor>
  <xdr:oneCellAnchor>
    <xdr:from>
      <xdr:col>23</xdr:col>
      <xdr:colOff>201705</xdr:colOff>
      <xdr:row>23</xdr:row>
      <xdr:rowOff>113740</xdr:rowOff>
    </xdr:from>
    <xdr:ext cx="338554" cy="346377"/>
    <xdr:sp macro="" textlink="">
      <xdr:nvSpPr>
        <xdr:cNvPr id="48" name="テキスト ボックス 47">
          <a:extLst>
            <a:ext uri="{FF2B5EF4-FFF2-40B4-BE49-F238E27FC236}">
              <a16:creationId xmlns:a16="http://schemas.microsoft.com/office/drawing/2014/main" id="{00000000-0008-0000-0500-000030000000}"/>
            </a:ext>
          </a:extLst>
        </xdr:cNvPr>
        <xdr:cNvSpPr txBox="1"/>
      </xdr:nvSpPr>
      <xdr:spPr>
        <a:xfrm>
          <a:off x="5974976" y="4891928"/>
          <a:ext cx="338554" cy="346377"/>
        </a:xfrm>
        <a:prstGeom prst="rect">
          <a:avLst/>
        </a:prstGeom>
        <a:solidFill>
          <a:srgbClr val="FFFF99">
            <a:alpha val="69804"/>
          </a:srgbClr>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⑩</a:t>
          </a:r>
          <a:endParaRPr kumimoji="1" lang="en-US" altLang="ja-JP" sz="1200" b="1">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6</xdr:col>
      <xdr:colOff>2686</xdr:colOff>
      <xdr:row>23</xdr:row>
      <xdr:rowOff>147358</xdr:rowOff>
    </xdr:from>
    <xdr:ext cx="338554" cy="346377"/>
    <xdr:sp macro="" textlink="">
      <xdr:nvSpPr>
        <xdr:cNvPr id="49" name="テキスト ボックス 48">
          <a:extLst>
            <a:ext uri="{FF2B5EF4-FFF2-40B4-BE49-F238E27FC236}">
              <a16:creationId xmlns:a16="http://schemas.microsoft.com/office/drawing/2014/main" id="{00000000-0008-0000-0500-000031000000}"/>
            </a:ext>
          </a:extLst>
        </xdr:cNvPr>
        <xdr:cNvSpPr txBox="1"/>
      </xdr:nvSpPr>
      <xdr:spPr>
        <a:xfrm>
          <a:off x="1508757" y="4925546"/>
          <a:ext cx="338554" cy="346377"/>
        </a:xfrm>
        <a:prstGeom prst="rect">
          <a:avLst/>
        </a:prstGeom>
        <a:solidFill>
          <a:srgbClr val="FFFF99">
            <a:alpha val="69804"/>
          </a:srgbClr>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⑨</a:t>
          </a:r>
        </a:p>
      </xdr:txBody>
    </xdr:sp>
    <xdr:clientData/>
  </xdr:oneCellAnchor>
  <xdr:oneCellAnchor>
    <xdr:from>
      <xdr:col>21</xdr:col>
      <xdr:colOff>188256</xdr:colOff>
      <xdr:row>14</xdr:row>
      <xdr:rowOff>19610</xdr:rowOff>
    </xdr:from>
    <xdr:ext cx="338554" cy="346377"/>
    <xdr:sp macro="" textlink="">
      <xdr:nvSpPr>
        <xdr:cNvPr id="50" name="テキスト ボックス 49">
          <a:extLst>
            <a:ext uri="{FF2B5EF4-FFF2-40B4-BE49-F238E27FC236}">
              <a16:creationId xmlns:a16="http://schemas.microsoft.com/office/drawing/2014/main" id="{00000000-0008-0000-0500-000032000000}"/>
            </a:ext>
          </a:extLst>
        </xdr:cNvPr>
        <xdr:cNvSpPr txBox="1"/>
      </xdr:nvSpPr>
      <xdr:spPr>
        <a:xfrm>
          <a:off x="5459503" y="2861422"/>
          <a:ext cx="338554" cy="346377"/>
        </a:xfrm>
        <a:prstGeom prst="rect">
          <a:avLst/>
        </a:prstGeom>
        <a:solidFill>
          <a:srgbClr val="FFFF99">
            <a:alpha val="69804"/>
          </a:srgbClr>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⑨</a:t>
          </a:r>
        </a:p>
      </xdr:txBody>
    </xdr:sp>
    <xdr:clientData/>
  </xdr:oneCellAnchor>
  <xdr:twoCellAnchor>
    <xdr:from>
      <xdr:col>9</xdr:col>
      <xdr:colOff>212911</xdr:colOff>
      <xdr:row>19</xdr:row>
      <xdr:rowOff>67235</xdr:rowOff>
    </xdr:from>
    <xdr:to>
      <xdr:col>22</xdr:col>
      <xdr:colOff>168089</xdr:colOff>
      <xdr:row>24</xdr:row>
      <xdr:rowOff>134471</xdr:rowOff>
    </xdr:to>
    <xdr:sp macro="" textlink="">
      <xdr:nvSpPr>
        <xdr:cNvPr id="51" name="フリーフォーム 50">
          <a:extLst>
            <a:ext uri="{FF2B5EF4-FFF2-40B4-BE49-F238E27FC236}">
              <a16:creationId xmlns:a16="http://schemas.microsoft.com/office/drawing/2014/main" id="{00000000-0008-0000-0500-000033000000}"/>
            </a:ext>
          </a:extLst>
        </xdr:cNvPr>
        <xdr:cNvSpPr/>
      </xdr:nvSpPr>
      <xdr:spPr>
        <a:xfrm>
          <a:off x="2734235" y="5009029"/>
          <a:ext cx="3597089" cy="1187824"/>
        </a:xfrm>
        <a:custGeom>
          <a:avLst/>
          <a:gdLst>
            <a:gd name="connsiteX0" fmla="*/ 54191 w 1365279"/>
            <a:gd name="connsiteY0" fmla="*/ 1176618 h 1176618"/>
            <a:gd name="connsiteX1" fmla="*/ 155044 w 1365279"/>
            <a:gd name="connsiteY1" fmla="*/ 369794 h 1176618"/>
            <a:gd name="connsiteX2" fmla="*/ 1365279 w 1365279"/>
            <a:gd name="connsiteY2" fmla="*/ 0 h 1176618"/>
            <a:gd name="connsiteX0" fmla="*/ 39356 w 1395268"/>
            <a:gd name="connsiteY0" fmla="*/ 1187824 h 1187824"/>
            <a:gd name="connsiteX1" fmla="*/ 185033 w 1395268"/>
            <a:gd name="connsiteY1" fmla="*/ 369794 h 1187824"/>
            <a:gd name="connsiteX2" fmla="*/ 1395268 w 1395268"/>
            <a:gd name="connsiteY2" fmla="*/ 0 h 1187824"/>
            <a:gd name="connsiteX0" fmla="*/ 19861 w 1375773"/>
            <a:gd name="connsiteY0" fmla="*/ 1187824 h 1187824"/>
            <a:gd name="connsiteX1" fmla="*/ 165538 w 1375773"/>
            <a:gd name="connsiteY1" fmla="*/ 369794 h 1187824"/>
            <a:gd name="connsiteX2" fmla="*/ 1375773 w 1375773"/>
            <a:gd name="connsiteY2" fmla="*/ 0 h 1187824"/>
            <a:gd name="connsiteX0" fmla="*/ 11211 w 1367123"/>
            <a:gd name="connsiteY0" fmla="*/ 1187824 h 1187824"/>
            <a:gd name="connsiteX1" fmla="*/ 156888 w 1367123"/>
            <a:gd name="connsiteY1" fmla="*/ 369794 h 1187824"/>
            <a:gd name="connsiteX2" fmla="*/ 1367123 w 1367123"/>
            <a:gd name="connsiteY2" fmla="*/ 0 h 1187824"/>
            <a:gd name="connsiteX0" fmla="*/ 11211 w 1367123"/>
            <a:gd name="connsiteY0" fmla="*/ 1187824 h 1187824"/>
            <a:gd name="connsiteX1" fmla="*/ 156888 w 1367123"/>
            <a:gd name="connsiteY1" fmla="*/ 369794 h 1187824"/>
            <a:gd name="connsiteX2" fmla="*/ 1367123 w 1367123"/>
            <a:gd name="connsiteY2" fmla="*/ 0 h 1187824"/>
            <a:gd name="connsiteX0" fmla="*/ 6698 w 1385022"/>
            <a:gd name="connsiteY0" fmla="*/ 1187824 h 1187824"/>
            <a:gd name="connsiteX1" fmla="*/ 174787 w 1385022"/>
            <a:gd name="connsiteY1" fmla="*/ 369794 h 1187824"/>
            <a:gd name="connsiteX2" fmla="*/ 1385022 w 1385022"/>
            <a:gd name="connsiteY2" fmla="*/ 0 h 1187824"/>
            <a:gd name="connsiteX0" fmla="*/ 0 w 1378324"/>
            <a:gd name="connsiteY0" fmla="*/ 1187824 h 1187824"/>
            <a:gd name="connsiteX1" fmla="*/ 168089 w 1378324"/>
            <a:gd name="connsiteY1" fmla="*/ 369794 h 1187824"/>
            <a:gd name="connsiteX2" fmla="*/ 1378324 w 1378324"/>
            <a:gd name="connsiteY2" fmla="*/ 0 h 1187824"/>
            <a:gd name="connsiteX0" fmla="*/ 0 w 1378324"/>
            <a:gd name="connsiteY0" fmla="*/ 1187824 h 1187824"/>
            <a:gd name="connsiteX1" fmla="*/ 168089 w 1378324"/>
            <a:gd name="connsiteY1" fmla="*/ 369794 h 1187824"/>
            <a:gd name="connsiteX2" fmla="*/ 1378324 w 1378324"/>
            <a:gd name="connsiteY2" fmla="*/ 0 h 1187824"/>
            <a:gd name="connsiteX0" fmla="*/ 0 w 1378324"/>
            <a:gd name="connsiteY0" fmla="*/ 1187824 h 1187824"/>
            <a:gd name="connsiteX1" fmla="*/ 168089 w 1378324"/>
            <a:gd name="connsiteY1" fmla="*/ 369794 h 1187824"/>
            <a:gd name="connsiteX2" fmla="*/ 1378324 w 1378324"/>
            <a:gd name="connsiteY2" fmla="*/ 0 h 1187824"/>
            <a:gd name="connsiteX0" fmla="*/ 0 w 1378324"/>
            <a:gd name="connsiteY0" fmla="*/ 1187824 h 1187824"/>
            <a:gd name="connsiteX1" fmla="*/ 105336 w 1378324"/>
            <a:gd name="connsiteY1" fmla="*/ 324970 h 1187824"/>
            <a:gd name="connsiteX2" fmla="*/ 1378324 w 1378324"/>
            <a:gd name="connsiteY2" fmla="*/ 0 h 1187824"/>
            <a:gd name="connsiteX0" fmla="*/ 0 w 1378324"/>
            <a:gd name="connsiteY0" fmla="*/ 1187824 h 1187824"/>
            <a:gd name="connsiteX1" fmla="*/ 105336 w 1378324"/>
            <a:gd name="connsiteY1" fmla="*/ 324970 h 1187824"/>
            <a:gd name="connsiteX2" fmla="*/ 1378324 w 1378324"/>
            <a:gd name="connsiteY2" fmla="*/ 0 h 1187824"/>
          </a:gdLst>
          <a:ahLst/>
          <a:cxnLst>
            <a:cxn ang="0">
              <a:pos x="connsiteX0" y="connsiteY0"/>
            </a:cxn>
            <a:cxn ang="0">
              <a:pos x="connsiteX1" y="connsiteY1"/>
            </a:cxn>
            <a:cxn ang="0">
              <a:pos x="connsiteX2" y="connsiteY2"/>
            </a:cxn>
          </a:cxnLst>
          <a:rect l="l" t="t" r="r" b="b"/>
          <a:pathLst>
            <a:path w="1378324" h="1187824">
              <a:moveTo>
                <a:pt x="0" y="1187824"/>
              </a:moveTo>
              <a:cubicBezTo>
                <a:pt x="26334" y="860051"/>
                <a:pt x="20546" y="478118"/>
                <a:pt x="105336" y="324970"/>
              </a:cubicBezTo>
              <a:cubicBezTo>
                <a:pt x="261844" y="171822"/>
                <a:pt x="1143000" y="13073"/>
                <a:pt x="1378324" y="0"/>
              </a:cubicBezTo>
            </a:path>
          </a:pathLst>
        </a:custGeom>
        <a:noFill/>
        <a:ln w="38100">
          <a:solidFill>
            <a:schemeClr val="accent6">
              <a:lumMod val="50000"/>
            </a:schemeClr>
          </a:solidFill>
          <a:headEnd type="none" w="med" len="med"/>
          <a:tailEnd type="arrow" w="med" len="med"/>
        </a:ln>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17</xdr:col>
      <xdr:colOff>179294</xdr:colOff>
      <xdr:row>59</xdr:row>
      <xdr:rowOff>0</xdr:rowOff>
    </xdr:from>
    <xdr:to>
      <xdr:col>35</xdr:col>
      <xdr:colOff>188343</xdr:colOff>
      <xdr:row>67</xdr:row>
      <xdr:rowOff>212911</xdr:rowOff>
    </xdr:to>
    <xdr:pic>
      <xdr:nvPicPr>
        <xdr:cNvPr id="53" name="図 52">
          <a:extLst>
            <a:ext uri="{FF2B5EF4-FFF2-40B4-BE49-F238E27FC236}">
              <a16:creationId xmlns:a16="http://schemas.microsoft.com/office/drawing/2014/main" id="{00000000-0008-0000-0500-00003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75119" y="14268450"/>
          <a:ext cx="4981099" cy="1965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28</xdr:col>
      <xdr:colOff>106457</xdr:colOff>
      <xdr:row>27</xdr:row>
      <xdr:rowOff>188765</xdr:rowOff>
    </xdr:from>
    <xdr:to>
      <xdr:col>28</xdr:col>
      <xdr:colOff>117664</xdr:colOff>
      <xdr:row>34</xdr:row>
      <xdr:rowOff>212911</xdr:rowOff>
    </xdr:to>
    <xdr:cxnSp macro="">
      <xdr:nvCxnSpPr>
        <xdr:cNvPr id="55" name="直線コネクタ 54">
          <a:extLst>
            <a:ext uri="{FF2B5EF4-FFF2-40B4-BE49-F238E27FC236}">
              <a16:creationId xmlns:a16="http://schemas.microsoft.com/office/drawing/2014/main" id="{00000000-0008-0000-0500-000037000000}"/>
            </a:ext>
          </a:extLst>
        </xdr:cNvPr>
        <xdr:cNvCxnSpPr>
          <a:stCxn id="19" idx="2"/>
          <a:endCxn id="38" idx="0"/>
        </xdr:cNvCxnSpPr>
      </xdr:nvCxnSpPr>
      <xdr:spPr>
        <a:xfrm>
          <a:off x="7840757" y="6789590"/>
          <a:ext cx="11207" cy="1557671"/>
        </a:xfrm>
        <a:prstGeom prst="line">
          <a:avLst/>
        </a:prstGeom>
        <a:ln w="571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56028</xdr:colOff>
      <xdr:row>29</xdr:row>
      <xdr:rowOff>168088</xdr:rowOff>
    </xdr:from>
    <xdr:to>
      <xdr:col>32</xdr:col>
      <xdr:colOff>33618</xdr:colOff>
      <xdr:row>33</xdr:row>
      <xdr:rowOff>11206</xdr:rowOff>
    </xdr:to>
    <xdr:sp macro="" textlink="">
      <xdr:nvSpPr>
        <xdr:cNvPr id="56" name="雲 55">
          <a:extLst>
            <a:ext uri="{FF2B5EF4-FFF2-40B4-BE49-F238E27FC236}">
              <a16:creationId xmlns:a16="http://schemas.microsoft.com/office/drawing/2014/main" id="{00000000-0008-0000-0500-000038000000}"/>
            </a:ext>
          </a:extLst>
        </xdr:cNvPr>
        <xdr:cNvSpPr/>
      </xdr:nvSpPr>
      <xdr:spPr>
        <a:xfrm>
          <a:off x="5098675" y="7351059"/>
          <a:ext cx="3899649" cy="739588"/>
        </a:xfrm>
        <a:prstGeom prst="cloud">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インターネット</a:t>
          </a:r>
        </a:p>
      </xdr:txBody>
    </xdr:sp>
    <xdr:clientData/>
  </xdr:twoCellAnchor>
  <xdr:twoCellAnchor>
    <xdr:from>
      <xdr:col>27</xdr:col>
      <xdr:colOff>190502</xdr:colOff>
      <xdr:row>27</xdr:row>
      <xdr:rowOff>145677</xdr:rowOff>
    </xdr:from>
    <xdr:to>
      <xdr:col>29</xdr:col>
      <xdr:colOff>33620</xdr:colOff>
      <xdr:row>35</xdr:row>
      <xdr:rowOff>11206</xdr:rowOff>
    </xdr:to>
    <xdr:sp macro="" textlink="">
      <xdr:nvSpPr>
        <xdr:cNvPr id="58" name="円柱 57">
          <a:extLst>
            <a:ext uri="{FF2B5EF4-FFF2-40B4-BE49-F238E27FC236}">
              <a16:creationId xmlns:a16="http://schemas.microsoft.com/office/drawing/2014/main" id="{00000000-0008-0000-0500-00003A000000}"/>
            </a:ext>
          </a:extLst>
        </xdr:cNvPr>
        <xdr:cNvSpPr/>
      </xdr:nvSpPr>
      <xdr:spPr>
        <a:xfrm>
          <a:off x="7648577" y="6746502"/>
          <a:ext cx="395568" cy="1618129"/>
        </a:xfrm>
        <a:prstGeom prst="can">
          <a:avLst/>
        </a:prstGeom>
        <a:solidFill>
          <a:srgbClr val="DDD9C3">
            <a:alpha val="80000"/>
          </a:srgbClr>
        </a:solid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ctr"/>
        <a:lstStyle/>
        <a:p>
          <a:pPr algn="ctr"/>
          <a:r>
            <a:rPr kumimoji="1" lang="en-US" altLang="ja-JP" sz="12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IPsec-VPN</a:t>
          </a:r>
          <a:endParaRPr kumimoji="1" lang="ja-JP" altLang="en-US" sz="12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28</xdr:col>
      <xdr:colOff>249664</xdr:colOff>
      <xdr:row>33</xdr:row>
      <xdr:rowOff>147356</xdr:rowOff>
    </xdr:from>
    <xdr:ext cx="338554" cy="346377"/>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7277993" y="7077074"/>
          <a:ext cx="338554" cy="346377"/>
        </a:xfrm>
        <a:prstGeom prst="rect">
          <a:avLst/>
        </a:prstGeom>
        <a:solidFill>
          <a:srgbClr val="FFFF99">
            <a:alpha val="69804"/>
          </a:srgbClr>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⑭</a:t>
          </a:r>
          <a:endParaRPr kumimoji="1" lang="en-US" altLang="ja-JP" sz="1200" b="1">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2</xdr:col>
      <xdr:colOff>235325</xdr:colOff>
      <xdr:row>18</xdr:row>
      <xdr:rowOff>123266</xdr:rowOff>
    </xdr:from>
    <xdr:ext cx="1214050" cy="346377"/>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787775" y="4752416"/>
          <a:ext cx="1214050"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solidFill>
                <a:schemeClr val="accent6">
                  <a:lumMod val="75000"/>
                </a:schemeClr>
              </a:solidFill>
              <a:latin typeface="Meiryo UI" panose="020B0604030504040204" pitchFamily="50" charset="-128"/>
              <a:ea typeface="Meiryo UI" panose="020B0604030504040204" pitchFamily="50" charset="-128"/>
              <a:cs typeface="Meiryo UI" panose="020B0604030504040204" pitchFamily="50" charset="-128"/>
            </a:rPr>
            <a:t>Inside</a:t>
          </a:r>
          <a:r>
            <a:rPr kumimoji="1" lang="ja-JP" altLang="en-US" sz="1200">
              <a:solidFill>
                <a:schemeClr val="accent6">
                  <a:lumMod val="75000"/>
                </a:schemeClr>
              </a:solidFill>
              <a:latin typeface="Meiryo UI" panose="020B0604030504040204" pitchFamily="50" charset="-128"/>
              <a:ea typeface="Meiryo UI" panose="020B0604030504040204" pitchFamily="50" charset="-128"/>
              <a:cs typeface="Meiryo UI" panose="020B0604030504040204" pitchFamily="50" charset="-128"/>
            </a:rPr>
            <a:t>セグメント</a:t>
          </a:r>
        </a:p>
      </xdr:txBody>
    </xdr:sp>
    <xdr:clientData/>
  </xdr:oneCellAnchor>
  <xdr:oneCellAnchor>
    <xdr:from>
      <xdr:col>2</xdr:col>
      <xdr:colOff>235325</xdr:colOff>
      <xdr:row>20</xdr:row>
      <xdr:rowOff>1</xdr:rowOff>
    </xdr:from>
    <xdr:ext cx="1000787" cy="346377"/>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787775" y="5067301"/>
          <a:ext cx="1000787"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0">
              <a:solidFill>
                <a:srgbClr val="7030A0"/>
              </a:solidFill>
              <a:latin typeface="Meiryo UI" panose="020B0604030504040204" pitchFamily="50" charset="-128"/>
              <a:ea typeface="Meiryo UI" panose="020B0604030504040204" pitchFamily="50" charset="-128"/>
              <a:cs typeface="Meiryo UI" panose="020B0604030504040204" pitchFamily="50" charset="-128"/>
            </a:rPr>
            <a:t>FW</a:t>
          </a:r>
          <a:r>
            <a:rPr kumimoji="1" lang="ja-JP" altLang="en-US" sz="1200" b="0">
              <a:solidFill>
                <a:srgbClr val="7030A0"/>
              </a:solidFill>
              <a:latin typeface="Meiryo UI" panose="020B0604030504040204" pitchFamily="50" charset="-128"/>
              <a:ea typeface="Meiryo UI" panose="020B0604030504040204" pitchFamily="50" charset="-128"/>
              <a:cs typeface="Meiryo UI" panose="020B0604030504040204" pitchFamily="50" charset="-128"/>
            </a:rPr>
            <a:t>セグメント</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5E323-740C-4F6B-886A-3406A486120C}">
  <sheetPr>
    <tabColor theme="5" tint="0.39997558519241921"/>
    <pageSetUpPr fitToPage="1"/>
  </sheetPr>
  <dimension ref="B1:BY118"/>
  <sheetViews>
    <sheetView showGridLines="0" tabSelected="1" view="pageBreakPreview" zoomScale="85" zoomScaleNormal="100" zoomScaleSheetLayoutView="85" workbookViewId="0"/>
  </sheetViews>
  <sheetFormatPr defaultColWidth="4" defaultRowHeight="15.75"/>
  <cols>
    <col min="1" max="39" width="4" style="4"/>
    <col min="40" max="47" width="4" style="4" hidden="1" customWidth="1"/>
    <col min="48" max="16384" width="4" style="4"/>
  </cols>
  <sheetData>
    <row r="1" spans="2:47" s="2" customFormat="1" ht="9.9499999999999993" customHeight="1">
      <c r="B1" s="3"/>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row>
    <row r="2" spans="2:47" s="2" customFormat="1" ht="16.5">
      <c r="B2" s="3" t="s">
        <v>0</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row>
    <row r="3" spans="2:47" s="2" customFormat="1" ht="9.9499999999999993" customHeight="1">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row>
    <row r="4" spans="2:47" s="5" customFormat="1" ht="30.75" customHeight="1">
      <c r="B4" s="618" t="s">
        <v>1</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c r="AL4" s="6"/>
      <c r="AM4" s="6"/>
      <c r="AN4" s="6"/>
      <c r="AO4" s="6"/>
      <c r="AP4" s="6"/>
      <c r="AQ4" s="6"/>
      <c r="AR4" s="6"/>
      <c r="AS4" s="6"/>
      <c r="AT4" s="6"/>
      <c r="AU4" s="6"/>
    </row>
    <row r="5" spans="2:47" s="5" customFormat="1" ht="9.9499999999999993" customHeight="1">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6"/>
      <c r="AL5" s="6"/>
      <c r="AM5" s="6"/>
      <c r="AN5" s="6"/>
      <c r="AO5" s="6"/>
      <c r="AP5" s="6"/>
      <c r="AQ5" s="6"/>
      <c r="AR5" s="6"/>
      <c r="AS5" s="6"/>
      <c r="AT5" s="6"/>
      <c r="AU5" s="6"/>
    </row>
    <row r="6" spans="2:47" s="5" customFormat="1" ht="12" customHeight="1">
      <c r="B6" s="3" t="s">
        <v>2</v>
      </c>
      <c r="C6" s="4"/>
      <c r="D6" s="4"/>
      <c r="E6" s="4"/>
      <c r="F6" s="4"/>
      <c r="G6" s="4"/>
      <c r="H6" s="4"/>
      <c r="I6" s="4"/>
      <c r="J6" s="4"/>
      <c r="K6" s="4"/>
      <c r="L6" s="4"/>
      <c r="M6" s="4"/>
      <c r="N6" s="8"/>
      <c r="O6" s="9"/>
      <c r="P6" s="9"/>
      <c r="Q6" s="10"/>
      <c r="R6" s="10"/>
      <c r="S6" s="10"/>
      <c r="T6" s="10"/>
      <c r="U6" s="10"/>
      <c r="V6" s="10"/>
      <c r="W6" s="10"/>
      <c r="X6" s="10"/>
      <c r="Y6" s="10"/>
      <c r="Z6" s="10"/>
      <c r="AA6" s="10"/>
      <c r="AB6" s="10"/>
      <c r="AC6" s="10"/>
      <c r="AD6" s="10"/>
      <c r="AE6" s="10"/>
      <c r="AF6" s="10"/>
      <c r="AG6" s="10"/>
      <c r="AH6" s="10"/>
      <c r="AI6" s="10"/>
      <c r="AJ6" s="10"/>
      <c r="AK6" s="11" t="s">
        <v>3</v>
      </c>
      <c r="AL6" s="6"/>
      <c r="AM6" s="6"/>
      <c r="AN6" s="6"/>
      <c r="AO6" s="6"/>
      <c r="AP6" s="6"/>
      <c r="AQ6" s="6"/>
      <c r="AR6" s="6"/>
      <c r="AS6" s="6"/>
      <c r="AT6" s="6"/>
      <c r="AU6" s="6"/>
    </row>
    <row r="7" spans="2:47" s="5" customFormat="1" ht="12" customHeight="1">
      <c r="B7" s="3" t="s">
        <v>4</v>
      </c>
      <c r="C7" s="4"/>
      <c r="D7" s="4"/>
      <c r="E7" s="4"/>
      <c r="F7" s="4"/>
      <c r="G7" s="4"/>
      <c r="H7" s="4"/>
      <c r="I7" s="4"/>
      <c r="J7" s="4"/>
      <c r="K7" s="4"/>
      <c r="L7" s="4"/>
      <c r="M7" s="4"/>
      <c r="N7" s="4"/>
      <c r="O7" s="4"/>
      <c r="P7" s="4"/>
      <c r="Q7" s="10"/>
      <c r="R7" s="10"/>
      <c r="S7" s="10"/>
      <c r="T7" s="10"/>
      <c r="U7" s="10"/>
      <c r="V7" s="10"/>
      <c r="W7" s="10"/>
      <c r="X7" s="10"/>
      <c r="Y7" s="10"/>
      <c r="Z7" s="10"/>
      <c r="AA7" s="10"/>
      <c r="AB7" s="10"/>
      <c r="AC7" s="10"/>
      <c r="AD7" s="10"/>
      <c r="AE7" s="10"/>
      <c r="AF7" s="10"/>
      <c r="AG7" s="10"/>
      <c r="AH7" s="10"/>
      <c r="AI7" s="10"/>
      <c r="AJ7" s="10"/>
      <c r="AK7" s="10"/>
      <c r="AL7" s="6"/>
      <c r="AM7" s="6"/>
      <c r="AN7" s="6"/>
      <c r="AO7" s="6"/>
      <c r="AP7" s="6"/>
      <c r="AQ7" s="6"/>
      <c r="AR7" s="6"/>
      <c r="AS7" s="6"/>
      <c r="AT7" s="6"/>
      <c r="AU7" s="6"/>
    </row>
    <row r="8" spans="2:47" s="207" customFormat="1" ht="9.9499999999999993" customHeight="1" thickBot="1">
      <c r="C8" s="208"/>
      <c r="D8" s="209"/>
      <c r="E8" s="209"/>
      <c r="F8" s="209"/>
      <c r="G8" s="209"/>
      <c r="H8" s="209"/>
      <c r="I8" s="209"/>
      <c r="J8" s="210"/>
      <c r="K8" s="208"/>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210"/>
      <c r="AK8" s="210"/>
      <c r="AL8" s="9"/>
      <c r="AM8" s="9"/>
      <c r="AN8" s="9"/>
      <c r="AO8" s="9"/>
      <c r="AP8" s="9"/>
      <c r="AQ8" s="9"/>
      <c r="AR8" s="9"/>
      <c r="AS8" s="9"/>
      <c r="AT8" s="9"/>
      <c r="AU8" s="9"/>
    </row>
    <row r="9" spans="2:47" s="5" customFormat="1" ht="24.95" customHeight="1" thickBot="1">
      <c r="B9" s="21" t="s">
        <v>5</v>
      </c>
      <c r="C9" s="593" t="s">
        <v>6</v>
      </c>
      <c r="D9" s="593"/>
      <c r="E9" s="594"/>
      <c r="F9" s="619"/>
      <c r="G9" s="620"/>
      <c r="H9" s="620"/>
      <c r="I9" s="620"/>
      <c r="J9" s="620"/>
      <c r="K9" s="620"/>
      <c r="L9" s="620"/>
      <c r="M9" s="620"/>
      <c r="N9" s="620"/>
      <c r="O9" s="620"/>
      <c r="P9" s="620"/>
      <c r="Q9" s="620"/>
      <c r="R9" s="621"/>
      <c r="S9" s="3"/>
      <c r="T9" s="4"/>
      <c r="U9" s="7"/>
      <c r="V9" s="7"/>
      <c r="W9" s="7"/>
      <c r="X9" s="7"/>
      <c r="Y9" s="7"/>
      <c r="Z9" s="7"/>
      <c r="AA9" s="7"/>
      <c r="AB9" s="7"/>
      <c r="AC9" s="7"/>
      <c r="AD9" s="7"/>
      <c r="AE9" s="7"/>
      <c r="AF9" s="7"/>
      <c r="AG9" s="7"/>
      <c r="AH9" s="7"/>
      <c r="AI9" s="7"/>
      <c r="AJ9" s="7"/>
      <c r="AK9" s="7"/>
      <c r="AL9" s="6"/>
      <c r="AM9" s="6"/>
      <c r="AN9" s="6"/>
      <c r="AO9" s="6"/>
      <c r="AP9" s="6"/>
      <c r="AQ9" s="6"/>
      <c r="AR9" s="6"/>
      <c r="AS9" s="6"/>
      <c r="AT9" s="6"/>
      <c r="AU9" s="6"/>
    </row>
    <row r="10" spans="2:47" s="22" customFormat="1" ht="9.9499999999999993" customHeight="1">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row>
    <row r="11" spans="2:47" s="5" customFormat="1" ht="24.95" customHeight="1">
      <c r="B11" s="126" t="s">
        <v>7</v>
      </c>
      <c r="C11" s="622" t="s">
        <v>8</v>
      </c>
      <c r="D11" s="622"/>
      <c r="E11" s="623"/>
      <c r="F11" s="624" t="s">
        <v>424</v>
      </c>
      <c r="G11" s="625"/>
      <c r="H11" s="625"/>
      <c r="I11" s="625"/>
      <c r="J11" s="625"/>
      <c r="K11" s="625"/>
      <c r="L11" s="625"/>
      <c r="M11" s="625"/>
      <c r="N11" s="625"/>
      <c r="O11" s="625"/>
      <c r="P11" s="625"/>
      <c r="Q11" s="625"/>
      <c r="R11" s="626"/>
      <c r="S11" s="7"/>
      <c r="T11" s="4"/>
      <c r="U11" s="7"/>
      <c r="V11" s="7"/>
      <c r="W11" s="7"/>
      <c r="X11" s="7"/>
      <c r="Y11" s="7"/>
      <c r="Z11" s="7"/>
      <c r="AA11" s="7"/>
      <c r="AB11" s="7"/>
      <c r="AC11" s="7"/>
      <c r="AD11" s="7"/>
      <c r="AE11" s="7"/>
      <c r="AF11" s="7"/>
      <c r="AG11" s="7"/>
      <c r="AH11" s="7"/>
      <c r="AI11" s="7"/>
      <c r="AJ11" s="7"/>
      <c r="AK11" s="7"/>
      <c r="AL11" s="6"/>
      <c r="AM11" s="6"/>
      <c r="AN11" s="6"/>
      <c r="AO11" s="6"/>
      <c r="AP11" s="6"/>
      <c r="AQ11" s="6"/>
      <c r="AR11" s="6"/>
      <c r="AS11" s="6"/>
      <c r="AT11" s="6"/>
      <c r="AU11" s="6"/>
    </row>
    <row r="12" spans="2:47" s="22" customFormat="1" ht="9.9499999999999993" customHeight="1" thickBot="1">
      <c r="B12" s="4"/>
      <c r="C12" s="211"/>
      <c r="D12" s="211"/>
      <c r="E12" s="211"/>
      <c r="F12" s="211"/>
      <c r="G12" s="211"/>
      <c r="H12" s="211"/>
      <c r="I12" s="211"/>
      <c r="J12" s="212"/>
      <c r="K12" s="212"/>
      <c r="L12" s="212"/>
      <c r="M12" s="212"/>
      <c r="N12" s="212"/>
      <c r="O12" s="212"/>
      <c r="P12" s="212"/>
      <c r="Q12" s="212"/>
      <c r="R12" s="212"/>
      <c r="S12" s="212"/>
      <c r="T12" s="212"/>
      <c r="U12" s="212"/>
      <c r="V12" s="212"/>
      <c r="W12" s="212"/>
      <c r="X12" s="212"/>
      <c r="Y12" s="212"/>
      <c r="Z12" s="212"/>
      <c r="AB12" s="7"/>
      <c r="AC12" s="7"/>
      <c r="AD12" s="7"/>
      <c r="AE12" s="7"/>
      <c r="AF12" s="7"/>
      <c r="AG12" s="7"/>
      <c r="AH12" s="7"/>
      <c r="AI12" s="7"/>
      <c r="AJ12" s="7"/>
      <c r="AK12" s="7"/>
      <c r="AL12" s="7"/>
      <c r="AM12" s="4"/>
      <c r="AN12" s="4"/>
      <c r="AO12" s="4"/>
      <c r="AP12" s="4"/>
      <c r="AQ12" s="4"/>
      <c r="AR12" s="4"/>
      <c r="AS12" s="4"/>
      <c r="AT12" s="4"/>
      <c r="AU12" s="4"/>
    </row>
    <row r="13" spans="2:47" s="22" customFormat="1" ht="24.95" customHeight="1" thickBot="1">
      <c r="B13" s="21" t="s">
        <v>10</v>
      </c>
      <c r="C13" s="593" t="s">
        <v>11</v>
      </c>
      <c r="D13" s="593"/>
      <c r="E13" s="594"/>
      <c r="F13" s="213"/>
      <c r="G13" s="214" t="s">
        <v>12</v>
      </c>
      <c r="H13" s="627" t="s">
        <v>13</v>
      </c>
      <c r="I13" s="627"/>
      <c r="J13" s="627"/>
      <c r="K13" s="214" t="s">
        <v>12</v>
      </c>
      <c r="L13" s="627" t="s">
        <v>14</v>
      </c>
      <c r="M13" s="627"/>
      <c r="N13" s="627"/>
      <c r="O13" s="214" t="s">
        <v>12</v>
      </c>
      <c r="P13" s="627" t="s">
        <v>15</v>
      </c>
      <c r="Q13" s="627"/>
      <c r="R13" s="628"/>
      <c r="S13" s="215"/>
      <c r="T13" s="3"/>
      <c r="U13" s="3"/>
      <c r="V13" s="3"/>
      <c r="W13" s="3"/>
      <c r="X13" s="3"/>
      <c r="Y13" s="3"/>
      <c r="Z13" s="3"/>
      <c r="AA13" s="216"/>
      <c r="AB13" s="7"/>
      <c r="AC13" s="7"/>
      <c r="AD13" s="7"/>
      <c r="AE13" s="7"/>
      <c r="AF13" s="7"/>
      <c r="AG13" s="7"/>
      <c r="AH13" s="7"/>
      <c r="AI13" s="7"/>
      <c r="AJ13" s="7"/>
      <c r="AK13" s="7"/>
      <c r="AL13" s="7"/>
      <c r="AM13" s="4"/>
      <c r="AN13" s="4" t="s">
        <v>16</v>
      </c>
      <c r="AO13" s="4" t="str">
        <f>IF(AND($K$13="□",$O$13="□"),"■","")</f>
        <v>■</v>
      </c>
      <c r="AP13" s="4"/>
      <c r="AQ13" s="4" t="s">
        <v>16</v>
      </c>
      <c r="AR13" s="4" t="str">
        <f>IF(AND($G$13&lt;&gt;"■",COUNTIF($O$13:$O$13,"■")=0),"■","")</f>
        <v>■</v>
      </c>
      <c r="AT13" s="4" t="s">
        <v>16</v>
      </c>
      <c r="AU13" s="4" t="str">
        <f>IF(COUNTIF($G$13:$K$13,"■")=0,"■","")</f>
        <v>■</v>
      </c>
    </row>
    <row r="14" spans="2:47" s="22" customFormat="1" ht="9.9499999999999993" customHeight="1" thickBot="1">
      <c r="B14" s="4"/>
      <c r="C14" s="4"/>
      <c r="D14" s="4"/>
      <c r="E14" s="4"/>
      <c r="F14" s="4"/>
      <c r="G14" s="4"/>
      <c r="H14" s="4"/>
      <c r="I14" s="4"/>
      <c r="J14" s="4"/>
      <c r="K14" s="4"/>
      <c r="L14" s="4"/>
      <c r="M14" s="4"/>
      <c r="N14" s="4"/>
      <c r="O14" s="4"/>
      <c r="P14" s="4"/>
      <c r="Q14" s="4"/>
      <c r="R14" s="4"/>
      <c r="T14" s="4"/>
      <c r="U14" s="4"/>
      <c r="V14" s="4"/>
      <c r="W14" s="4"/>
      <c r="X14" s="4"/>
      <c r="Y14" s="4"/>
      <c r="Z14" s="4"/>
      <c r="AA14" s="216"/>
      <c r="AB14" s="7"/>
      <c r="AC14" s="7"/>
      <c r="AD14" s="7"/>
      <c r="AE14" s="7"/>
      <c r="AF14" s="7"/>
      <c r="AG14" s="7"/>
      <c r="AH14" s="7"/>
      <c r="AI14" s="7"/>
      <c r="AJ14" s="7"/>
      <c r="AK14" s="7"/>
      <c r="AL14" s="7"/>
      <c r="AM14" s="4"/>
      <c r="AN14" s="4"/>
      <c r="AO14" s="4"/>
      <c r="AP14" s="4"/>
      <c r="AQ14" s="4"/>
      <c r="AR14" s="4"/>
      <c r="AS14" s="4"/>
      <c r="AT14" s="4"/>
      <c r="AU14" s="4"/>
    </row>
    <row r="15" spans="2:47" s="5" customFormat="1" ht="24.95" customHeight="1" thickBot="1">
      <c r="B15" s="21" t="s">
        <v>17</v>
      </c>
      <c r="C15" s="593" t="s">
        <v>18</v>
      </c>
      <c r="D15" s="593"/>
      <c r="E15" s="594"/>
      <c r="F15" s="595"/>
      <c r="G15" s="596"/>
      <c r="H15" s="596"/>
      <c r="I15" s="596"/>
      <c r="J15" s="596"/>
      <c r="K15" s="596"/>
      <c r="L15" s="596"/>
      <c r="M15" s="596"/>
      <c r="N15" s="596"/>
      <c r="O15" s="596"/>
      <c r="P15" s="596"/>
      <c r="Q15" s="596"/>
      <c r="R15" s="597"/>
      <c r="T15" s="7"/>
      <c r="U15" s="7"/>
      <c r="V15" s="7"/>
      <c r="W15" s="7"/>
      <c r="X15" s="7"/>
      <c r="Y15" s="7"/>
      <c r="Z15" s="7"/>
      <c r="AA15" s="7"/>
      <c r="AB15" s="217"/>
      <c r="AC15" s="7"/>
      <c r="AD15" s="7"/>
      <c r="AE15" s="7"/>
      <c r="AF15" s="7"/>
      <c r="AG15" s="7"/>
      <c r="AH15" s="7"/>
      <c r="AI15" s="7"/>
      <c r="AJ15" s="7"/>
      <c r="AK15" s="7"/>
      <c r="AL15" s="6"/>
      <c r="AM15" s="6"/>
      <c r="AN15" s="218"/>
      <c r="AO15" s="6"/>
      <c r="AP15" s="6"/>
      <c r="AQ15" s="6"/>
      <c r="AR15" s="6"/>
      <c r="AS15" s="6"/>
      <c r="AT15" s="6"/>
      <c r="AU15" s="6"/>
    </row>
    <row r="16" spans="2:47" s="22" customFormat="1" ht="9.9499999999999993" customHeight="1" thickBot="1">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row>
    <row r="17" spans="2:48" s="5" customFormat="1" ht="24.95" customHeight="1" thickBot="1">
      <c r="B17" s="21" t="s">
        <v>19</v>
      </c>
      <c r="C17" s="593" t="s">
        <v>20</v>
      </c>
      <c r="D17" s="593"/>
      <c r="E17" s="594"/>
      <c r="F17" s="595"/>
      <c r="G17" s="596"/>
      <c r="H17" s="596"/>
      <c r="I17" s="596"/>
      <c r="J17" s="596"/>
      <c r="K17" s="596"/>
      <c r="L17" s="596"/>
      <c r="M17" s="596"/>
      <c r="N17" s="596"/>
      <c r="O17" s="596"/>
      <c r="P17" s="596"/>
      <c r="Q17" s="596"/>
      <c r="R17" s="597"/>
      <c r="S17" s="219"/>
      <c r="T17" s="7"/>
      <c r="U17" s="7"/>
      <c r="V17" s="7"/>
      <c r="W17" s="7"/>
      <c r="X17" s="7"/>
      <c r="Y17" s="7"/>
      <c r="Z17" s="7"/>
      <c r="AA17" s="7"/>
      <c r="AB17" s="7"/>
      <c r="AC17" s="7"/>
      <c r="AD17" s="7"/>
      <c r="AE17" s="7"/>
      <c r="AF17" s="7"/>
      <c r="AG17" s="7"/>
      <c r="AH17" s="7"/>
      <c r="AI17" s="7"/>
      <c r="AJ17" s="7"/>
      <c r="AK17" s="7"/>
      <c r="AL17" s="6"/>
      <c r="AM17" s="6"/>
      <c r="AO17" s="218" t="s">
        <v>21</v>
      </c>
      <c r="AP17" s="6"/>
      <c r="AQ17" s="6"/>
      <c r="AR17" s="6"/>
      <c r="AS17" s="6"/>
      <c r="AT17" s="6"/>
      <c r="AU17" s="6"/>
    </row>
    <row r="18" spans="2:48" s="22" customFormat="1" ht="9.9499999999999993" customHeight="1">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row>
    <row r="19" spans="2:48" s="22" customFormat="1" ht="9.9499999999999993" customHeight="1" thickBot="1">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row>
    <row r="20" spans="2:48" s="22" customFormat="1" ht="18" customHeight="1">
      <c r="B20" s="365" t="s">
        <v>22</v>
      </c>
      <c r="C20" s="598" t="s">
        <v>23</v>
      </c>
      <c r="D20" s="368"/>
      <c r="E20" s="369"/>
      <c r="F20" s="376" t="s">
        <v>24</v>
      </c>
      <c r="G20" s="601"/>
      <c r="H20" s="377"/>
      <c r="I20" s="220" t="s">
        <v>25</v>
      </c>
      <c r="J20" s="602"/>
      <c r="K20" s="602"/>
      <c r="L20" s="221" t="s">
        <v>26</v>
      </c>
      <c r="M20" s="602"/>
      <c r="N20" s="602"/>
      <c r="O20" s="603"/>
      <c r="P20" s="603"/>
      <c r="Q20" s="603"/>
      <c r="R20" s="603"/>
      <c r="S20" s="603"/>
      <c r="T20" s="603"/>
      <c r="U20" s="603"/>
      <c r="V20" s="603"/>
      <c r="W20" s="603"/>
      <c r="X20" s="603"/>
      <c r="Y20" s="603"/>
      <c r="Z20" s="603"/>
      <c r="AA20" s="603"/>
      <c r="AB20" s="603"/>
      <c r="AC20" s="603"/>
      <c r="AD20" s="603"/>
      <c r="AE20" s="603"/>
      <c r="AF20" s="603"/>
      <c r="AG20" s="603"/>
      <c r="AH20" s="603"/>
      <c r="AI20" s="603"/>
      <c r="AJ20" s="603"/>
      <c r="AK20" s="604"/>
      <c r="AL20" s="4"/>
      <c r="AM20" s="4"/>
      <c r="AN20" s="4"/>
      <c r="AO20" s="4"/>
      <c r="AP20" s="4"/>
      <c r="AQ20" s="4"/>
      <c r="AR20" s="4"/>
      <c r="AS20" s="4"/>
      <c r="AT20" s="4"/>
      <c r="AU20" s="4"/>
    </row>
    <row r="21" spans="2:48" s="22" customFormat="1" ht="24.95" customHeight="1">
      <c r="B21" s="366"/>
      <c r="C21" s="599"/>
      <c r="D21" s="370"/>
      <c r="E21" s="371"/>
      <c r="F21" s="399"/>
      <c r="G21" s="405"/>
      <c r="H21" s="400"/>
      <c r="I21" s="412"/>
      <c r="J21" s="413"/>
      <c r="K21" s="413"/>
      <c r="L21" s="413"/>
      <c r="M21" s="413"/>
      <c r="N21" s="413"/>
      <c r="O21" s="413"/>
      <c r="P21" s="413"/>
      <c r="Q21" s="413"/>
      <c r="R21" s="413"/>
      <c r="S21" s="413"/>
      <c r="T21" s="413"/>
      <c r="U21" s="413"/>
      <c r="V21" s="413"/>
      <c r="W21" s="413"/>
      <c r="X21" s="413"/>
      <c r="Y21" s="413"/>
      <c r="Z21" s="413"/>
      <c r="AA21" s="413"/>
      <c r="AB21" s="413"/>
      <c r="AC21" s="413"/>
      <c r="AD21" s="413"/>
      <c r="AE21" s="413"/>
      <c r="AF21" s="413"/>
      <c r="AG21" s="413"/>
      <c r="AH21" s="413"/>
      <c r="AI21" s="413"/>
      <c r="AJ21" s="413"/>
      <c r="AK21" s="414"/>
      <c r="AL21" s="4"/>
      <c r="AM21" s="4"/>
      <c r="AN21" s="4"/>
      <c r="AO21" s="4"/>
      <c r="AP21" s="4"/>
      <c r="AQ21" s="4"/>
      <c r="AR21" s="4"/>
      <c r="AS21" s="4"/>
      <c r="AT21" s="4"/>
      <c r="AU21" s="4"/>
    </row>
    <row r="22" spans="2:48" s="22" customFormat="1" ht="24.95" customHeight="1">
      <c r="B22" s="366"/>
      <c r="C22" s="599"/>
      <c r="D22" s="370"/>
      <c r="E22" s="371"/>
      <c r="F22" s="401"/>
      <c r="G22" s="324"/>
      <c r="H22" s="325"/>
      <c r="I22" s="605"/>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7"/>
      <c r="AL22" s="4"/>
      <c r="AM22" s="4"/>
      <c r="AN22" s="4"/>
      <c r="AO22" s="4"/>
      <c r="AP22" s="4"/>
      <c r="AQ22" s="4"/>
      <c r="AR22" s="4"/>
      <c r="AS22" s="4"/>
      <c r="AT22" s="4"/>
      <c r="AU22" s="4"/>
    </row>
    <row r="23" spans="2:48" s="22" customFormat="1" ht="15" customHeight="1">
      <c r="B23" s="366"/>
      <c r="C23" s="599"/>
      <c r="D23" s="370"/>
      <c r="E23" s="371"/>
      <c r="F23" s="320" t="s">
        <v>27</v>
      </c>
      <c r="G23" s="320"/>
      <c r="H23" s="321"/>
      <c r="I23" s="322"/>
      <c r="J23" s="322"/>
      <c r="K23" s="322"/>
      <c r="L23" s="322"/>
      <c r="M23" s="322"/>
      <c r="N23" s="322"/>
      <c r="O23" s="322"/>
      <c r="P23" s="322"/>
      <c r="Q23" s="322"/>
      <c r="R23" s="322"/>
      <c r="S23" s="322"/>
      <c r="T23" s="322"/>
      <c r="U23" s="322"/>
      <c r="V23" s="322"/>
      <c r="W23" s="322"/>
      <c r="X23" s="322"/>
      <c r="Y23" s="322"/>
      <c r="Z23" s="322"/>
      <c r="AA23" s="322"/>
      <c r="AB23" s="606" t="s">
        <v>28</v>
      </c>
      <c r="AC23" s="607"/>
      <c r="AD23" s="607"/>
      <c r="AE23" s="607"/>
      <c r="AF23" s="607"/>
      <c r="AG23" s="607"/>
      <c r="AH23" s="607"/>
      <c r="AI23" s="607"/>
      <c r="AJ23" s="607"/>
      <c r="AK23" s="608"/>
      <c r="AL23" s="4"/>
      <c r="AM23" s="4"/>
      <c r="AN23" s="4"/>
      <c r="AO23" s="4"/>
      <c r="AP23" s="4"/>
      <c r="AQ23" s="4"/>
      <c r="AR23" s="4"/>
      <c r="AS23" s="4"/>
      <c r="AT23" s="4"/>
      <c r="AU23" s="4"/>
    </row>
    <row r="24" spans="2:48" s="22" customFormat="1" ht="30" customHeight="1">
      <c r="B24" s="366"/>
      <c r="C24" s="599"/>
      <c r="D24" s="370"/>
      <c r="E24" s="371"/>
      <c r="F24" s="324" t="s">
        <v>29</v>
      </c>
      <c r="G24" s="324"/>
      <c r="H24" s="325"/>
      <c r="I24" s="326"/>
      <c r="J24" s="326"/>
      <c r="K24" s="326"/>
      <c r="L24" s="326"/>
      <c r="M24" s="326"/>
      <c r="N24" s="326"/>
      <c r="O24" s="326"/>
      <c r="P24" s="326"/>
      <c r="Q24" s="326"/>
      <c r="R24" s="326"/>
      <c r="S24" s="326"/>
      <c r="T24" s="326"/>
      <c r="U24" s="326"/>
      <c r="V24" s="326"/>
      <c r="W24" s="326"/>
      <c r="X24" s="326"/>
      <c r="Y24" s="326"/>
      <c r="Z24" s="326"/>
      <c r="AA24" s="326"/>
      <c r="AB24" s="609"/>
      <c r="AC24" s="610"/>
      <c r="AD24" s="610"/>
      <c r="AE24" s="610"/>
      <c r="AF24" s="610"/>
      <c r="AG24" s="610"/>
      <c r="AH24" s="610"/>
      <c r="AI24" s="610"/>
      <c r="AJ24" s="610"/>
      <c r="AK24" s="611"/>
      <c r="AL24" s="4"/>
      <c r="AM24" s="4"/>
      <c r="AN24" s="4"/>
      <c r="AO24" s="4"/>
      <c r="AP24" s="4"/>
      <c r="AQ24" s="4"/>
      <c r="AR24" s="4"/>
      <c r="AS24" s="4"/>
      <c r="AT24" s="4"/>
      <c r="AU24" s="4"/>
    </row>
    <row r="25" spans="2:48" s="2" customFormat="1" ht="15" customHeight="1">
      <c r="B25" s="366"/>
      <c r="C25" s="599"/>
      <c r="D25" s="370"/>
      <c r="E25" s="371"/>
      <c r="F25" s="405" t="s">
        <v>27</v>
      </c>
      <c r="G25" s="405"/>
      <c r="H25" s="400"/>
      <c r="I25" s="322"/>
      <c r="J25" s="322"/>
      <c r="K25" s="322"/>
      <c r="L25" s="322"/>
      <c r="M25" s="322"/>
      <c r="N25" s="322"/>
      <c r="O25" s="322"/>
      <c r="P25" s="322"/>
      <c r="Q25" s="322"/>
      <c r="R25" s="322"/>
      <c r="S25" s="322"/>
      <c r="T25" s="322"/>
      <c r="U25" s="322"/>
      <c r="V25" s="322"/>
      <c r="W25" s="322"/>
      <c r="X25" s="322"/>
      <c r="Y25" s="322"/>
      <c r="Z25" s="322"/>
      <c r="AA25" s="322"/>
      <c r="AB25" s="609"/>
      <c r="AC25" s="610"/>
      <c r="AD25" s="610"/>
      <c r="AE25" s="610"/>
      <c r="AF25" s="610"/>
      <c r="AG25" s="610"/>
      <c r="AH25" s="610"/>
      <c r="AI25" s="610"/>
      <c r="AJ25" s="610"/>
      <c r="AK25" s="611"/>
      <c r="AL25" s="4"/>
      <c r="AM25" s="4"/>
      <c r="AN25" s="4"/>
      <c r="AO25" s="4"/>
      <c r="AP25" s="4"/>
      <c r="AQ25" s="4"/>
      <c r="AR25" s="4"/>
      <c r="AS25" s="4"/>
      <c r="AT25" s="4"/>
      <c r="AU25" s="4"/>
    </row>
    <row r="26" spans="2:48" s="22" customFormat="1" ht="30" customHeight="1">
      <c r="B26" s="366"/>
      <c r="C26" s="599"/>
      <c r="D26" s="370"/>
      <c r="E26" s="371"/>
      <c r="F26" s="324" t="s">
        <v>30</v>
      </c>
      <c r="G26" s="324"/>
      <c r="H26" s="325"/>
      <c r="I26" s="408"/>
      <c r="J26" s="408"/>
      <c r="K26" s="408"/>
      <c r="L26" s="408"/>
      <c r="M26" s="408"/>
      <c r="N26" s="408"/>
      <c r="O26" s="408"/>
      <c r="P26" s="408"/>
      <c r="Q26" s="408"/>
      <c r="R26" s="408"/>
      <c r="S26" s="408"/>
      <c r="T26" s="408"/>
      <c r="U26" s="408"/>
      <c r="V26" s="408"/>
      <c r="W26" s="408"/>
      <c r="X26" s="408"/>
      <c r="Y26" s="408"/>
      <c r="Z26" s="408"/>
      <c r="AA26" s="408"/>
      <c r="AB26" s="612"/>
      <c r="AC26" s="613"/>
      <c r="AD26" s="613"/>
      <c r="AE26" s="613"/>
      <c r="AF26" s="613"/>
      <c r="AG26" s="613"/>
      <c r="AH26" s="613"/>
      <c r="AI26" s="613"/>
      <c r="AJ26" s="613"/>
      <c r="AK26" s="614"/>
      <c r="AL26" s="4"/>
      <c r="AM26" s="4"/>
      <c r="AN26" s="4"/>
      <c r="AO26" s="4"/>
      <c r="AP26" s="4"/>
      <c r="AQ26" s="4"/>
      <c r="AR26" s="4"/>
      <c r="AS26" s="4"/>
      <c r="AT26" s="4"/>
      <c r="AU26" s="4"/>
    </row>
    <row r="27" spans="2:48" s="22" customFormat="1" ht="24.95" customHeight="1">
      <c r="B27" s="366"/>
      <c r="C27" s="599"/>
      <c r="D27" s="370"/>
      <c r="E27" s="371"/>
      <c r="F27" s="405" t="s">
        <v>31</v>
      </c>
      <c r="G27" s="405"/>
      <c r="H27" s="400"/>
      <c r="I27" s="586"/>
      <c r="J27" s="587"/>
      <c r="K27" s="587"/>
      <c r="L27" s="587"/>
      <c r="M27" s="587"/>
      <c r="N27" s="587"/>
      <c r="O27" s="587"/>
      <c r="P27" s="587"/>
      <c r="Q27" s="587"/>
      <c r="R27" s="587"/>
      <c r="S27" s="587"/>
      <c r="T27" s="587"/>
      <c r="U27" s="222" t="s">
        <v>32</v>
      </c>
      <c r="V27" s="615" t="s">
        <v>33</v>
      </c>
      <c r="W27" s="616"/>
      <c r="X27" s="617"/>
      <c r="Y27" s="586"/>
      <c r="Z27" s="587"/>
      <c r="AA27" s="587"/>
      <c r="AB27" s="587"/>
      <c r="AC27" s="587"/>
      <c r="AD27" s="587"/>
      <c r="AE27" s="587"/>
      <c r="AF27" s="587"/>
      <c r="AG27" s="587"/>
      <c r="AH27" s="587"/>
      <c r="AI27" s="587"/>
      <c r="AJ27" s="587"/>
      <c r="AK27" s="223" t="s">
        <v>32</v>
      </c>
      <c r="AL27" s="4"/>
      <c r="AM27" s="4"/>
      <c r="AN27" s="4"/>
      <c r="AO27" s="4"/>
      <c r="AP27" s="4"/>
      <c r="AQ27" s="4"/>
      <c r="AR27" s="4"/>
      <c r="AS27" s="4"/>
      <c r="AT27" s="4"/>
      <c r="AU27" s="4"/>
    </row>
    <row r="28" spans="2:48" s="22" customFormat="1" ht="24.95" customHeight="1">
      <c r="B28" s="366"/>
      <c r="C28" s="599"/>
      <c r="D28" s="370"/>
      <c r="E28" s="371"/>
      <c r="F28" s="346" t="s">
        <v>34</v>
      </c>
      <c r="G28" s="346"/>
      <c r="H28" s="347"/>
      <c r="I28" s="588"/>
      <c r="J28" s="348"/>
      <c r="K28" s="348"/>
      <c r="L28" s="348"/>
      <c r="M28" s="348"/>
      <c r="N28" s="348"/>
      <c r="O28" s="348"/>
      <c r="P28" s="348"/>
      <c r="Q28" s="348"/>
      <c r="R28" s="348"/>
      <c r="S28" s="348"/>
      <c r="T28" s="348"/>
      <c r="U28" s="589"/>
      <c r="V28" s="349" t="s">
        <v>35</v>
      </c>
      <c r="W28" s="350"/>
      <c r="X28" s="351"/>
      <c r="Y28" s="588"/>
      <c r="Z28" s="348"/>
      <c r="AA28" s="348"/>
      <c r="AB28" s="348"/>
      <c r="AC28" s="348"/>
      <c r="AD28" s="348"/>
      <c r="AE28" s="348"/>
      <c r="AF28" s="348"/>
      <c r="AG28" s="348"/>
      <c r="AH28" s="348"/>
      <c r="AI28" s="348"/>
      <c r="AJ28" s="348"/>
      <c r="AK28" s="224" t="s">
        <v>32</v>
      </c>
      <c r="AL28" s="4"/>
      <c r="AM28" s="4"/>
      <c r="AP28" s="4"/>
      <c r="AQ28" s="4"/>
      <c r="AR28" s="4"/>
      <c r="AS28" s="4"/>
      <c r="AT28" s="4"/>
      <c r="AU28" s="4"/>
      <c r="AV28" s="138" t="s">
        <v>36</v>
      </c>
    </row>
    <row r="29" spans="2:48" s="22" customFormat="1" ht="24.95" customHeight="1">
      <c r="B29" s="366"/>
      <c r="C29" s="599"/>
      <c r="D29" s="370"/>
      <c r="E29" s="371"/>
      <c r="F29" s="354" t="s">
        <v>37</v>
      </c>
      <c r="G29" s="320"/>
      <c r="H29" s="321"/>
      <c r="I29" s="352"/>
      <c r="J29" s="353"/>
      <c r="K29" s="353"/>
      <c r="L29" s="353"/>
      <c r="M29" s="353"/>
      <c r="N29" s="353"/>
      <c r="O29" s="353"/>
      <c r="P29" s="353"/>
      <c r="Q29" s="353"/>
      <c r="R29" s="353"/>
      <c r="S29" s="353"/>
      <c r="T29" s="353"/>
      <c r="U29" s="353"/>
      <c r="V29" s="225" t="s">
        <v>38</v>
      </c>
      <c r="W29" s="353"/>
      <c r="X29" s="591"/>
      <c r="Y29" s="591"/>
      <c r="Z29" s="591"/>
      <c r="AA29" s="591"/>
      <c r="AB29" s="591"/>
      <c r="AC29" s="591"/>
      <c r="AD29" s="591"/>
      <c r="AE29" s="591"/>
      <c r="AF29" s="591"/>
      <c r="AG29" s="591"/>
      <c r="AH29" s="591"/>
      <c r="AI29" s="591"/>
      <c r="AJ29" s="591"/>
      <c r="AK29" s="592"/>
      <c r="AL29" s="4"/>
      <c r="AM29" s="4"/>
      <c r="AN29" s="4"/>
      <c r="AO29" s="4"/>
      <c r="AP29" s="4"/>
      <c r="AQ29" s="4"/>
      <c r="AR29" s="4"/>
      <c r="AS29" s="4"/>
      <c r="AT29" s="4"/>
      <c r="AU29" s="4"/>
      <c r="AV29" s="139" t="str">
        <f>I29&amp;V29&amp;W29</f>
        <v>@</v>
      </c>
    </row>
    <row r="30" spans="2:48" s="22" customFormat="1" ht="15" customHeight="1">
      <c r="B30" s="366"/>
      <c r="C30" s="599"/>
      <c r="D30" s="370"/>
      <c r="E30" s="371"/>
      <c r="F30" s="382"/>
      <c r="G30" s="590"/>
      <c r="H30" s="383"/>
      <c r="I30" s="387" t="str">
        <f>IF(I29="","",I29&amp;V29&amp;W29)</f>
        <v/>
      </c>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8"/>
      <c r="AH30" s="388"/>
      <c r="AI30" s="388"/>
      <c r="AJ30" s="388"/>
      <c r="AK30" s="389"/>
      <c r="AL30" s="4"/>
      <c r="AM30" s="4"/>
      <c r="AN30" s="4"/>
      <c r="AO30" s="4"/>
      <c r="AP30" s="4"/>
      <c r="AQ30" s="4"/>
      <c r="AR30" s="4"/>
      <c r="AS30" s="4"/>
      <c r="AT30" s="4"/>
      <c r="AU30" s="4"/>
      <c r="AV30" s="139"/>
    </row>
    <row r="31" spans="2:48" s="22" customFormat="1" ht="30" customHeight="1" thickBot="1">
      <c r="B31" s="367"/>
      <c r="C31" s="600"/>
      <c r="D31" s="372"/>
      <c r="E31" s="373"/>
      <c r="F31" s="579" t="s">
        <v>39</v>
      </c>
      <c r="G31" s="580"/>
      <c r="H31" s="581"/>
      <c r="I31" s="582" t="s">
        <v>40</v>
      </c>
      <c r="J31" s="583"/>
      <c r="K31" s="584" t="s">
        <v>41</v>
      </c>
      <c r="L31" s="584"/>
      <c r="M31" s="584"/>
      <c r="N31" s="584"/>
      <c r="O31" s="584"/>
      <c r="P31" s="584"/>
      <c r="Q31" s="584"/>
      <c r="R31" s="584"/>
      <c r="S31" s="584"/>
      <c r="T31" s="584"/>
      <c r="U31" s="584"/>
      <c r="V31" s="226" t="s">
        <v>12</v>
      </c>
      <c r="W31" s="585" t="s">
        <v>42</v>
      </c>
      <c r="X31" s="585"/>
      <c r="Y31" s="585"/>
      <c r="Z31" s="226" t="s">
        <v>12</v>
      </c>
      <c r="AA31" s="585" t="s">
        <v>43</v>
      </c>
      <c r="AB31" s="585"/>
      <c r="AC31" s="585"/>
      <c r="AD31" s="227"/>
      <c r="AE31" s="228"/>
      <c r="AF31" s="228"/>
      <c r="AG31" s="228"/>
      <c r="AH31" s="228"/>
      <c r="AI31" s="228"/>
      <c r="AJ31" s="228"/>
      <c r="AK31" s="229"/>
      <c r="AL31" s="4"/>
      <c r="AM31" s="4"/>
      <c r="AN31" s="4" t="s">
        <v>16</v>
      </c>
      <c r="AO31" s="4" t="str">
        <f>IF($Z$31="□","■","")</f>
        <v>■</v>
      </c>
      <c r="AP31" s="4"/>
      <c r="AQ31" s="4" t="s">
        <v>16</v>
      </c>
      <c r="AR31" s="4" t="str">
        <f>IF($V$31="□","■","")</f>
        <v>■</v>
      </c>
      <c r="AS31" s="23"/>
      <c r="AT31" s="4"/>
      <c r="AU31" s="4"/>
    </row>
    <row r="32" spans="2:48" ht="15" customHeight="1"/>
    <row r="33" spans="2:47" ht="15" customHeight="1">
      <c r="AE33" s="230"/>
      <c r="AF33" s="230"/>
      <c r="AG33" s="230"/>
      <c r="AH33" s="230"/>
      <c r="AI33" s="230"/>
      <c r="AJ33" s="231" t="s">
        <v>44</v>
      </c>
      <c r="AK33" s="230"/>
    </row>
    <row r="34" spans="2:47" ht="15" customHeight="1"/>
    <row r="35" spans="2:47" s="22" customFormat="1" ht="15" customHeight="1">
      <c r="B35" s="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4"/>
      <c r="AL35" s="4"/>
      <c r="AM35" s="4"/>
      <c r="AN35" s="4"/>
      <c r="AO35" s="4"/>
      <c r="AP35" s="4"/>
      <c r="AQ35" s="4"/>
      <c r="AR35" s="4"/>
      <c r="AS35" s="4"/>
      <c r="AT35" s="4"/>
      <c r="AU35" s="4"/>
    </row>
    <row r="36" spans="2:47" ht="15" customHeight="1"/>
    <row r="37" spans="2:47" ht="15" customHeight="1"/>
    <row r="38" spans="2:47" ht="15" customHeight="1"/>
    <row r="39" spans="2:47" s="22" customFormat="1" ht="15" customHeight="1">
      <c r="B39" s="232" t="s">
        <v>45</v>
      </c>
      <c r="C39" s="233"/>
      <c r="D39" s="233"/>
      <c r="E39" s="233"/>
      <c r="F39" s="233"/>
      <c r="G39" s="233"/>
      <c r="H39" s="233"/>
      <c r="I39" s="233"/>
      <c r="J39" s="233"/>
      <c r="K39" s="233"/>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233"/>
      <c r="AJ39" s="233"/>
      <c r="AK39" s="233"/>
      <c r="AL39" s="4"/>
      <c r="AM39" s="4"/>
      <c r="AN39" s="4"/>
      <c r="AO39" s="4"/>
      <c r="AP39" s="4"/>
      <c r="AQ39" s="4"/>
      <c r="AR39" s="4"/>
      <c r="AS39" s="4"/>
      <c r="AT39" s="4"/>
      <c r="AU39" s="4"/>
    </row>
    <row r="40" spans="2:47" s="22" customFormat="1" ht="15" customHeight="1">
      <c r="B40" s="567" t="s">
        <v>46</v>
      </c>
      <c r="C40" s="568"/>
      <c r="D40" s="568"/>
      <c r="E40" s="568"/>
      <c r="F40" s="568"/>
      <c r="G40" s="568"/>
      <c r="H40" s="568"/>
      <c r="I40" s="568"/>
      <c r="J40" s="569"/>
      <c r="K40" s="567" t="s">
        <v>47</v>
      </c>
      <c r="L40" s="568"/>
      <c r="M40" s="568"/>
      <c r="N40" s="568"/>
      <c r="O40" s="568"/>
      <c r="P40" s="568"/>
      <c r="Q40" s="568"/>
      <c r="R40" s="568"/>
      <c r="S40" s="568"/>
      <c r="T40" s="568"/>
      <c r="U40" s="568"/>
      <c r="V40" s="568"/>
      <c r="W40" s="568"/>
      <c r="X40" s="568"/>
      <c r="Y40" s="569"/>
      <c r="Z40" s="568" t="s">
        <v>48</v>
      </c>
      <c r="AA40" s="568"/>
      <c r="AB40" s="568"/>
      <c r="AC40" s="568"/>
      <c r="AD40" s="568"/>
      <c r="AE40" s="568"/>
      <c r="AF40" s="568"/>
      <c r="AG40" s="568"/>
      <c r="AH40" s="568"/>
      <c r="AI40" s="568"/>
      <c r="AJ40" s="568"/>
      <c r="AK40" s="569"/>
      <c r="AL40" s="4"/>
      <c r="AM40" s="4"/>
      <c r="AN40" s="4"/>
      <c r="AO40" s="4"/>
      <c r="AP40" s="4"/>
      <c r="AQ40" s="4"/>
      <c r="AR40" s="4"/>
      <c r="AS40" s="4"/>
      <c r="AT40" s="4"/>
      <c r="AU40" s="4"/>
    </row>
    <row r="41" spans="2:47" s="22" customFormat="1" ht="35.1" customHeight="1">
      <c r="B41" s="570" t="s">
        <v>49</v>
      </c>
      <c r="C41" s="571"/>
      <c r="D41" s="318"/>
      <c r="E41" s="319"/>
      <c r="F41" s="319"/>
      <c r="G41" s="319"/>
      <c r="H41" s="319"/>
      <c r="I41" s="319"/>
      <c r="J41" s="572"/>
      <c r="K41" s="573"/>
      <c r="L41" s="574"/>
      <c r="M41" s="574"/>
      <c r="N41" s="574"/>
      <c r="O41" s="574"/>
      <c r="P41" s="574"/>
      <c r="Q41" s="574"/>
      <c r="R41" s="574"/>
      <c r="S41" s="574"/>
      <c r="T41" s="574"/>
      <c r="U41" s="574"/>
      <c r="V41" s="574"/>
      <c r="W41" s="574"/>
      <c r="X41" s="574"/>
      <c r="Y41" s="575"/>
      <c r="Z41" s="576"/>
      <c r="AA41" s="577"/>
      <c r="AB41" s="577"/>
      <c r="AC41" s="577"/>
      <c r="AD41" s="577"/>
      <c r="AE41" s="577"/>
      <c r="AF41" s="577"/>
      <c r="AG41" s="577"/>
      <c r="AH41" s="577"/>
      <c r="AI41" s="577"/>
      <c r="AJ41" s="577"/>
      <c r="AK41" s="578"/>
      <c r="AL41" s="4"/>
      <c r="AM41" s="4"/>
      <c r="AN41" s="4"/>
      <c r="AO41" s="4"/>
      <c r="AP41" s="4"/>
      <c r="AQ41" s="4"/>
      <c r="AR41" s="4"/>
      <c r="AS41" s="4"/>
      <c r="AT41" s="4"/>
      <c r="AU41" s="4"/>
    </row>
    <row r="42" spans="2:47" s="22" customFormat="1" ht="35.1" customHeight="1">
      <c r="B42" s="570" t="s">
        <v>50</v>
      </c>
      <c r="C42" s="571"/>
      <c r="D42" s="318"/>
      <c r="E42" s="319"/>
      <c r="F42" s="319"/>
      <c r="G42" s="319"/>
      <c r="H42" s="319"/>
      <c r="I42" s="319"/>
      <c r="J42" s="572"/>
      <c r="K42" s="573"/>
      <c r="L42" s="574"/>
      <c r="M42" s="574"/>
      <c r="N42" s="574"/>
      <c r="O42" s="574"/>
      <c r="P42" s="574"/>
      <c r="Q42" s="574"/>
      <c r="R42" s="574"/>
      <c r="S42" s="574"/>
      <c r="T42" s="574"/>
      <c r="U42" s="574"/>
      <c r="V42" s="574"/>
      <c r="W42" s="574"/>
      <c r="X42" s="574"/>
      <c r="Y42" s="575"/>
      <c r="Z42" s="576"/>
      <c r="AA42" s="577"/>
      <c r="AB42" s="577"/>
      <c r="AC42" s="577"/>
      <c r="AD42" s="577"/>
      <c r="AE42" s="577"/>
      <c r="AF42" s="577"/>
      <c r="AG42" s="577"/>
      <c r="AH42" s="577"/>
      <c r="AI42" s="577"/>
      <c r="AJ42" s="577"/>
      <c r="AK42" s="578"/>
      <c r="AL42" s="4"/>
      <c r="AM42" s="4"/>
      <c r="AN42" s="4"/>
      <c r="AO42" s="4"/>
      <c r="AP42" s="4"/>
      <c r="AQ42" s="4"/>
      <c r="AR42" s="4"/>
      <c r="AS42" s="4"/>
      <c r="AT42" s="4"/>
      <c r="AU42" s="4"/>
    </row>
    <row r="43" spans="2:47" s="22" customFormat="1" ht="9.9499999999999993" customHeight="1">
      <c r="B43" s="234"/>
      <c r="C43" s="234"/>
      <c r="D43" s="235"/>
      <c r="E43" s="235"/>
      <c r="F43" s="235"/>
      <c r="G43" s="235"/>
      <c r="H43" s="235"/>
      <c r="I43" s="236"/>
      <c r="J43" s="236"/>
      <c r="K43" s="236"/>
      <c r="L43" s="236"/>
      <c r="M43" s="236"/>
      <c r="N43" s="236"/>
      <c r="O43" s="236"/>
      <c r="P43" s="236"/>
      <c r="Q43" s="236"/>
      <c r="R43" s="236"/>
      <c r="S43" s="236"/>
      <c r="T43" s="236"/>
      <c r="U43" s="236"/>
      <c r="V43" s="236"/>
      <c r="W43" s="236"/>
      <c r="X43" s="236"/>
      <c r="Y43" s="236"/>
      <c r="Z43" s="237"/>
      <c r="AA43" s="238"/>
      <c r="AB43" s="238"/>
      <c r="AC43" s="238"/>
      <c r="AD43" s="239"/>
      <c r="AE43" s="238"/>
      <c r="AF43" s="238"/>
      <c r="AG43" s="239"/>
      <c r="AH43" s="238"/>
      <c r="AI43" s="238"/>
      <c r="AJ43" s="239"/>
      <c r="AK43" s="239"/>
      <c r="AL43" s="4"/>
      <c r="AM43" s="4"/>
      <c r="AN43" s="4"/>
      <c r="AO43" s="4"/>
      <c r="AP43" s="4"/>
      <c r="AQ43" s="4"/>
      <c r="AR43" s="4"/>
      <c r="AS43" s="4"/>
      <c r="AT43" s="4"/>
      <c r="AU43" s="4"/>
    </row>
    <row r="44" spans="2:47" s="22" customFormat="1" ht="15" customHeight="1">
      <c r="B44" s="567" t="s">
        <v>51</v>
      </c>
      <c r="C44" s="568"/>
      <c r="D44" s="568"/>
      <c r="E44" s="568"/>
      <c r="F44" s="568"/>
      <c r="G44" s="568"/>
      <c r="H44" s="568"/>
      <c r="I44" s="568"/>
      <c r="J44" s="569"/>
      <c r="K44" s="567" t="s">
        <v>52</v>
      </c>
      <c r="L44" s="568"/>
      <c r="M44" s="568"/>
      <c r="N44" s="568"/>
      <c r="O44" s="568"/>
      <c r="P44" s="568"/>
      <c r="Q44" s="568"/>
      <c r="R44" s="568"/>
      <c r="S44" s="568"/>
      <c r="T44" s="568"/>
      <c r="U44" s="568"/>
      <c r="V44" s="568"/>
      <c r="W44" s="568"/>
      <c r="X44" s="568"/>
      <c r="Y44" s="568"/>
      <c r="Z44" s="568"/>
      <c r="AA44" s="568"/>
      <c r="AB44" s="568"/>
      <c r="AC44" s="568"/>
      <c r="AD44" s="568"/>
      <c r="AE44" s="568"/>
      <c r="AF44" s="568"/>
      <c r="AG44" s="568"/>
      <c r="AH44" s="568"/>
      <c r="AI44" s="568"/>
      <c r="AJ44" s="568"/>
      <c r="AK44" s="569"/>
      <c r="AL44" s="4"/>
      <c r="AM44" s="4"/>
      <c r="AN44" s="4"/>
      <c r="AO44" s="4"/>
      <c r="AP44" s="4"/>
      <c r="AQ44" s="4"/>
      <c r="AR44" s="4"/>
      <c r="AS44" s="4"/>
      <c r="AT44" s="4"/>
      <c r="AU44" s="4"/>
    </row>
    <row r="45" spans="2:47" s="22" customFormat="1" ht="18" customHeight="1">
      <c r="B45" s="543"/>
      <c r="C45" s="544"/>
      <c r="D45" s="544"/>
      <c r="E45" s="544"/>
      <c r="F45" s="544"/>
      <c r="G45" s="544"/>
      <c r="H45" s="544"/>
      <c r="I45" s="544"/>
      <c r="J45" s="545"/>
      <c r="K45" s="552"/>
      <c r="L45" s="553"/>
      <c r="M45" s="553"/>
      <c r="N45" s="553"/>
      <c r="O45" s="553"/>
      <c r="P45" s="553"/>
      <c r="Q45" s="553"/>
      <c r="R45" s="553"/>
      <c r="S45" s="553"/>
      <c r="T45" s="553"/>
      <c r="U45" s="553"/>
      <c r="V45" s="553"/>
      <c r="W45" s="553"/>
      <c r="X45" s="553"/>
      <c r="Y45" s="553"/>
      <c r="Z45" s="553"/>
      <c r="AA45" s="553"/>
      <c r="AB45" s="553"/>
      <c r="AC45" s="553"/>
      <c r="AD45" s="553"/>
      <c r="AE45" s="553"/>
      <c r="AF45" s="553"/>
      <c r="AG45" s="553"/>
      <c r="AH45" s="553"/>
      <c r="AI45" s="553"/>
      <c r="AJ45" s="553"/>
      <c r="AK45" s="554"/>
      <c r="AL45" s="4"/>
      <c r="AM45" s="4"/>
      <c r="AN45" s="4"/>
      <c r="AO45" s="4"/>
      <c r="AP45" s="4"/>
      <c r="AQ45" s="4"/>
      <c r="AR45" s="4"/>
      <c r="AS45" s="4"/>
      <c r="AT45" s="4"/>
      <c r="AU45" s="4"/>
    </row>
    <row r="46" spans="2:47" s="22" customFormat="1" ht="18" customHeight="1">
      <c r="B46" s="546"/>
      <c r="C46" s="547"/>
      <c r="D46" s="547"/>
      <c r="E46" s="547"/>
      <c r="F46" s="547"/>
      <c r="G46" s="547"/>
      <c r="H46" s="547"/>
      <c r="I46" s="547"/>
      <c r="J46" s="548"/>
      <c r="K46" s="555"/>
      <c r="L46" s="556"/>
      <c r="M46" s="556"/>
      <c r="N46" s="556"/>
      <c r="O46" s="556"/>
      <c r="P46" s="556"/>
      <c r="Q46" s="556"/>
      <c r="R46" s="556"/>
      <c r="S46" s="556"/>
      <c r="T46" s="556"/>
      <c r="U46" s="556"/>
      <c r="V46" s="556"/>
      <c r="W46" s="556"/>
      <c r="X46" s="556"/>
      <c r="Y46" s="556"/>
      <c r="Z46" s="556"/>
      <c r="AA46" s="556"/>
      <c r="AB46" s="556"/>
      <c r="AC46" s="556"/>
      <c r="AD46" s="556"/>
      <c r="AE46" s="556"/>
      <c r="AF46" s="556"/>
      <c r="AG46" s="556"/>
      <c r="AH46" s="556"/>
      <c r="AI46" s="556"/>
      <c r="AJ46" s="556"/>
      <c r="AK46" s="557"/>
      <c r="AL46" s="4"/>
      <c r="AM46" s="4"/>
      <c r="AN46" s="4"/>
      <c r="AO46" s="4"/>
      <c r="AP46" s="4"/>
      <c r="AQ46" s="4"/>
      <c r="AR46" s="4"/>
      <c r="AS46" s="4"/>
      <c r="AT46" s="4"/>
      <c r="AU46" s="4"/>
    </row>
    <row r="47" spans="2:47" s="22" customFormat="1" ht="18" customHeight="1">
      <c r="B47" s="546"/>
      <c r="C47" s="547"/>
      <c r="D47" s="547"/>
      <c r="E47" s="547"/>
      <c r="F47" s="547"/>
      <c r="G47" s="547"/>
      <c r="H47" s="547"/>
      <c r="I47" s="547"/>
      <c r="J47" s="548"/>
      <c r="K47" s="555"/>
      <c r="L47" s="556"/>
      <c r="M47" s="556"/>
      <c r="N47" s="556"/>
      <c r="O47" s="556"/>
      <c r="P47" s="556"/>
      <c r="Q47" s="556"/>
      <c r="R47" s="556"/>
      <c r="S47" s="556"/>
      <c r="T47" s="556"/>
      <c r="U47" s="556"/>
      <c r="V47" s="556"/>
      <c r="W47" s="556"/>
      <c r="X47" s="556"/>
      <c r="Y47" s="556"/>
      <c r="Z47" s="556"/>
      <c r="AA47" s="556"/>
      <c r="AB47" s="556"/>
      <c r="AC47" s="556"/>
      <c r="AD47" s="556"/>
      <c r="AE47" s="556"/>
      <c r="AF47" s="556"/>
      <c r="AG47" s="556"/>
      <c r="AH47" s="556"/>
      <c r="AI47" s="556"/>
      <c r="AJ47" s="556"/>
      <c r="AK47" s="557"/>
      <c r="AL47" s="4"/>
      <c r="AM47" s="4"/>
      <c r="AN47" s="4"/>
      <c r="AO47" s="4"/>
      <c r="AP47" s="4"/>
      <c r="AQ47" s="4"/>
      <c r="AR47" s="4"/>
      <c r="AS47" s="4"/>
      <c r="AT47" s="4"/>
      <c r="AU47" s="4"/>
    </row>
    <row r="48" spans="2:47" s="22" customFormat="1" ht="18" customHeight="1">
      <c r="B48" s="546"/>
      <c r="C48" s="547"/>
      <c r="D48" s="547"/>
      <c r="E48" s="547"/>
      <c r="F48" s="547"/>
      <c r="G48" s="547"/>
      <c r="H48" s="547"/>
      <c r="I48" s="547"/>
      <c r="J48" s="548"/>
      <c r="K48" s="555"/>
      <c r="L48" s="556"/>
      <c r="M48" s="556"/>
      <c r="N48" s="556"/>
      <c r="O48" s="556"/>
      <c r="P48" s="556"/>
      <c r="Q48" s="556"/>
      <c r="R48" s="556"/>
      <c r="S48" s="556"/>
      <c r="T48" s="556"/>
      <c r="U48" s="556"/>
      <c r="V48" s="556"/>
      <c r="W48" s="556"/>
      <c r="X48" s="556"/>
      <c r="Y48" s="556"/>
      <c r="Z48" s="556"/>
      <c r="AA48" s="556"/>
      <c r="AB48" s="556"/>
      <c r="AC48" s="556"/>
      <c r="AD48" s="556"/>
      <c r="AE48" s="556"/>
      <c r="AF48" s="556"/>
      <c r="AG48" s="556"/>
      <c r="AH48" s="556"/>
      <c r="AI48" s="556"/>
      <c r="AJ48" s="556"/>
      <c r="AK48" s="557"/>
      <c r="AL48" s="4"/>
      <c r="AM48" s="4"/>
      <c r="AN48" s="4"/>
      <c r="AO48" s="4"/>
      <c r="AP48" s="4"/>
      <c r="AQ48" s="4"/>
      <c r="AR48" s="4"/>
      <c r="AS48" s="4"/>
      <c r="AT48" s="4"/>
      <c r="AU48" s="4"/>
    </row>
    <row r="49" spans="2:47" s="22" customFormat="1" ht="18" customHeight="1">
      <c r="B49" s="549"/>
      <c r="C49" s="550"/>
      <c r="D49" s="550"/>
      <c r="E49" s="550"/>
      <c r="F49" s="550"/>
      <c r="G49" s="550"/>
      <c r="H49" s="550"/>
      <c r="I49" s="550"/>
      <c r="J49" s="551"/>
      <c r="K49" s="558"/>
      <c r="L49" s="559"/>
      <c r="M49" s="559"/>
      <c r="N49" s="559"/>
      <c r="O49" s="559"/>
      <c r="P49" s="559"/>
      <c r="Q49" s="559"/>
      <c r="R49" s="559"/>
      <c r="S49" s="559"/>
      <c r="T49" s="559"/>
      <c r="U49" s="559"/>
      <c r="V49" s="559"/>
      <c r="W49" s="559"/>
      <c r="X49" s="559"/>
      <c r="Y49" s="559"/>
      <c r="Z49" s="559"/>
      <c r="AA49" s="559"/>
      <c r="AB49" s="559"/>
      <c r="AC49" s="559"/>
      <c r="AD49" s="559"/>
      <c r="AE49" s="559"/>
      <c r="AF49" s="559"/>
      <c r="AG49" s="559"/>
      <c r="AH49" s="559"/>
      <c r="AI49" s="559"/>
      <c r="AJ49" s="559"/>
      <c r="AK49" s="560"/>
      <c r="AL49" s="4"/>
      <c r="AM49" s="4"/>
      <c r="AN49" s="4"/>
      <c r="AO49" s="4"/>
      <c r="AP49" s="4"/>
      <c r="AQ49" s="4"/>
      <c r="AR49" s="4"/>
      <c r="AS49" s="4"/>
      <c r="AT49" s="4"/>
      <c r="AU49" s="4"/>
    </row>
    <row r="50" spans="2:47" s="22" customFormat="1" ht="9.9499999999999993" customHeight="1">
      <c r="B50" s="240"/>
      <c r="C50" s="240"/>
      <c r="D50" s="240"/>
      <c r="E50" s="240"/>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4"/>
      <c r="AM50" s="4"/>
      <c r="AN50" s="4"/>
      <c r="AO50" s="4"/>
      <c r="AP50" s="4"/>
      <c r="AQ50" s="4"/>
      <c r="AR50" s="4"/>
      <c r="AS50" s="4"/>
      <c r="AT50" s="4"/>
      <c r="AU50" s="4"/>
    </row>
    <row r="51" spans="2:47" ht="15" customHeight="1">
      <c r="B51" s="561" t="s">
        <v>53</v>
      </c>
      <c r="C51" s="562"/>
      <c r="D51" s="562"/>
      <c r="E51" s="562"/>
      <c r="F51" s="562"/>
      <c r="G51" s="562"/>
      <c r="H51" s="562"/>
      <c r="I51" s="562"/>
      <c r="J51" s="562"/>
      <c r="K51" s="562"/>
      <c r="L51" s="562"/>
      <c r="M51" s="562"/>
      <c r="N51" s="562"/>
      <c r="O51" s="562"/>
      <c r="P51" s="562"/>
      <c r="Q51" s="562"/>
      <c r="R51" s="562"/>
      <c r="S51" s="563"/>
      <c r="T51" s="512" t="s">
        <v>54</v>
      </c>
      <c r="U51" s="513"/>
      <c r="V51" s="513"/>
      <c r="W51" s="513"/>
      <c r="X51" s="513"/>
      <c r="Y51" s="513"/>
      <c r="Z51" s="513"/>
      <c r="AA51" s="513"/>
      <c r="AB51" s="514"/>
      <c r="AC51" s="512" t="s">
        <v>55</v>
      </c>
      <c r="AD51" s="513"/>
      <c r="AE51" s="513"/>
      <c r="AF51" s="513"/>
      <c r="AG51" s="513"/>
      <c r="AH51" s="513"/>
      <c r="AI51" s="513"/>
      <c r="AJ51" s="513"/>
      <c r="AK51" s="514"/>
    </row>
    <row r="52" spans="2:47" ht="15" customHeight="1">
      <c r="B52" s="564" t="s">
        <v>56</v>
      </c>
      <c r="C52" s="565"/>
      <c r="D52" s="565"/>
      <c r="E52" s="565"/>
      <c r="F52" s="565"/>
      <c r="G52" s="566"/>
      <c r="H52" s="564" t="s">
        <v>57</v>
      </c>
      <c r="I52" s="565"/>
      <c r="J52" s="565"/>
      <c r="K52" s="565"/>
      <c r="L52" s="566"/>
      <c r="M52" s="564" t="s">
        <v>58</v>
      </c>
      <c r="N52" s="565"/>
      <c r="O52" s="565"/>
      <c r="P52" s="565"/>
      <c r="Q52" s="565"/>
      <c r="R52" s="565"/>
      <c r="S52" s="566"/>
      <c r="T52" s="497" t="s">
        <v>59</v>
      </c>
      <c r="U52" s="498"/>
      <c r="V52" s="498"/>
      <c r="W52" s="498"/>
      <c r="X52" s="498"/>
      <c r="Y52" s="498"/>
      <c r="Z52" s="498"/>
      <c r="AA52" s="498"/>
      <c r="AB52" s="499"/>
      <c r="AC52" s="497" t="s">
        <v>59</v>
      </c>
      <c r="AD52" s="498"/>
      <c r="AE52" s="498"/>
      <c r="AF52" s="498"/>
      <c r="AG52" s="498"/>
      <c r="AH52" s="498"/>
      <c r="AI52" s="498"/>
      <c r="AJ52" s="498"/>
      <c r="AK52" s="499"/>
    </row>
    <row r="53" spans="2:47" ht="15.95" customHeight="1">
      <c r="B53" s="518" t="s">
        <v>12</v>
      </c>
      <c r="C53" s="520" t="s">
        <v>60</v>
      </c>
      <c r="D53" s="442"/>
      <c r="E53" s="442"/>
      <c r="F53" s="442"/>
      <c r="G53" s="521"/>
      <c r="H53" s="518" t="s">
        <v>12</v>
      </c>
      <c r="I53" s="520" t="s">
        <v>61</v>
      </c>
      <c r="J53" s="442"/>
      <c r="K53" s="442"/>
      <c r="L53" s="521"/>
      <c r="M53" s="522" t="s">
        <v>62</v>
      </c>
      <c r="N53" s="523"/>
      <c r="O53" s="523"/>
      <c r="P53" s="523"/>
      <c r="Q53" s="523"/>
      <c r="R53" s="523"/>
      <c r="S53" s="524"/>
      <c r="T53" s="500"/>
      <c r="U53" s="501"/>
      <c r="V53" s="501"/>
      <c r="W53" s="501"/>
      <c r="X53" s="501"/>
      <c r="Y53" s="501"/>
      <c r="Z53" s="501"/>
      <c r="AA53" s="501"/>
      <c r="AB53" s="504"/>
      <c r="AC53" s="530"/>
      <c r="AD53" s="531"/>
      <c r="AE53" s="531"/>
      <c r="AF53" s="531"/>
      <c r="AG53" s="532"/>
      <c r="AH53" s="501"/>
      <c r="AI53" s="501"/>
      <c r="AJ53" s="501"/>
      <c r="AK53" s="504"/>
      <c r="AN53" s="4" t="s">
        <v>12</v>
      </c>
      <c r="AO53" s="4" t="str">
        <f>IF(AND($B$55="□",$B$57="□"),"■","")</f>
        <v>■</v>
      </c>
      <c r="AP53" s="4" t="s">
        <v>12</v>
      </c>
      <c r="AQ53" s="4" t="str">
        <f>IF($H$55="□","■","")</f>
        <v>■</v>
      </c>
    </row>
    <row r="54" spans="2:47" ht="15.95" customHeight="1">
      <c r="B54" s="519"/>
      <c r="C54" s="442"/>
      <c r="D54" s="442"/>
      <c r="E54" s="442"/>
      <c r="F54" s="442"/>
      <c r="G54" s="521"/>
      <c r="H54" s="519"/>
      <c r="I54" s="442"/>
      <c r="J54" s="442"/>
      <c r="K54" s="442"/>
      <c r="L54" s="521"/>
      <c r="M54" s="515"/>
      <c r="N54" s="516"/>
      <c r="O54" s="516"/>
      <c r="P54" s="516"/>
      <c r="Q54" s="516"/>
      <c r="R54" s="516"/>
      <c r="S54" s="517"/>
      <c r="T54" s="500"/>
      <c r="U54" s="501"/>
      <c r="V54" s="501"/>
      <c r="W54" s="501"/>
      <c r="X54" s="501"/>
      <c r="Y54" s="501"/>
      <c r="Z54" s="501"/>
      <c r="AA54" s="501"/>
      <c r="AB54" s="504"/>
      <c r="AC54" s="518"/>
      <c r="AD54" s="533"/>
      <c r="AE54" s="533"/>
      <c r="AF54" s="533"/>
      <c r="AG54" s="534"/>
      <c r="AH54" s="501"/>
      <c r="AI54" s="501"/>
      <c r="AJ54" s="501"/>
      <c r="AK54" s="504"/>
      <c r="AN54" s="4" t="s">
        <v>12</v>
      </c>
      <c r="AO54" s="4" t="str">
        <f>IF(AND($B$53="□",$B$57="□"),"■","")</f>
        <v>■</v>
      </c>
      <c r="AP54" s="4" t="s">
        <v>12</v>
      </c>
      <c r="AQ54" s="4" t="str">
        <f>IF($H$53="□","■","")</f>
        <v>■</v>
      </c>
    </row>
    <row r="55" spans="2:47" ht="15.95" customHeight="1">
      <c r="B55" s="518" t="s">
        <v>12</v>
      </c>
      <c r="C55" s="520" t="s">
        <v>63</v>
      </c>
      <c r="D55" s="442"/>
      <c r="E55" s="442"/>
      <c r="F55" s="442"/>
      <c r="G55" s="521"/>
      <c r="H55" s="518" t="s">
        <v>12</v>
      </c>
      <c r="I55" s="520" t="s">
        <v>64</v>
      </c>
      <c r="J55" s="442"/>
      <c r="K55" s="442"/>
      <c r="L55" s="521"/>
      <c r="M55" s="516"/>
      <c r="N55" s="516"/>
      <c r="O55" s="516"/>
      <c r="P55" s="516"/>
      <c r="Q55" s="516"/>
      <c r="R55" s="516"/>
      <c r="S55" s="517"/>
      <c r="T55" s="500"/>
      <c r="U55" s="501"/>
      <c r="V55" s="501"/>
      <c r="W55" s="501"/>
      <c r="X55" s="501"/>
      <c r="Y55" s="501"/>
      <c r="Z55" s="501"/>
      <c r="AA55" s="501"/>
      <c r="AB55" s="504"/>
      <c r="AC55" s="518"/>
      <c r="AD55" s="533"/>
      <c r="AE55" s="533"/>
      <c r="AF55" s="533"/>
      <c r="AG55" s="534"/>
      <c r="AH55" s="501"/>
      <c r="AI55" s="501"/>
      <c r="AJ55" s="501"/>
      <c r="AK55" s="504"/>
      <c r="AN55" s="4" t="s">
        <v>12</v>
      </c>
      <c r="AO55" s="4" t="str">
        <f>IF(AND($B$53="□",$B$55="□"),"■","")</f>
        <v>■</v>
      </c>
    </row>
    <row r="56" spans="2:47" ht="15.95" customHeight="1">
      <c r="B56" s="519"/>
      <c r="C56" s="442"/>
      <c r="D56" s="442"/>
      <c r="E56" s="442"/>
      <c r="F56" s="442"/>
      <c r="G56" s="521"/>
      <c r="H56" s="519"/>
      <c r="I56" s="442"/>
      <c r="J56" s="442"/>
      <c r="K56" s="442"/>
      <c r="L56" s="521"/>
      <c r="M56" s="522" t="s">
        <v>65</v>
      </c>
      <c r="N56" s="523"/>
      <c r="O56" s="523"/>
      <c r="P56" s="523"/>
      <c r="Q56" s="523"/>
      <c r="R56" s="523"/>
      <c r="S56" s="524"/>
      <c r="T56" s="500"/>
      <c r="U56" s="501"/>
      <c r="V56" s="501"/>
      <c r="W56" s="501"/>
      <c r="X56" s="501"/>
      <c r="Y56" s="501"/>
      <c r="Z56" s="501"/>
      <c r="AA56" s="501"/>
      <c r="AB56" s="504"/>
      <c r="AC56" s="518"/>
      <c r="AD56" s="533"/>
      <c r="AE56" s="533"/>
      <c r="AF56" s="533"/>
      <c r="AG56" s="534"/>
      <c r="AH56" s="501"/>
      <c r="AI56" s="501"/>
      <c r="AJ56" s="501"/>
      <c r="AK56" s="504"/>
    </row>
    <row r="57" spans="2:47" ht="15.95" customHeight="1">
      <c r="B57" s="518" t="s">
        <v>12</v>
      </c>
      <c r="C57" s="520" t="s">
        <v>66</v>
      </c>
      <c r="D57" s="442"/>
      <c r="E57" s="442"/>
      <c r="F57" s="442"/>
      <c r="G57" s="521"/>
      <c r="H57" s="528"/>
      <c r="I57" s="538"/>
      <c r="J57" s="442"/>
      <c r="K57" s="442"/>
      <c r="L57" s="521"/>
      <c r="M57" s="515"/>
      <c r="N57" s="539"/>
      <c r="O57" s="539"/>
      <c r="P57" s="539"/>
      <c r="Q57" s="539"/>
      <c r="R57" s="539"/>
      <c r="S57" s="540"/>
      <c r="T57" s="500"/>
      <c r="U57" s="501"/>
      <c r="V57" s="501"/>
      <c r="W57" s="501"/>
      <c r="X57" s="501"/>
      <c r="Y57" s="501"/>
      <c r="Z57" s="501"/>
      <c r="AA57" s="501"/>
      <c r="AB57" s="504"/>
      <c r="AC57" s="518"/>
      <c r="AD57" s="533"/>
      <c r="AE57" s="533"/>
      <c r="AF57" s="533"/>
      <c r="AG57" s="534"/>
      <c r="AH57" s="501"/>
      <c r="AI57" s="501"/>
      <c r="AJ57" s="501"/>
      <c r="AK57" s="504"/>
    </row>
    <row r="58" spans="2:47" ht="15.95" customHeight="1">
      <c r="B58" s="525"/>
      <c r="C58" s="526"/>
      <c r="D58" s="526"/>
      <c r="E58" s="526"/>
      <c r="F58" s="526"/>
      <c r="G58" s="527"/>
      <c r="H58" s="529"/>
      <c r="I58" s="526"/>
      <c r="J58" s="526"/>
      <c r="K58" s="526"/>
      <c r="L58" s="527"/>
      <c r="M58" s="541"/>
      <c r="N58" s="541"/>
      <c r="O58" s="541"/>
      <c r="P58" s="541"/>
      <c r="Q58" s="541"/>
      <c r="R58" s="541"/>
      <c r="S58" s="542"/>
      <c r="T58" s="502"/>
      <c r="U58" s="503"/>
      <c r="V58" s="503"/>
      <c r="W58" s="503"/>
      <c r="X58" s="503"/>
      <c r="Y58" s="503"/>
      <c r="Z58" s="503"/>
      <c r="AA58" s="503"/>
      <c r="AB58" s="505"/>
      <c r="AC58" s="535"/>
      <c r="AD58" s="536"/>
      <c r="AE58" s="536"/>
      <c r="AF58" s="536"/>
      <c r="AG58" s="537"/>
      <c r="AH58" s="503"/>
      <c r="AI58" s="503"/>
      <c r="AJ58" s="503"/>
      <c r="AK58" s="505"/>
    </row>
    <row r="59" spans="2:47" ht="15" customHeight="1">
      <c r="B59" s="512" t="s">
        <v>67</v>
      </c>
      <c r="C59" s="513"/>
      <c r="D59" s="513"/>
      <c r="E59" s="513"/>
      <c r="F59" s="513"/>
      <c r="G59" s="513"/>
      <c r="H59" s="513"/>
      <c r="I59" s="513"/>
      <c r="J59" s="514"/>
      <c r="K59" s="512" t="s">
        <v>68</v>
      </c>
      <c r="L59" s="513"/>
      <c r="M59" s="513"/>
      <c r="N59" s="513"/>
      <c r="O59" s="513"/>
      <c r="P59" s="513"/>
      <c r="Q59" s="513"/>
      <c r="R59" s="513"/>
      <c r="S59" s="514"/>
      <c r="T59" s="512" t="s">
        <v>69</v>
      </c>
      <c r="U59" s="513"/>
      <c r="V59" s="513"/>
      <c r="W59" s="513"/>
      <c r="X59" s="513"/>
      <c r="Y59" s="513"/>
      <c r="Z59" s="513"/>
      <c r="AA59" s="513"/>
      <c r="AB59" s="514"/>
      <c r="AC59" s="512" t="s">
        <v>70</v>
      </c>
      <c r="AD59" s="513"/>
      <c r="AE59" s="513"/>
      <c r="AF59" s="513"/>
      <c r="AG59" s="513"/>
      <c r="AH59" s="513"/>
      <c r="AI59" s="513"/>
      <c r="AJ59" s="513"/>
      <c r="AK59" s="514"/>
    </row>
    <row r="60" spans="2:47" ht="15" customHeight="1">
      <c r="B60" s="497" t="s">
        <v>59</v>
      </c>
      <c r="C60" s="498"/>
      <c r="D60" s="498"/>
      <c r="E60" s="498"/>
      <c r="F60" s="498"/>
      <c r="G60" s="498"/>
      <c r="H60" s="498"/>
      <c r="I60" s="498"/>
      <c r="J60" s="499"/>
      <c r="K60" s="497" t="s">
        <v>59</v>
      </c>
      <c r="L60" s="498"/>
      <c r="M60" s="498"/>
      <c r="N60" s="498"/>
      <c r="O60" s="498"/>
      <c r="P60" s="498"/>
      <c r="Q60" s="498"/>
      <c r="R60" s="498"/>
      <c r="S60" s="499"/>
      <c r="T60" s="497" t="s">
        <v>59</v>
      </c>
      <c r="U60" s="498"/>
      <c r="V60" s="498"/>
      <c r="W60" s="498"/>
      <c r="X60" s="498"/>
      <c r="Y60" s="498"/>
      <c r="Z60" s="498"/>
      <c r="AA60" s="498"/>
      <c r="AB60" s="499"/>
      <c r="AC60" s="497" t="s">
        <v>59</v>
      </c>
      <c r="AD60" s="498"/>
      <c r="AE60" s="498"/>
      <c r="AF60" s="498"/>
      <c r="AG60" s="498"/>
      <c r="AH60" s="498"/>
      <c r="AI60" s="498"/>
      <c r="AJ60" s="498"/>
      <c r="AK60" s="499"/>
    </row>
    <row r="61" spans="2:47" ht="15.95" customHeight="1">
      <c r="B61" s="500"/>
      <c r="C61" s="501"/>
      <c r="D61" s="501"/>
      <c r="E61" s="501"/>
      <c r="F61" s="501"/>
      <c r="G61" s="501"/>
      <c r="H61" s="501"/>
      <c r="I61" s="501"/>
      <c r="J61" s="504"/>
      <c r="K61" s="500"/>
      <c r="L61" s="501"/>
      <c r="M61" s="501"/>
      <c r="N61" s="501"/>
      <c r="O61" s="501"/>
      <c r="P61" s="501"/>
      <c r="Q61" s="501"/>
      <c r="R61" s="501"/>
      <c r="S61" s="504"/>
      <c r="T61" s="500"/>
      <c r="U61" s="501"/>
      <c r="V61" s="501"/>
      <c r="W61" s="501"/>
      <c r="X61" s="501"/>
      <c r="Y61" s="501"/>
      <c r="Z61" s="501"/>
      <c r="AA61" s="501"/>
      <c r="AB61" s="504"/>
      <c r="AC61" s="506"/>
      <c r="AD61" s="507"/>
      <c r="AE61" s="507"/>
      <c r="AF61" s="507"/>
      <c r="AG61" s="507"/>
      <c r="AH61" s="507"/>
      <c r="AI61" s="507"/>
      <c r="AJ61" s="507"/>
      <c r="AK61" s="510"/>
    </row>
    <row r="62" spans="2:47" ht="15.95" customHeight="1">
      <c r="B62" s="500"/>
      <c r="C62" s="501"/>
      <c r="D62" s="501"/>
      <c r="E62" s="501"/>
      <c r="F62" s="501"/>
      <c r="G62" s="501"/>
      <c r="H62" s="501"/>
      <c r="I62" s="501"/>
      <c r="J62" s="504"/>
      <c r="K62" s="500"/>
      <c r="L62" s="501"/>
      <c r="M62" s="501"/>
      <c r="N62" s="501"/>
      <c r="O62" s="501"/>
      <c r="P62" s="501"/>
      <c r="Q62" s="501"/>
      <c r="R62" s="501"/>
      <c r="S62" s="504"/>
      <c r="T62" s="500"/>
      <c r="U62" s="501"/>
      <c r="V62" s="501"/>
      <c r="W62" s="501"/>
      <c r="X62" s="501"/>
      <c r="Y62" s="501"/>
      <c r="Z62" s="501"/>
      <c r="AA62" s="501"/>
      <c r="AB62" s="504"/>
      <c r="AC62" s="506"/>
      <c r="AD62" s="507"/>
      <c r="AE62" s="507"/>
      <c r="AF62" s="507"/>
      <c r="AG62" s="507"/>
      <c r="AH62" s="507"/>
      <c r="AI62" s="507"/>
      <c r="AJ62" s="507"/>
      <c r="AK62" s="510"/>
    </row>
    <row r="63" spans="2:47" ht="15.95" customHeight="1">
      <c r="B63" s="500"/>
      <c r="C63" s="501"/>
      <c r="D63" s="501"/>
      <c r="E63" s="501"/>
      <c r="F63" s="501"/>
      <c r="G63" s="501"/>
      <c r="H63" s="501"/>
      <c r="I63" s="501"/>
      <c r="J63" s="504"/>
      <c r="K63" s="500"/>
      <c r="L63" s="501"/>
      <c r="M63" s="501"/>
      <c r="N63" s="501"/>
      <c r="O63" s="501"/>
      <c r="P63" s="501"/>
      <c r="Q63" s="501"/>
      <c r="R63" s="501"/>
      <c r="S63" s="504"/>
      <c r="T63" s="500"/>
      <c r="U63" s="501"/>
      <c r="V63" s="501"/>
      <c r="W63" s="501"/>
      <c r="X63" s="501"/>
      <c r="Y63" s="501"/>
      <c r="Z63" s="501"/>
      <c r="AA63" s="501"/>
      <c r="AB63" s="504"/>
      <c r="AC63" s="506"/>
      <c r="AD63" s="507"/>
      <c r="AE63" s="507"/>
      <c r="AF63" s="507"/>
      <c r="AG63" s="507"/>
      <c r="AH63" s="507"/>
      <c r="AI63" s="507"/>
      <c r="AJ63" s="507"/>
      <c r="AK63" s="510"/>
    </row>
    <row r="64" spans="2:47" ht="15.95" customHeight="1">
      <c r="B64" s="500"/>
      <c r="C64" s="501"/>
      <c r="D64" s="501"/>
      <c r="E64" s="501"/>
      <c r="F64" s="501"/>
      <c r="G64" s="501"/>
      <c r="H64" s="501"/>
      <c r="I64" s="501"/>
      <c r="J64" s="504"/>
      <c r="K64" s="500"/>
      <c r="L64" s="501"/>
      <c r="M64" s="501"/>
      <c r="N64" s="501"/>
      <c r="O64" s="501"/>
      <c r="P64" s="501"/>
      <c r="Q64" s="501"/>
      <c r="R64" s="501"/>
      <c r="S64" s="504"/>
      <c r="T64" s="500"/>
      <c r="U64" s="501"/>
      <c r="V64" s="501"/>
      <c r="W64" s="501"/>
      <c r="X64" s="501"/>
      <c r="Y64" s="501"/>
      <c r="Z64" s="501"/>
      <c r="AA64" s="501"/>
      <c r="AB64" s="504"/>
      <c r="AC64" s="506"/>
      <c r="AD64" s="507"/>
      <c r="AE64" s="507"/>
      <c r="AF64" s="507"/>
      <c r="AG64" s="507"/>
      <c r="AH64" s="507"/>
      <c r="AI64" s="507"/>
      <c r="AJ64" s="507"/>
      <c r="AK64" s="510"/>
    </row>
    <row r="65" spans="2:47" ht="15.95" customHeight="1">
      <c r="B65" s="500"/>
      <c r="C65" s="501"/>
      <c r="D65" s="501"/>
      <c r="E65" s="501"/>
      <c r="F65" s="501"/>
      <c r="G65" s="501"/>
      <c r="H65" s="501"/>
      <c r="I65" s="501"/>
      <c r="J65" s="504"/>
      <c r="K65" s="500"/>
      <c r="L65" s="501"/>
      <c r="M65" s="501"/>
      <c r="N65" s="501"/>
      <c r="O65" s="501"/>
      <c r="P65" s="501"/>
      <c r="Q65" s="501"/>
      <c r="R65" s="501"/>
      <c r="S65" s="504"/>
      <c r="T65" s="500"/>
      <c r="U65" s="501"/>
      <c r="V65" s="501"/>
      <c r="W65" s="501"/>
      <c r="X65" s="501"/>
      <c r="Y65" s="501"/>
      <c r="Z65" s="501"/>
      <c r="AA65" s="501"/>
      <c r="AB65" s="504"/>
      <c r="AC65" s="506"/>
      <c r="AD65" s="507"/>
      <c r="AE65" s="507"/>
      <c r="AF65" s="507"/>
      <c r="AG65" s="507"/>
      <c r="AH65" s="507"/>
      <c r="AI65" s="507"/>
      <c r="AJ65" s="507"/>
      <c r="AK65" s="510"/>
    </row>
    <row r="66" spans="2:47" ht="15.95" customHeight="1">
      <c r="B66" s="502"/>
      <c r="C66" s="503"/>
      <c r="D66" s="503"/>
      <c r="E66" s="503"/>
      <c r="F66" s="503"/>
      <c r="G66" s="503"/>
      <c r="H66" s="503"/>
      <c r="I66" s="503"/>
      <c r="J66" s="505"/>
      <c r="K66" s="502"/>
      <c r="L66" s="503"/>
      <c r="M66" s="503"/>
      <c r="N66" s="503"/>
      <c r="O66" s="503"/>
      <c r="P66" s="503"/>
      <c r="Q66" s="503"/>
      <c r="R66" s="503"/>
      <c r="S66" s="505"/>
      <c r="T66" s="502"/>
      <c r="U66" s="503"/>
      <c r="V66" s="503"/>
      <c r="W66" s="503"/>
      <c r="X66" s="503"/>
      <c r="Y66" s="503"/>
      <c r="Z66" s="503"/>
      <c r="AA66" s="503"/>
      <c r="AB66" s="505"/>
      <c r="AC66" s="508"/>
      <c r="AD66" s="509"/>
      <c r="AE66" s="509"/>
      <c r="AF66" s="509"/>
      <c r="AG66" s="509"/>
      <c r="AH66" s="509"/>
      <c r="AI66" s="509"/>
      <c r="AJ66" s="509"/>
      <c r="AK66" s="511"/>
    </row>
    <row r="67" spans="2:47" s="22" customFormat="1" ht="12" customHeight="1">
      <c r="B67" s="14" t="s">
        <v>71</v>
      </c>
      <c r="C67" s="4"/>
      <c r="D67" s="4"/>
      <c r="E67" s="439" t="s">
        <v>72</v>
      </c>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39"/>
      <c r="AF67" s="439"/>
      <c r="AG67" s="439"/>
      <c r="AH67" s="439"/>
      <c r="AI67" s="439"/>
      <c r="AJ67" s="439"/>
      <c r="AK67" s="439"/>
      <c r="AL67" s="241"/>
      <c r="AM67" s="4"/>
      <c r="AN67" s="4"/>
      <c r="AO67" s="4"/>
      <c r="AP67" s="4"/>
      <c r="AQ67" s="4"/>
      <c r="AR67" s="4"/>
      <c r="AS67" s="4"/>
      <c r="AT67" s="4"/>
      <c r="AU67" s="4"/>
    </row>
    <row r="69" spans="2:47" ht="30" customHeight="1" thickBot="1"/>
    <row r="70" spans="2:47" s="22" customFormat="1" ht="27.75" customHeight="1">
      <c r="B70" s="365" t="s">
        <v>73</v>
      </c>
      <c r="C70" s="368" t="s">
        <v>74</v>
      </c>
      <c r="D70" s="368"/>
      <c r="E70" s="369"/>
      <c r="F70" s="465" t="s">
        <v>39</v>
      </c>
      <c r="G70" s="465"/>
      <c r="H70" s="466"/>
      <c r="I70" s="467" t="s">
        <v>40</v>
      </c>
      <c r="J70" s="468"/>
      <c r="K70" s="469" t="s">
        <v>75</v>
      </c>
      <c r="L70" s="470"/>
      <c r="M70" s="470"/>
      <c r="N70" s="470"/>
      <c r="O70" s="470"/>
      <c r="P70" s="470"/>
      <c r="Q70" s="470"/>
      <c r="R70" s="470"/>
      <c r="S70" s="470"/>
      <c r="T70" s="470"/>
      <c r="U70" s="470"/>
      <c r="V70" s="470"/>
      <c r="W70" s="470"/>
      <c r="X70" s="470"/>
      <c r="Y70" s="470"/>
      <c r="Z70" s="470"/>
      <c r="AA70" s="470"/>
      <c r="AB70" s="470"/>
      <c r="AC70" s="470"/>
      <c r="AD70" s="470"/>
      <c r="AE70" s="470"/>
      <c r="AF70" s="470"/>
      <c r="AG70" s="470"/>
      <c r="AH70" s="470"/>
      <c r="AI70" s="470"/>
      <c r="AJ70" s="470"/>
      <c r="AK70" s="471"/>
      <c r="AL70" s="4"/>
      <c r="AM70" s="4"/>
      <c r="AN70" s="4"/>
      <c r="AP70" s="23"/>
      <c r="AQ70" s="4"/>
      <c r="AR70" s="4"/>
      <c r="AS70" s="4"/>
      <c r="AT70" s="4"/>
      <c r="AU70" s="4"/>
    </row>
    <row r="71" spans="2:47" s="22" customFormat="1" ht="18.95" customHeight="1">
      <c r="B71" s="366"/>
      <c r="C71" s="370"/>
      <c r="D71" s="370"/>
      <c r="E71" s="371"/>
      <c r="F71" s="472" t="s">
        <v>76</v>
      </c>
      <c r="G71" s="475" t="s">
        <v>77</v>
      </c>
      <c r="H71" s="476"/>
      <c r="I71" s="425" t="s">
        <v>78</v>
      </c>
      <c r="J71" s="426"/>
      <c r="K71" s="141" t="s">
        <v>12</v>
      </c>
      <c r="L71" s="481" t="s">
        <v>79</v>
      </c>
      <c r="M71" s="481"/>
      <c r="N71" s="481"/>
      <c r="O71" s="481"/>
      <c r="P71" s="481"/>
      <c r="Q71" s="481"/>
      <c r="R71" s="242" t="s">
        <v>80</v>
      </c>
      <c r="S71" s="489" t="s">
        <v>81</v>
      </c>
      <c r="T71" s="489"/>
      <c r="U71" s="489"/>
      <c r="V71" s="489"/>
      <c r="W71" s="489"/>
      <c r="X71" s="489"/>
      <c r="Y71" s="489"/>
      <c r="Z71" s="489"/>
      <c r="AA71" s="489"/>
      <c r="AB71" s="489"/>
      <c r="AC71" s="489"/>
      <c r="AD71" s="489"/>
      <c r="AE71" s="489"/>
      <c r="AF71" s="489"/>
      <c r="AG71" s="489"/>
      <c r="AH71" s="489"/>
      <c r="AI71" s="489"/>
      <c r="AJ71" s="489"/>
      <c r="AK71" s="490"/>
      <c r="AL71" s="4"/>
      <c r="AM71" s="4"/>
      <c r="AN71" s="4" t="s">
        <v>16</v>
      </c>
      <c r="AO71" s="4" t="str">
        <f>IF(AND($K$73="□",$K$72="□"),"■","")</f>
        <v>■</v>
      </c>
      <c r="AP71" s="4"/>
      <c r="AQ71" s="4"/>
      <c r="AR71" s="4"/>
    </row>
    <row r="72" spans="2:47" s="22" customFormat="1" ht="18.95" customHeight="1">
      <c r="B72" s="366"/>
      <c r="C72" s="370"/>
      <c r="D72" s="370"/>
      <c r="E72" s="371"/>
      <c r="F72" s="473"/>
      <c r="G72" s="477"/>
      <c r="H72" s="478"/>
      <c r="I72" s="427"/>
      <c r="J72" s="428"/>
      <c r="K72" s="142" t="s">
        <v>12</v>
      </c>
      <c r="L72" s="402" t="s">
        <v>82</v>
      </c>
      <c r="M72" s="402"/>
      <c r="N72" s="402"/>
      <c r="O72" s="402"/>
      <c r="P72" s="402"/>
      <c r="Q72" s="402"/>
      <c r="R72" s="25" t="s">
        <v>83</v>
      </c>
      <c r="S72" s="402" t="s">
        <v>84</v>
      </c>
      <c r="T72" s="402"/>
      <c r="U72" s="402"/>
      <c r="V72" s="402"/>
      <c r="W72" s="243" t="s">
        <v>85</v>
      </c>
      <c r="X72" s="491"/>
      <c r="Y72" s="491"/>
      <c r="Z72" s="491"/>
      <c r="AA72" s="491"/>
      <c r="AB72" s="491"/>
      <c r="AC72" s="491"/>
      <c r="AD72" s="491"/>
      <c r="AE72" s="244" t="s">
        <v>86</v>
      </c>
      <c r="AF72" s="245" t="s">
        <v>83</v>
      </c>
      <c r="AG72" s="492" t="s">
        <v>87</v>
      </c>
      <c r="AH72" s="492"/>
      <c r="AI72" s="492"/>
      <c r="AJ72" s="492"/>
      <c r="AK72" s="493"/>
      <c r="AL72" s="4"/>
      <c r="AN72" s="4" t="s">
        <v>16</v>
      </c>
      <c r="AO72" s="4" t="str">
        <f>IF(AND($K$73="□",$K$71="□"),"■","")</f>
        <v>■</v>
      </c>
      <c r="AS72" s="4"/>
      <c r="AT72" s="4"/>
      <c r="AU72" s="4"/>
    </row>
    <row r="73" spans="2:47" s="22" customFormat="1" ht="18.95" customHeight="1">
      <c r="B73" s="366"/>
      <c r="C73" s="370"/>
      <c r="D73" s="370"/>
      <c r="E73" s="371"/>
      <c r="F73" s="473"/>
      <c r="G73" s="477"/>
      <c r="H73" s="478"/>
      <c r="I73" s="427"/>
      <c r="J73" s="428"/>
      <c r="K73" s="142" t="s">
        <v>12</v>
      </c>
      <c r="L73" s="402" t="s">
        <v>88</v>
      </c>
      <c r="M73" s="402"/>
      <c r="N73" s="402"/>
      <c r="O73" s="402"/>
      <c r="P73" s="402"/>
      <c r="Q73" s="402"/>
      <c r="R73" s="25" t="s">
        <v>89</v>
      </c>
      <c r="S73" s="489" t="s">
        <v>90</v>
      </c>
      <c r="T73" s="489"/>
      <c r="U73" s="489"/>
      <c r="V73" s="489"/>
      <c r="W73" s="489"/>
      <c r="X73" s="489"/>
      <c r="Y73" s="489"/>
      <c r="Z73" s="489"/>
      <c r="AA73" s="489"/>
      <c r="AB73" s="489"/>
      <c r="AC73" s="489"/>
      <c r="AD73" s="489"/>
      <c r="AE73" s="489"/>
      <c r="AF73" s="489"/>
      <c r="AG73" s="489"/>
      <c r="AH73" s="489"/>
      <c r="AI73" s="489"/>
      <c r="AJ73" s="489"/>
      <c r="AK73" s="490"/>
      <c r="AL73" s="4"/>
      <c r="AN73" s="4" t="s">
        <v>16</v>
      </c>
      <c r="AO73" s="4" t="str">
        <f>IF(AND($K$72="□",$K$71="□"),"■","")</f>
        <v>■</v>
      </c>
      <c r="AS73" s="4"/>
      <c r="AT73" s="4"/>
      <c r="AU73" s="4"/>
    </row>
    <row r="74" spans="2:47" s="22" customFormat="1" ht="18.95" customHeight="1">
      <c r="B74" s="366"/>
      <c r="C74" s="370"/>
      <c r="D74" s="370"/>
      <c r="E74" s="371"/>
      <c r="F74" s="473"/>
      <c r="G74" s="477"/>
      <c r="H74" s="478"/>
      <c r="I74" s="429"/>
      <c r="J74" s="430"/>
      <c r="K74" s="246"/>
      <c r="L74" s="153"/>
      <c r="M74" s="153"/>
      <c r="N74" s="153"/>
      <c r="O74" s="153"/>
      <c r="P74" s="153"/>
      <c r="Q74" s="153"/>
      <c r="R74" s="25"/>
      <c r="S74" s="153" t="s">
        <v>91</v>
      </c>
      <c r="T74" s="482"/>
      <c r="U74" s="482"/>
      <c r="V74" s="482"/>
      <c r="W74" s="482"/>
      <c r="X74" s="482"/>
      <c r="Y74" s="482"/>
      <c r="Z74" s="482"/>
      <c r="AA74" s="482"/>
      <c r="AB74" s="482"/>
      <c r="AC74" s="482"/>
      <c r="AD74" s="482"/>
      <c r="AE74" s="482"/>
      <c r="AF74" s="482"/>
      <c r="AG74" s="482"/>
      <c r="AH74" s="482"/>
      <c r="AI74" s="482"/>
      <c r="AJ74" s="482"/>
      <c r="AK74" s="247" t="s">
        <v>92</v>
      </c>
      <c r="AL74" s="4"/>
      <c r="AN74" s="4"/>
      <c r="AO74" s="4"/>
      <c r="AS74" s="4"/>
      <c r="AT74" s="4"/>
      <c r="AU74" s="4"/>
    </row>
    <row r="75" spans="2:47" s="22" customFormat="1" ht="18.95" customHeight="1">
      <c r="B75" s="366"/>
      <c r="C75" s="370"/>
      <c r="D75" s="370"/>
      <c r="E75" s="371"/>
      <c r="F75" s="473"/>
      <c r="G75" s="477"/>
      <c r="H75" s="478"/>
      <c r="I75" s="425" t="s">
        <v>93</v>
      </c>
      <c r="J75" s="426"/>
      <c r="K75" s="143" t="s">
        <v>12</v>
      </c>
      <c r="L75" s="483" t="s">
        <v>94</v>
      </c>
      <c r="M75" s="483"/>
      <c r="N75" s="483"/>
      <c r="O75" s="483"/>
      <c r="P75" s="483"/>
      <c r="Q75" s="483"/>
      <c r="R75" s="483"/>
      <c r="S75" s="483"/>
      <c r="T75" s="248"/>
      <c r="U75" s="248"/>
      <c r="V75" s="248"/>
      <c r="W75" s="248"/>
      <c r="X75" s="248"/>
      <c r="Y75" s="248"/>
      <c r="Z75" s="248"/>
      <c r="AA75" s="248"/>
      <c r="AB75" s="248"/>
      <c r="AC75" s="248"/>
      <c r="AD75" s="248"/>
      <c r="AE75" s="248"/>
      <c r="AF75" s="248"/>
      <c r="AG75" s="248"/>
      <c r="AH75" s="248"/>
      <c r="AI75" s="248"/>
      <c r="AJ75" s="248"/>
      <c r="AK75" s="249"/>
      <c r="AL75" s="4"/>
      <c r="AM75" s="4"/>
      <c r="AN75" s="4" t="s">
        <v>12</v>
      </c>
      <c r="AO75" s="4" t="str">
        <f>IF(AND($K$76="□",$K$77="□"),"■","")</f>
        <v>■</v>
      </c>
      <c r="AQ75" s="4"/>
      <c r="AR75" s="4"/>
      <c r="AS75" s="4"/>
      <c r="AT75" s="4"/>
      <c r="AU75" s="4"/>
    </row>
    <row r="76" spans="2:47" s="22" customFormat="1" ht="18.95" customHeight="1">
      <c r="B76" s="366"/>
      <c r="C76" s="370"/>
      <c r="D76" s="370"/>
      <c r="E76" s="371"/>
      <c r="F76" s="473"/>
      <c r="G76" s="477"/>
      <c r="H76" s="478"/>
      <c r="I76" s="427"/>
      <c r="J76" s="428"/>
      <c r="K76" s="142" t="s">
        <v>12</v>
      </c>
      <c r="L76" s="484" t="s">
        <v>95</v>
      </c>
      <c r="M76" s="484"/>
      <c r="N76" s="484"/>
      <c r="O76" s="484"/>
      <c r="P76" s="484"/>
      <c r="Q76" s="484"/>
      <c r="R76" s="484"/>
      <c r="S76" s="484"/>
      <c r="T76" s="485" t="s">
        <v>96</v>
      </c>
      <c r="U76" s="485"/>
      <c r="V76" s="485"/>
      <c r="W76" s="485"/>
      <c r="X76" s="485"/>
      <c r="Y76" s="485"/>
      <c r="Z76" s="485"/>
      <c r="AA76" s="485"/>
      <c r="AB76" s="485"/>
      <c r="AC76" s="485"/>
      <c r="AD76" s="485"/>
      <c r="AE76" s="485"/>
      <c r="AF76" s="485"/>
      <c r="AG76" s="485"/>
      <c r="AH76" s="485"/>
      <c r="AI76" s="485"/>
      <c r="AJ76" s="485"/>
      <c r="AK76" s="486"/>
      <c r="AL76" s="4"/>
      <c r="AM76" s="4"/>
      <c r="AN76" s="4" t="s">
        <v>12</v>
      </c>
      <c r="AO76" s="4" t="str">
        <f>IF(AND($K$75="□",$K$77="□"),"■","")</f>
        <v>■</v>
      </c>
      <c r="AQ76" s="4"/>
      <c r="AR76" s="4"/>
      <c r="AS76" s="4"/>
      <c r="AT76" s="4"/>
      <c r="AU76" s="4"/>
    </row>
    <row r="77" spans="2:47" s="22" customFormat="1" ht="18.95" customHeight="1">
      <c r="B77" s="366"/>
      <c r="C77" s="370"/>
      <c r="D77" s="370"/>
      <c r="E77" s="371"/>
      <c r="F77" s="474"/>
      <c r="G77" s="479"/>
      <c r="H77" s="480"/>
      <c r="I77" s="429"/>
      <c r="J77" s="430"/>
      <c r="K77" s="145" t="s">
        <v>12</v>
      </c>
      <c r="L77" s="418" t="s">
        <v>97</v>
      </c>
      <c r="M77" s="418"/>
      <c r="N77" s="418"/>
      <c r="O77" s="418"/>
      <c r="P77" s="418"/>
      <c r="Q77" s="418"/>
      <c r="R77" s="418"/>
      <c r="S77" s="418"/>
      <c r="T77" s="487" t="s">
        <v>96</v>
      </c>
      <c r="U77" s="487"/>
      <c r="V77" s="487"/>
      <c r="W77" s="487"/>
      <c r="X77" s="487"/>
      <c r="Y77" s="487"/>
      <c r="Z77" s="487"/>
      <c r="AA77" s="487"/>
      <c r="AB77" s="487"/>
      <c r="AC77" s="487"/>
      <c r="AD77" s="487"/>
      <c r="AE77" s="487"/>
      <c r="AF77" s="487"/>
      <c r="AG77" s="487"/>
      <c r="AH77" s="487"/>
      <c r="AI77" s="487"/>
      <c r="AJ77" s="487"/>
      <c r="AK77" s="488"/>
      <c r="AL77" s="4"/>
      <c r="AM77" s="4"/>
      <c r="AN77" s="4" t="s">
        <v>12</v>
      </c>
      <c r="AO77" s="4" t="str">
        <f>IF(AND($K$75="□",$K$76="□"),"■","")</f>
        <v>■</v>
      </c>
      <c r="AQ77" s="4"/>
      <c r="AR77" s="4"/>
      <c r="AS77" s="4"/>
      <c r="AT77" s="4"/>
      <c r="AU77" s="4"/>
    </row>
    <row r="78" spans="2:47" s="22" customFormat="1" ht="18.600000000000001" customHeight="1">
      <c r="B78" s="366"/>
      <c r="C78" s="370"/>
      <c r="D78" s="370"/>
      <c r="E78" s="371"/>
      <c r="F78" s="494" t="s">
        <v>98</v>
      </c>
      <c r="G78" s="419" t="s">
        <v>99</v>
      </c>
      <c r="H78" s="420"/>
      <c r="I78" s="425" t="s">
        <v>100</v>
      </c>
      <c r="J78" s="426"/>
      <c r="K78" s="143" t="s">
        <v>12</v>
      </c>
      <c r="L78" s="431" t="s">
        <v>101</v>
      </c>
      <c r="M78" s="431"/>
      <c r="N78" s="432"/>
      <c r="O78" s="250" t="s">
        <v>12</v>
      </c>
      <c r="P78" s="417" t="s">
        <v>102</v>
      </c>
      <c r="Q78" s="433"/>
      <c r="R78" s="433"/>
      <c r="S78" s="433"/>
      <c r="T78" s="433"/>
      <c r="U78" s="433"/>
      <c r="V78" s="433"/>
      <c r="W78" s="156" t="s">
        <v>103</v>
      </c>
      <c r="X78" s="434" t="s">
        <v>104</v>
      </c>
      <c r="Y78" s="434"/>
      <c r="Z78" s="434"/>
      <c r="AA78" s="434"/>
      <c r="AB78" s="434"/>
      <c r="AC78" s="434"/>
      <c r="AD78" s="434"/>
      <c r="AE78" s="359"/>
      <c r="AF78" s="359"/>
      <c r="AG78" s="359"/>
      <c r="AH78" s="359"/>
      <c r="AI78" s="359"/>
      <c r="AJ78" s="359"/>
      <c r="AK78" s="251" t="s">
        <v>105</v>
      </c>
      <c r="AL78" s="4"/>
      <c r="AM78" s="4"/>
      <c r="AN78" s="4" t="s">
        <v>16</v>
      </c>
      <c r="AO78" s="4" t="str">
        <f>IF(AND($K$82="□"),"■","")</f>
        <v>■</v>
      </c>
      <c r="AP78" s="4"/>
      <c r="AS78" s="4"/>
      <c r="AT78" s="4"/>
      <c r="AU78" s="4"/>
    </row>
    <row r="79" spans="2:47" s="22" customFormat="1" ht="18.95" customHeight="1">
      <c r="B79" s="366"/>
      <c r="C79" s="370"/>
      <c r="D79" s="370"/>
      <c r="E79" s="371"/>
      <c r="F79" s="495"/>
      <c r="G79" s="421"/>
      <c r="H79" s="422"/>
      <c r="I79" s="427"/>
      <c r="J79" s="428"/>
      <c r="K79" s="441"/>
      <c r="L79" s="442"/>
      <c r="M79" s="442"/>
      <c r="N79" s="443"/>
      <c r="O79" s="144" t="s">
        <v>12</v>
      </c>
      <c r="P79" s="448" t="s">
        <v>106</v>
      </c>
      <c r="Q79" s="448"/>
      <c r="R79" s="448"/>
      <c r="S79" s="448"/>
      <c r="T79" s="449" t="s">
        <v>107</v>
      </c>
      <c r="U79" s="450"/>
      <c r="V79" s="450"/>
      <c r="W79" s="450"/>
      <c r="X79" s="450"/>
      <c r="Y79" s="450"/>
      <c r="Z79" s="450"/>
      <c r="AA79" s="450"/>
      <c r="AB79" s="450"/>
      <c r="AC79" s="450"/>
      <c r="AD79" s="450"/>
      <c r="AE79" s="450"/>
      <c r="AF79" s="450"/>
      <c r="AG79" s="450"/>
      <c r="AH79" s="450"/>
      <c r="AI79" s="450"/>
      <c r="AJ79" s="450"/>
      <c r="AK79" s="451"/>
      <c r="AL79" s="4"/>
      <c r="AN79" s="4" t="s">
        <v>16</v>
      </c>
      <c r="AO79" s="4" t="str">
        <f>IF(AND($K$82="□",$O$79="□"),"■","")</f>
        <v>■</v>
      </c>
      <c r="AP79" s="4"/>
      <c r="AQ79" s="4"/>
      <c r="AR79" s="4"/>
      <c r="AS79" s="4"/>
      <c r="AT79" s="4"/>
      <c r="AU79" s="4"/>
    </row>
    <row r="80" spans="2:47" s="22" customFormat="1" ht="18.95" customHeight="1">
      <c r="B80" s="366"/>
      <c r="C80" s="370"/>
      <c r="D80" s="370"/>
      <c r="E80" s="371"/>
      <c r="F80" s="495"/>
      <c r="G80" s="421"/>
      <c r="H80" s="422"/>
      <c r="I80" s="427"/>
      <c r="J80" s="428"/>
      <c r="K80" s="444"/>
      <c r="L80" s="442"/>
      <c r="M80" s="442"/>
      <c r="N80" s="443"/>
      <c r="O80" s="452"/>
      <c r="P80" s="442"/>
      <c r="Q80" s="442"/>
      <c r="R80" s="442"/>
      <c r="S80" s="442"/>
      <c r="T80" s="454" t="s">
        <v>108</v>
      </c>
      <c r="U80" s="455"/>
      <c r="V80" s="455"/>
      <c r="W80" s="455"/>
      <c r="X80" s="455"/>
      <c r="Y80" s="455"/>
      <c r="Z80" s="455"/>
      <c r="AA80" s="455"/>
      <c r="AB80" s="455"/>
      <c r="AC80" s="455"/>
      <c r="AD80" s="455"/>
      <c r="AE80" s="455"/>
      <c r="AF80" s="455"/>
      <c r="AG80" s="455"/>
      <c r="AH80" s="455"/>
      <c r="AI80" s="455"/>
      <c r="AJ80" s="455"/>
      <c r="AK80" s="456"/>
      <c r="AL80" s="4"/>
      <c r="AM80" s="4"/>
      <c r="AN80" s="4" t="s">
        <v>12</v>
      </c>
      <c r="AO80" s="4" t="str">
        <f>IF(AND($K$82="□",$O$78="□"),"■","")</f>
        <v>■</v>
      </c>
      <c r="AQ80" s="4"/>
      <c r="AR80" s="4"/>
      <c r="AS80" s="4"/>
      <c r="AT80" s="4"/>
      <c r="AU80" s="4"/>
    </row>
    <row r="81" spans="2:77" s="22" customFormat="1" ht="18.95" customHeight="1">
      <c r="B81" s="366"/>
      <c r="C81" s="370"/>
      <c r="D81" s="370"/>
      <c r="E81" s="371"/>
      <c r="F81" s="495"/>
      <c r="G81" s="421"/>
      <c r="H81" s="422"/>
      <c r="I81" s="427"/>
      <c r="J81" s="428"/>
      <c r="K81" s="445"/>
      <c r="L81" s="446"/>
      <c r="M81" s="446"/>
      <c r="N81" s="447"/>
      <c r="O81" s="453"/>
      <c r="P81" s="446"/>
      <c r="Q81" s="446"/>
      <c r="R81" s="446"/>
      <c r="S81" s="446"/>
      <c r="T81" s="457" t="s">
        <v>109</v>
      </c>
      <c r="U81" s="458"/>
      <c r="V81" s="458"/>
      <c r="W81" s="458"/>
      <c r="X81" s="458"/>
      <c r="Y81" s="458"/>
      <c r="Z81" s="458"/>
      <c r="AA81" s="458"/>
      <c r="AB81" s="458"/>
      <c r="AC81" s="458"/>
      <c r="AD81" s="458"/>
      <c r="AE81" s="458"/>
      <c r="AF81" s="458"/>
      <c r="AG81" s="458"/>
      <c r="AH81" s="458"/>
      <c r="AI81" s="458"/>
      <c r="AJ81" s="458"/>
      <c r="AK81" s="459"/>
      <c r="AL81" s="4"/>
      <c r="AM81" s="4"/>
      <c r="AN81" s="4"/>
      <c r="AO81" s="4"/>
      <c r="AQ81" s="4"/>
      <c r="AR81" s="4"/>
      <c r="AS81" s="4"/>
      <c r="AT81" s="4"/>
      <c r="AU81" s="4"/>
    </row>
    <row r="82" spans="2:77" s="22" customFormat="1" ht="18.95" customHeight="1">
      <c r="B82" s="366"/>
      <c r="C82" s="370"/>
      <c r="D82" s="370"/>
      <c r="E82" s="371"/>
      <c r="F82" s="496"/>
      <c r="G82" s="423"/>
      <c r="H82" s="424"/>
      <c r="I82" s="429"/>
      <c r="J82" s="430"/>
      <c r="K82" s="252" t="s">
        <v>12</v>
      </c>
      <c r="L82" s="435" t="s">
        <v>110</v>
      </c>
      <c r="M82" s="435"/>
      <c r="N82" s="435"/>
      <c r="O82" s="436" t="s">
        <v>111</v>
      </c>
      <c r="P82" s="437"/>
      <c r="Q82" s="437"/>
      <c r="R82" s="437"/>
      <c r="S82" s="437"/>
      <c r="T82" s="437"/>
      <c r="U82" s="437"/>
      <c r="V82" s="437"/>
      <c r="W82" s="437"/>
      <c r="X82" s="437"/>
      <c r="Y82" s="437"/>
      <c r="Z82" s="437"/>
      <c r="AA82" s="437"/>
      <c r="AB82" s="437"/>
      <c r="AC82" s="437"/>
      <c r="AD82" s="437"/>
      <c r="AE82" s="437"/>
      <c r="AF82" s="437"/>
      <c r="AG82" s="437"/>
      <c r="AH82" s="437"/>
      <c r="AI82" s="437"/>
      <c r="AJ82" s="437"/>
      <c r="AK82" s="438"/>
      <c r="AL82" s="4"/>
      <c r="AM82" s="4"/>
      <c r="AN82" s="4" t="s">
        <v>16</v>
      </c>
      <c r="AO82" s="4" t="str">
        <f>IF(AND($K$78="□"),"■","")</f>
        <v>■</v>
      </c>
      <c r="AQ82" s="4"/>
      <c r="AR82" s="4"/>
      <c r="AS82" s="4"/>
      <c r="AT82" s="4"/>
      <c r="AU82" s="4"/>
    </row>
    <row r="83" spans="2:77" s="22" customFormat="1" ht="18.95" customHeight="1">
      <c r="B83" s="366"/>
      <c r="C83" s="370"/>
      <c r="D83" s="370"/>
      <c r="E83" s="371"/>
      <c r="F83" s="396" t="s">
        <v>112</v>
      </c>
      <c r="G83" s="397" t="s">
        <v>113</v>
      </c>
      <c r="H83" s="398"/>
      <c r="I83" s="399" t="s">
        <v>114</v>
      </c>
      <c r="J83" s="400"/>
      <c r="K83" s="142" t="s">
        <v>12</v>
      </c>
      <c r="L83" s="402" t="s">
        <v>115</v>
      </c>
      <c r="M83" s="402"/>
      <c r="N83" s="402"/>
      <c r="O83" s="402"/>
      <c r="U83" s="32"/>
      <c r="V83" s="153"/>
      <c r="W83" s="153"/>
      <c r="X83" s="153"/>
      <c r="Y83" s="153"/>
      <c r="Z83" s="153"/>
      <c r="AA83" s="153"/>
      <c r="AB83" s="32"/>
      <c r="AC83" s="153"/>
      <c r="AD83" s="153"/>
      <c r="AE83" s="153"/>
      <c r="AF83" s="153"/>
      <c r="AG83" s="153"/>
      <c r="AH83" s="153"/>
      <c r="AI83" s="153"/>
      <c r="AJ83" s="153"/>
      <c r="AK83" s="157"/>
      <c r="AL83" s="4"/>
      <c r="AM83" s="4"/>
      <c r="AN83" s="4" t="s">
        <v>16</v>
      </c>
      <c r="AO83" s="4" t="str">
        <f>IF($K$84="□","■","")</f>
        <v>■</v>
      </c>
      <c r="AP83" s="4"/>
      <c r="AS83" s="4"/>
      <c r="AT83" s="4"/>
      <c r="AU83" s="4"/>
    </row>
    <row r="84" spans="2:77" s="22" customFormat="1" ht="18.95" customHeight="1">
      <c r="B84" s="366"/>
      <c r="C84" s="370"/>
      <c r="D84" s="370"/>
      <c r="E84" s="371"/>
      <c r="F84" s="396"/>
      <c r="G84" s="397"/>
      <c r="H84" s="398"/>
      <c r="I84" s="401"/>
      <c r="J84" s="325"/>
      <c r="K84" s="145" t="s">
        <v>12</v>
      </c>
      <c r="L84" s="403" t="s">
        <v>116</v>
      </c>
      <c r="M84" s="403"/>
      <c r="N84" s="403"/>
      <c r="O84" s="403"/>
      <c r="P84" s="31"/>
      <c r="Q84" s="155"/>
      <c r="R84" s="155"/>
      <c r="S84" s="155"/>
      <c r="T84" s="155"/>
      <c r="U84" s="33"/>
      <c r="V84" s="155"/>
      <c r="W84" s="155"/>
      <c r="X84" s="155"/>
      <c r="Y84" s="155"/>
      <c r="Z84" s="155"/>
      <c r="AA84" s="155"/>
      <c r="AB84" s="33"/>
      <c r="AC84" s="155"/>
      <c r="AD84" s="155"/>
      <c r="AE84" s="155"/>
      <c r="AF84" s="155"/>
      <c r="AG84" s="155"/>
      <c r="AH84" s="155"/>
      <c r="AI84" s="155"/>
      <c r="AJ84" s="155"/>
      <c r="AK84" s="34"/>
      <c r="AL84" s="4"/>
      <c r="AM84" s="4"/>
      <c r="AN84" s="4" t="s">
        <v>16</v>
      </c>
      <c r="AO84" s="4" t="str">
        <f>IF($K$83="□","■","")</f>
        <v>■</v>
      </c>
      <c r="AP84" s="4"/>
      <c r="AQ84" s="4"/>
      <c r="AR84" s="4"/>
      <c r="AS84" s="4"/>
      <c r="AT84" s="4"/>
      <c r="AU84" s="4"/>
    </row>
    <row r="85" spans="2:77" s="22" customFormat="1" ht="18" customHeight="1">
      <c r="B85" s="366"/>
      <c r="C85" s="370"/>
      <c r="D85" s="370"/>
      <c r="E85" s="371"/>
      <c r="F85" s="396"/>
      <c r="G85" s="397"/>
      <c r="H85" s="398"/>
      <c r="I85" s="354" t="s">
        <v>24</v>
      </c>
      <c r="J85" s="321"/>
      <c r="K85" s="253" t="s">
        <v>25</v>
      </c>
      <c r="L85" s="404"/>
      <c r="M85" s="404"/>
      <c r="N85" s="254" t="s">
        <v>117</v>
      </c>
      <c r="O85" s="404"/>
      <c r="P85" s="404"/>
      <c r="Q85" s="255"/>
      <c r="R85" s="256"/>
      <c r="S85" s="257"/>
      <c r="T85" s="257"/>
      <c r="U85" s="257"/>
      <c r="V85" s="257"/>
      <c r="W85" s="257"/>
      <c r="X85" s="257"/>
      <c r="Y85" s="257"/>
      <c r="Z85" s="257"/>
      <c r="AA85" s="257"/>
      <c r="AB85" s="257"/>
      <c r="AC85" s="257"/>
      <c r="AD85" s="257"/>
      <c r="AE85" s="257"/>
      <c r="AF85" s="257"/>
      <c r="AG85" s="257"/>
      <c r="AH85" s="257"/>
      <c r="AI85" s="257"/>
      <c r="AJ85" s="257"/>
      <c r="AK85" s="258"/>
      <c r="AL85" s="131"/>
      <c r="AP85" s="4"/>
      <c r="AR85" s="4"/>
      <c r="AS85" s="4"/>
      <c r="AT85" s="4"/>
      <c r="AU85" s="4"/>
    </row>
    <row r="86" spans="2:77" s="22" customFormat="1" ht="24.95" customHeight="1">
      <c r="B86" s="366"/>
      <c r="C86" s="370"/>
      <c r="D86" s="370"/>
      <c r="E86" s="371"/>
      <c r="F86" s="396"/>
      <c r="G86" s="397"/>
      <c r="H86" s="398"/>
      <c r="I86" s="399"/>
      <c r="J86" s="400"/>
      <c r="K86" s="460"/>
      <c r="L86" s="461"/>
      <c r="M86" s="461"/>
      <c r="N86" s="461"/>
      <c r="O86" s="461"/>
      <c r="P86" s="461"/>
      <c r="Q86" s="461"/>
      <c r="R86" s="461"/>
      <c r="S86" s="461"/>
      <c r="T86" s="461"/>
      <c r="U86" s="461"/>
      <c r="V86" s="461"/>
      <c r="W86" s="461"/>
      <c r="X86" s="461"/>
      <c r="Y86" s="461"/>
      <c r="Z86" s="461"/>
      <c r="AA86" s="461"/>
      <c r="AB86" s="461"/>
      <c r="AC86" s="461"/>
      <c r="AD86" s="461"/>
      <c r="AE86" s="461"/>
      <c r="AF86" s="461"/>
      <c r="AG86" s="461"/>
      <c r="AH86" s="461"/>
      <c r="AI86" s="461"/>
      <c r="AJ86" s="461"/>
      <c r="AK86" s="462"/>
      <c r="AL86" s="35"/>
      <c r="AQ86" s="4"/>
      <c r="AR86" s="4"/>
      <c r="AS86" s="4"/>
      <c r="BY86" s="4"/>
    </row>
    <row r="87" spans="2:77" s="22" customFormat="1" ht="24.95" customHeight="1">
      <c r="B87" s="366"/>
      <c r="C87" s="370"/>
      <c r="D87" s="370"/>
      <c r="E87" s="371"/>
      <c r="F87" s="396"/>
      <c r="G87" s="397"/>
      <c r="H87" s="398"/>
      <c r="I87" s="401"/>
      <c r="J87" s="325"/>
      <c r="K87" s="463"/>
      <c r="L87" s="463"/>
      <c r="M87" s="463"/>
      <c r="N87" s="463"/>
      <c r="O87" s="463"/>
      <c r="P87" s="463"/>
      <c r="Q87" s="463"/>
      <c r="R87" s="463"/>
      <c r="S87" s="463"/>
      <c r="T87" s="463"/>
      <c r="U87" s="463"/>
      <c r="V87" s="463"/>
      <c r="W87" s="463"/>
      <c r="X87" s="463"/>
      <c r="Y87" s="463"/>
      <c r="Z87" s="463"/>
      <c r="AA87" s="463"/>
      <c r="AB87" s="463"/>
      <c r="AC87" s="463"/>
      <c r="AD87" s="463"/>
      <c r="AE87" s="463"/>
      <c r="AF87" s="463"/>
      <c r="AG87" s="463"/>
      <c r="AH87" s="463"/>
      <c r="AI87" s="463"/>
      <c r="AJ87" s="463"/>
      <c r="AK87" s="464"/>
      <c r="AL87" s="35"/>
      <c r="AQ87" s="4"/>
      <c r="AR87" s="4"/>
      <c r="AS87" s="4"/>
      <c r="BY87" s="4"/>
    </row>
    <row r="88" spans="2:77" s="22" customFormat="1" ht="15" customHeight="1">
      <c r="B88" s="366"/>
      <c r="C88" s="370"/>
      <c r="D88" s="370"/>
      <c r="E88" s="371"/>
      <c r="F88" s="396"/>
      <c r="G88" s="397"/>
      <c r="H88" s="398"/>
      <c r="I88" s="354" t="s">
        <v>27</v>
      </c>
      <c r="J88" s="321"/>
      <c r="K88" s="406"/>
      <c r="L88" s="406"/>
      <c r="M88" s="406"/>
      <c r="N88" s="406"/>
      <c r="O88" s="406"/>
      <c r="P88" s="406"/>
      <c r="Q88" s="406"/>
      <c r="R88" s="406"/>
      <c r="S88" s="406"/>
      <c r="T88" s="406"/>
      <c r="U88" s="406"/>
      <c r="V88" s="406"/>
      <c r="W88" s="406"/>
      <c r="X88" s="406"/>
      <c r="Y88" s="406"/>
      <c r="Z88" s="406"/>
      <c r="AA88" s="406"/>
      <c r="AB88" s="406"/>
      <c r="AC88" s="406"/>
      <c r="AD88" s="406"/>
      <c r="AE88" s="406"/>
      <c r="AF88" s="406"/>
      <c r="AG88" s="406"/>
      <c r="AH88" s="406"/>
      <c r="AI88" s="406"/>
      <c r="AJ88" s="406"/>
      <c r="AK88" s="407"/>
      <c r="AL88" s="35"/>
      <c r="AM88" s="4"/>
      <c r="BY88" s="4"/>
    </row>
    <row r="89" spans="2:77" s="22" customFormat="1" ht="30" customHeight="1">
      <c r="B89" s="366"/>
      <c r="C89" s="370"/>
      <c r="D89" s="370"/>
      <c r="E89" s="371"/>
      <c r="F89" s="396"/>
      <c r="G89" s="397"/>
      <c r="H89" s="398"/>
      <c r="I89" s="401" t="s">
        <v>29</v>
      </c>
      <c r="J89" s="325"/>
      <c r="K89" s="408"/>
      <c r="L89" s="408"/>
      <c r="M89" s="408"/>
      <c r="N89" s="408"/>
      <c r="O89" s="408"/>
      <c r="P89" s="408"/>
      <c r="Q89" s="408"/>
      <c r="R89" s="408"/>
      <c r="S89" s="408"/>
      <c r="T89" s="408"/>
      <c r="U89" s="408"/>
      <c r="V89" s="408"/>
      <c r="W89" s="408"/>
      <c r="X89" s="408"/>
      <c r="Y89" s="408"/>
      <c r="Z89" s="408"/>
      <c r="AA89" s="408"/>
      <c r="AB89" s="408"/>
      <c r="AC89" s="408"/>
      <c r="AD89" s="408"/>
      <c r="AE89" s="408"/>
      <c r="AF89" s="408"/>
      <c r="AG89" s="408"/>
      <c r="AH89" s="408"/>
      <c r="AI89" s="408"/>
      <c r="AJ89" s="408"/>
      <c r="AK89" s="409"/>
      <c r="AL89" s="36"/>
      <c r="AM89" s="4"/>
      <c r="AO89" s="4"/>
      <c r="AP89" s="4"/>
      <c r="AQ89" s="4"/>
      <c r="AR89" s="4"/>
      <c r="AS89" s="4"/>
      <c r="AT89" s="4"/>
      <c r="AU89" s="4"/>
    </row>
    <row r="90" spans="2:77" s="2" customFormat="1" ht="15" customHeight="1">
      <c r="B90" s="366"/>
      <c r="C90" s="370"/>
      <c r="D90" s="370"/>
      <c r="E90" s="371"/>
      <c r="F90" s="396"/>
      <c r="G90" s="397"/>
      <c r="H90" s="398"/>
      <c r="I90" s="354" t="s">
        <v>27</v>
      </c>
      <c r="J90" s="321"/>
      <c r="K90" s="406"/>
      <c r="L90" s="406"/>
      <c r="M90" s="406"/>
      <c r="N90" s="406"/>
      <c r="O90" s="406"/>
      <c r="P90" s="406"/>
      <c r="Q90" s="406"/>
      <c r="R90" s="406"/>
      <c r="S90" s="406"/>
      <c r="T90" s="406"/>
      <c r="U90" s="406"/>
      <c r="V90" s="406"/>
      <c r="W90" s="406"/>
      <c r="X90" s="406"/>
      <c r="Y90" s="406"/>
      <c r="Z90" s="406"/>
      <c r="AA90" s="406"/>
      <c r="AB90" s="406"/>
      <c r="AC90" s="406"/>
      <c r="AD90" s="406"/>
      <c r="AE90" s="406"/>
      <c r="AF90" s="406"/>
      <c r="AG90" s="406"/>
      <c r="AH90" s="406"/>
      <c r="AI90" s="406"/>
      <c r="AJ90" s="406"/>
      <c r="AK90" s="407"/>
      <c r="AL90" s="36"/>
      <c r="AM90" s="4"/>
      <c r="AO90" s="4"/>
      <c r="AP90" s="4"/>
      <c r="AQ90" s="4"/>
      <c r="AR90" s="4"/>
      <c r="AS90" s="4"/>
      <c r="AT90" s="4"/>
      <c r="AU90" s="4"/>
    </row>
    <row r="91" spans="2:77" s="22" customFormat="1" ht="30" customHeight="1">
      <c r="B91" s="366"/>
      <c r="C91" s="370"/>
      <c r="D91" s="370"/>
      <c r="E91" s="371"/>
      <c r="F91" s="396"/>
      <c r="G91" s="397"/>
      <c r="H91" s="398"/>
      <c r="I91" s="401" t="s">
        <v>30</v>
      </c>
      <c r="J91" s="325"/>
      <c r="K91" s="408"/>
      <c r="L91" s="408"/>
      <c r="M91" s="408"/>
      <c r="N91" s="408"/>
      <c r="O91" s="408"/>
      <c r="P91" s="408"/>
      <c r="Q91" s="408"/>
      <c r="R91" s="408"/>
      <c r="S91" s="408"/>
      <c r="T91" s="408"/>
      <c r="U91" s="408"/>
      <c r="V91" s="408"/>
      <c r="W91" s="408"/>
      <c r="X91" s="408"/>
      <c r="Y91" s="408"/>
      <c r="Z91" s="408"/>
      <c r="AA91" s="408"/>
      <c r="AB91" s="408"/>
      <c r="AC91" s="408"/>
      <c r="AD91" s="408"/>
      <c r="AE91" s="408"/>
      <c r="AF91" s="408"/>
      <c r="AG91" s="408"/>
      <c r="AH91" s="408"/>
      <c r="AI91" s="408"/>
      <c r="AJ91" s="408"/>
      <c r="AK91" s="409"/>
      <c r="AL91" s="36"/>
      <c r="AM91" s="4"/>
      <c r="AN91" s="4"/>
      <c r="AO91" s="4"/>
      <c r="AP91" s="4"/>
      <c r="AQ91" s="4"/>
      <c r="AR91" s="4"/>
      <c r="AS91" s="4"/>
      <c r="AT91" s="4"/>
      <c r="AU91" s="4"/>
    </row>
    <row r="92" spans="2:77" s="22" customFormat="1" ht="24.95" customHeight="1">
      <c r="B92" s="366"/>
      <c r="C92" s="370"/>
      <c r="D92" s="370"/>
      <c r="E92" s="371"/>
      <c r="F92" s="396"/>
      <c r="G92" s="397"/>
      <c r="H92" s="398"/>
      <c r="I92" s="440" t="s">
        <v>31</v>
      </c>
      <c r="J92" s="347"/>
      <c r="K92" s="352"/>
      <c r="L92" s="353"/>
      <c r="M92" s="353"/>
      <c r="N92" s="353"/>
      <c r="O92" s="353"/>
      <c r="P92" s="353"/>
      <c r="Q92" s="353"/>
      <c r="R92" s="353"/>
      <c r="S92" s="353"/>
      <c r="T92" s="353"/>
      <c r="U92" s="353"/>
      <c r="V92" s="353"/>
      <c r="W92" s="259" t="s">
        <v>32</v>
      </c>
      <c r="X92" s="349" t="s">
        <v>33</v>
      </c>
      <c r="Y92" s="351"/>
      <c r="Z92" s="352"/>
      <c r="AA92" s="353"/>
      <c r="AB92" s="353"/>
      <c r="AC92" s="353"/>
      <c r="AD92" s="353"/>
      <c r="AE92" s="353"/>
      <c r="AF92" s="353"/>
      <c r="AG92" s="353"/>
      <c r="AH92" s="353"/>
      <c r="AI92" s="353"/>
      <c r="AJ92" s="353"/>
      <c r="AK92" s="224" t="s">
        <v>32</v>
      </c>
      <c r="AL92" s="36"/>
      <c r="AM92" s="4"/>
      <c r="AN92" s="4"/>
      <c r="AO92" s="4"/>
      <c r="AP92" s="4"/>
      <c r="AQ92" s="4"/>
      <c r="AR92" s="4"/>
      <c r="AS92" s="4"/>
      <c r="AT92" s="4"/>
      <c r="AU92" s="4"/>
    </row>
    <row r="93" spans="2:77" s="22" customFormat="1" ht="24.95" customHeight="1">
      <c r="B93" s="366"/>
      <c r="C93" s="370"/>
      <c r="D93" s="370"/>
      <c r="E93" s="371"/>
      <c r="F93" s="396"/>
      <c r="G93" s="397"/>
      <c r="H93" s="398"/>
      <c r="I93" s="440" t="s">
        <v>34</v>
      </c>
      <c r="J93" s="347"/>
      <c r="K93" s="348"/>
      <c r="L93" s="348"/>
      <c r="M93" s="348"/>
      <c r="N93" s="348"/>
      <c r="O93" s="348"/>
      <c r="P93" s="348"/>
      <c r="Q93" s="348"/>
      <c r="R93" s="348"/>
      <c r="S93" s="348"/>
      <c r="T93" s="348"/>
      <c r="U93" s="348"/>
      <c r="V93" s="348"/>
      <c r="W93" s="348"/>
      <c r="X93" s="349" t="s">
        <v>35</v>
      </c>
      <c r="Y93" s="351"/>
      <c r="Z93" s="352"/>
      <c r="AA93" s="353"/>
      <c r="AB93" s="353"/>
      <c r="AC93" s="353"/>
      <c r="AD93" s="353"/>
      <c r="AE93" s="353"/>
      <c r="AF93" s="353"/>
      <c r="AG93" s="353"/>
      <c r="AH93" s="353"/>
      <c r="AI93" s="353"/>
      <c r="AJ93" s="353"/>
      <c r="AK93" s="224" t="s">
        <v>32</v>
      </c>
      <c r="AL93" s="4"/>
      <c r="AM93" s="4"/>
      <c r="AN93" s="4"/>
      <c r="AO93" s="4"/>
      <c r="AP93" s="4"/>
      <c r="AQ93" s="4"/>
      <c r="AR93" s="4"/>
      <c r="AS93" s="4"/>
      <c r="AT93" s="4"/>
      <c r="AU93" s="4"/>
      <c r="AV93" s="138" t="s">
        <v>36</v>
      </c>
    </row>
    <row r="94" spans="2:77" s="22" customFormat="1" ht="24.95" customHeight="1">
      <c r="B94" s="366"/>
      <c r="C94" s="370"/>
      <c r="D94" s="370"/>
      <c r="E94" s="371"/>
      <c r="F94" s="396"/>
      <c r="G94" s="397"/>
      <c r="H94" s="398"/>
      <c r="I94" s="354" t="s">
        <v>37</v>
      </c>
      <c r="J94" s="321"/>
      <c r="K94" s="352"/>
      <c r="L94" s="353"/>
      <c r="M94" s="353"/>
      <c r="N94" s="353"/>
      <c r="O94" s="353"/>
      <c r="P94" s="353"/>
      <c r="Q94" s="353"/>
      <c r="R94" s="353"/>
      <c r="S94" s="353"/>
      <c r="T94" s="260" t="s">
        <v>38</v>
      </c>
      <c r="U94" s="353"/>
      <c r="V94" s="353"/>
      <c r="W94" s="353"/>
      <c r="X94" s="353"/>
      <c r="Y94" s="353"/>
      <c r="Z94" s="353"/>
      <c r="AA94" s="353"/>
      <c r="AB94" s="353"/>
      <c r="AC94" s="353"/>
      <c r="AD94" s="353"/>
      <c r="AE94" s="353"/>
      <c r="AF94" s="384" t="s">
        <v>118</v>
      </c>
      <c r="AG94" s="385"/>
      <c r="AH94" s="385"/>
      <c r="AI94" s="385"/>
      <c r="AJ94" s="385"/>
      <c r="AK94" s="386"/>
      <c r="AL94" s="4"/>
      <c r="AM94" s="4"/>
      <c r="AN94" s="4"/>
      <c r="AO94" s="4"/>
      <c r="AP94" s="4"/>
      <c r="AQ94" s="4"/>
      <c r="AR94" s="4"/>
      <c r="AS94" s="4"/>
      <c r="AT94" s="4"/>
      <c r="AU94" s="4"/>
      <c r="AV94" s="139" t="str">
        <f>K94&amp;T94&amp;U94</f>
        <v>@</v>
      </c>
    </row>
    <row r="95" spans="2:77" s="22" customFormat="1" ht="15" customHeight="1">
      <c r="B95" s="366"/>
      <c r="C95" s="370"/>
      <c r="D95" s="370"/>
      <c r="E95" s="371"/>
      <c r="F95" s="396"/>
      <c r="G95" s="397"/>
      <c r="H95" s="398"/>
      <c r="I95" s="382"/>
      <c r="J95" s="383"/>
      <c r="K95" s="387" t="str">
        <f>IF(K94="","",K94&amp;T94&amp;U94)</f>
        <v/>
      </c>
      <c r="L95" s="388"/>
      <c r="M95" s="388"/>
      <c r="N95" s="388"/>
      <c r="O95" s="388"/>
      <c r="P95" s="388"/>
      <c r="Q95" s="388"/>
      <c r="R95" s="388"/>
      <c r="S95" s="388"/>
      <c r="T95" s="388"/>
      <c r="U95" s="388"/>
      <c r="V95" s="388"/>
      <c r="W95" s="388"/>
      <c r="X95" s="388"/>
      <c r="Y95" s="388"/>
      <c r="Z95" s="388"/>
      <c r="AA95" s="388"/>
      <c r="AB95" s="388"/>
      <c r="AC95" s="388"/>
      <c r="AD95" s="388"/>
      <c r="AE95" s="388"/>
      <c r="AF95" s="388"/>
      <c r="AG95" s="388"/>
      <c r="AH95" s="388"/>
      <c r="AI95" s="388"/>
      <c r="AJ95" s="388"/>
      <c r="AK95" s="389"/>
      <c r="AL95" s="36"/>
      <c r="AM95" s="4"/>
      <c r="AN95" s="4"/>
      <c r="AO95" s="4"/>
      <c r="AP95" s="4"/>
      <c r="AQ95" s="4"/>
      <c r="AR95" s="4"/>
      <c r="AS95" s="4"/>
      <c r="AT95" s="4"/>
      <c r="AU95" s="4"/>
    </row>
    <row r="96" spans="2:77" s="22" customFormat="1" ht="30" customHeight="1" thickBot="1">
      <c r="B96" s="367"/>
      <c r="C96" s="372"/>
      <c r="D96" s="372"/>
      <c r="E96" s="373"/>
      <c r="F96" s="37" t="s">
        <v>119</v>
      </c>
      <c r="G96" s="390" t="s">
        <v>120</v>
      </c>
      <c r="H96" s="391"/>
      <c r="I96" s="38"/>
      <c r="J96" s="137"/>
      <c r="K96" s="261" t="s">
        <v>12</v>
      </c>
      <c r="L96" s="392" t="s">
        <v>121</v>
      </c>
      <c r="M96" s="392"/>
      <c r="N96" s="261" t="s">
        <v>12</v>
      </c>
      <c r="O96" s="392" t="s">
        <v>122</v>
      </c>
      <c r="P96" s="392"/>
      <c r="Q96" s="392"/>
      <c r="R96" s="392"/>
      <c r="S96" s="392"/>
      <c r="T96" s="392"/>
      <c r="U96" s="392"/>
      <c r="V96" s="392"/>
      <c r="W96" s="392"/>
      <c r="X96" s="392"/>
      <c r="Y96" s="392"/>
      <c r="Z96" s="392"/>
      <c r="AA96" s="262" t="s">
        <v>83</v>
      </c>
      <c r="AB96" s="393" t="s">
        <v>123</v>
      </c>
      <c r="AC96" s="394"/>
      <c r="AD96" s="394"/>
      <c r="AE96" s="394"/>
      <c r="AF96" s="394"/>
      <c r="AG96" s="394"/>
      <c r="AH96" s="394"/>
      <c r="AI96" s="394"/>
      <c r="AJ96" s="394"/>
      <c r="AK96" s="395"/>
      <c r="AL96" s="36"/>
      <c r="AM96" s="4"/>
      <c r="AN96" s="4" t="s">
        <v>16</v>
      </c>
      <c r="AO96" s="4" t="str">
        <f>IF($N$96="□","■","")</f>
        <v>■</v>
      </c>
      <c r="AP96" s="4"/>
      <c r="AQ96" s="4" t="s">
        <v>16</v>
      </c>
      <c r="AR96" s="4" t="str">
        <f>IF($K$96="□","■","")</f>
        <v>■</v>
      </c>
      <c r="AS96" s="4"/>
      <c r="AT96" s="4"/>
      <c r="AU96" s="4"/>
    </row>
    <row r="97" spans="2:50" s="22" customFormat="1" ht="9.9499999999999993" customHeight="1" thickBot="1">
      <c r="B97" s="4"/>
      <c r="C97" s="4"/>
      <c r="D97" s="119"/>
      <c r="E97" s="119"/>
      <c r="F97" s="119"/>
      <c r="G97" s="119"/>
      <c r="H97" s="119"/>
      <c r="I97" s="86"/>
      <c r="J97" s="86"/>
      <c r="K97" s="86"/>
      <c r="L97" s="86"/>
      <c r="M97" s="4"/>
      <c r="N97" s="4"/>
      <c r="O97" s="4"/>
      <c r="P97" s="86"/>
      <c r="Q97" s="4"/>
      <c r="R97" s="39"/>
      <c r="S97" s="39"/>
      <c r="T97" s="263"/>
      <c r="U97" s="263"/>
      <c r="V97" s="263"/>
      <c r="W97" s="263"/>
      <c r="X97" s="263"/>
      <c r="Y97" s="263"/>
      <c r="Z97" s="263"/>
      <c r="AA97" s="263"/>
      <c r="AB97" s="4"/>
      <c r="AC97" s="39"/>
      <c r="AD97" s="39"/>
      <c r="AE97" s="86"/>
      <c r="AF97" s="4"/>
      <c r="AG97" s="4"/>
      <c r="AH97" s="4"/>
      <c r="AI97" s="4"/>
      <c r="AJ97" s="4"/>
      <c r="AK97" s="4"/>
      <c r="AL97" s="4"/>
      <c r="AM97" s="4"/>
      <c r="AN97" s="4"/>
      <c r="AO97" s="4"/>
      <c r="AP97" s="4"/>
      <c r="AQ97" s="4"/>
      <c r="AR97" s="4"/>
      <c r="AS97" s="4"/>
      <c r="AT97" s="4"/>
      <c r="AU97" s="4"/>
    </row>
    <row r="98" spans="2:50" s="22" customFormat="1" ht="30" customHeight="1">
      <c r="B98" s="365" t="s">
        <v>124</v>
      </c>
      <c r="C98" s="368" t="s">
        <v>125</v>
      </c>
      <c r="D98" s="368"/>
      <c r="E98" s="369"/>
      <c r="F98" s="374" t="s">
        <v>39</v>
      </c>
      <c r="G98" s="375"/>
      <c r="H98" s="375"/>
      <c r="I98" s="376" t="s">
        <v>40</v>
      </c>
      <c r="J98" s="377"/>
      <c r="K98" s="378" t="s">
        <v>126</v>
      </c>
      <c r="L98" s="378"/>
      <c r="M98" s="379"/>
      <c r="N98" s="380"/>
      <c r="O98" s="378"/>
      <c r="P98" s="378"/>
      <c r="Q98" s="378"/>
      <c r="R98" s="378"/>
      <c r="S98" s="378"/>
      <c r="T98" s="378"/>
      <c r="U98" s="378"/>
      <c r="V98" s="264" t="s">
        <v>12</v>
      </c>
      <c r="W98" s="381" t="s">
        <v>127</v>
      </c>
      <c r="X98" s="381"/>
      <c r="Y98" s="381"/>
      <c r="Z98" s="264" t="s">
        <v>12</v>
      </c>
      <c r="AA98" s="381" t="s">
        <v>43</v>
      </c>
      <c r="AB98" s="381"/>
      <c r="AC98" s="381"/>
      <c r="AD98" s="265" t="s">
        <v>83</v>
      </c>
      <c r="AE98" s="415" t="s">
        <v>128</v>
      </c>
      <c r="AF98" s="415"/>
      <c r="AG98" s="415"/>
      <c r="AH98" s="415"/>
      <c r="AI98" s="415"/>
      <c r="AJ98" s="415"/>
      <c r="AK98" s="416"/>
      <c r="AL98" s="4"/>
      <c r="AM98" s="4"/>
      <c r="AN98" s="4" t="s">
        <v>16</v>
      </c>
      <c r="AO98" s="4" t="str">
        <f>IF($Z$98="□","■","")</f>
        <v>■</v>
      </c>
      <c r="AP98" s="4"/>
      <c r="AQ98" s="4" t="s">
        <v>16</v>
      </c>
      <c r="AR98" s="4" t="str">
        <f>IF($V$98="□","■","")</f>
        <v>■</v>
      </c>
      <c r="AS98" s="23"/>
      <c r="AT98" s="4"/>
      <c r="AU98" s="4"/>
    </row>
    <row r="99" spans="2:50" s="22" customFormat="1" ht="18.95" customHeight="1">
      <c r="B99" s="366"/>
      <c r="C99" s="370"/>
      <c r="D99" s="370"/>
      <c r="E99" s="371"/>
      <c r="F99" s="320" t="s">
        <v>114</v>
      </c>
      <c r="G99" s="320"/>
      <c r="H99" s="321"/>
      <c r="I99" s="143" t="s">
        <v>12</v>
      </c>
      <c r="J99" s="417" t="s">
        <v>115</v>
      </c>
      <c r="K99" s="417"/>
      <c r="L99" s="417"/>
      <c r="M99" s="417"/>
      <c r="N99" s="266"/>
      <c r="O99" s="27"/>
      <c r="P99" s="27"/>
      <c r="Q99" s="27"/>
      <c r="R99" s="27"/>
      <c r="S99" s="27"/>
      <c r="T99" s="27"/>
      <c r="U99" s="27"/>
      <c r="V99" s="27"/>
      <c r="W99" s="27"/>
      <c r="X99" s="27"/>
      <c r="Y99" s="27"/>
      <c r="Z99" s="27"/>
      <c r="AA99" s="267"/>
      <c r="AB99" s="417"/>
      <c r="AC99" s="417"/>
      <c r="AD99" s="417"/>
      <c r="AE99" s="417"/>
      <c r="AF99" s="417"/>
      <c r="AG99" s="417"/>
      <c r="AH99" s="417"/>
      <c r="AI99" s="266"/>
      <c r="AJ99" s="266"/>
      <c r="AK99" s="268"/>
      <c r="AL99" s="4"/>
      <c r="AN99" s="4" t="s">
        <v>16</v>
      </c>
      <c r="AO99" s="4" t="str">
        <f>IF(AND($I$101="□",$I$100="□"),"■","")</f>
        <v>■</v>
      </c>
      <c r="AW99" s="4"/>
      <c r="AX99" s="4"/>
    </row>
    <row r="100" spans="2:50" s="22" customFormat="1" ht="18.95" customHeight="1">
      <c r="B100" s="366"/>
      <c r="C100" s="370"/>
      <c r="D100" s="370"/>
      <c r="E100" s="371"/>
      <c r="F100" s="405"/>
      <c r="G100" s="405"/>
      <c r="H100" s="400"/>
      <c r="I100" s="142" t="s">
        <v>12</v>
      </c>
      <c r="J100" s="402" t="s">
        <v>129</v>
      </c>
      <c r="K100" s="402"/>
      <c r="L100" s="402"/>
      <c r="M100" s="402"/>
      <c r="N100" s="153"/>
      <c r="O100" s="25"/>
      <c r="P100" s="25"/>
      <c r="Q100" s="25"/>
      <c r="R100" s="25"/>
      <c r="S100" s="25"/>
      <c r="T100" s="24"/>
      <c r="U100" s="25"/>
      <c r="V100" s="25"/>
      <c r="W100" s="25"/>
      <c r="X100" s="25"/>
      <c r="Y100" s="25"/>
      <c r="Z100" s="25"/>
      <c r="AA100" s="24"/>
      <c r="AB100" s="153"/>
      <c r="AC100" s="153"/>
      <c r="AD100" s="153"/>
      <c r="AE100" s="153"/>
      <c r="AF100" s="153"/>
      <c r="AG100" s="153"/>
      <c r="AH100" s="153"/>
      <c r="AI100" s="153"/>
      <c r="AJ100" s="153"/>
      <c r="AK100" s="269"/>
      <c r="AL100" s="4"/>
      <c r="AN100" s="4" t="s">
        <v>16</v>
      </c>
      <c r="AO100" s="4" t="str">
        <f>IF(AND($I$101="□",$I$99="□"),"■","")</f>
        <v>■</v>
      </c>
      <c r="AQ100" s="4"/>
      <c r="AR100" s="4"/>
      <c r="AT100" s="4"/>
      <c r="AU100" s="4"/>
      <c r="AW100" s="4"/>
      <c r="AX100" s="4"/>
    </row>
    <row r="101" spans="2:50" s="22" customFormat="1" ht="18.95" customHeight="1">
      <c r="B101" s="366"/>
      <c r="C101" s="370"/>
      <c r="D101" s="370"/>
      <c r="E101" s="371"/>
      <c r="F101" s="324"/>
      <c r="G101" s="324"/>
      <c r="H101" s="325"/>
      <c r="I101" s="145" t="s">
        <v>12</v>
      </c>
      <c r="J101" s="418" t="s">
        <v>116</v>
      </c>
      <c r="K101" s="418"/>
      <c r="L101" s="418"/>
      <c r="M101" s="418"/>
      <c r="N101" s="31"/>
      <c r="O101" s="154"/>
      <c r="P101" s="154"/>
      <c r="Q101" s="154"/>
      <c r="R101" s="154"/>
      <c r="S101" s="154"/>
      <c r="T101" s="31"/>
      <c r="U101" s="154"/>
      <c r="V101" s="154"/>
      <c r="W101" s="154"/>
      <c r="X101" s="154"/>
      <c r="Y101" s="154"/>
      <c r="Z101" s="154"/>
      <c r="AA101" s="31"/>
      <c r="AB101" s="155"/>
      <c r="AC101" s="155"/>
      <c r="AD101" s="155"/>
      <c r="AE101" s="155"/>
      <c r="AF101" s="155"/>
      <c r="AG101" s="155"/>
      <c r="AH101" s="155"/>
      <c r="AI101" s="155"/>
      <c r="AJ101" s="155"/>
      <c r="AK101" s="270"/>
      <c r="AL101" s="4"/>
      <c r="AN101" s="4" t="s">
        <v>16</v>
      </c>
      <c r="AO101" s="4" t="str">
        <f>IF(AND($I$99="□",$I$100="□"),"■","")</f>
        <v>■</v>
      </c>
      <c r="AQ101" s="4"/>
      <c r="AR101" s="4"/>
      <c r="AT101" s="4"/>
      <c r="AU101" s="4"/>
      <c r="AW101" s="4"/>
      <c r="AX101" s="4"/>
    </row>
    <row r="102" spans="2:50" s="22" customFormat="1" ht="18" customHeight="1">
      <c r="B102" s="366"/>
      <c r="C102" s="370"/>
      <c r="D102" s="370"/>
      <c r="E102" s="371"/>
      <c r="F102" s="320" t="s">
        <v>24</v>
      </c>
      <c r="G102" s="320"/>
      <c r="H102" s="321"/>
      <c r="I102" s="271" t="s">
        <v>25</v>
      </c>
      <c r="J102" s="404"/>
      <c r="K102" s="404"/>
      <c r="L102" s="272" t="s">
        <v>117</v>
      </c>
      <c r="M102" s="404"/>
      <c r="N102" s="404"/>
      <c r="O102" s="410"/>
      <c r="P102" s="410"/>
      <c r="Q102" s="410"/>
      <c r="R102" s="410"/>
      <c r="S102" s="410"/>
      <c r="T102" s="410"/>
      <c r="U102" s="410"/>
      <c r="V102" s="410"/>
      <c r="W102" s="410"/>
      <c r="X102" s="410"/>
      <c r="Y102" s="410"/>
      <c r="Z102" s="410"/>
      <c r="AA102" s="410"/>
      <c r="AB102" s="410"/>
      <c r="AC102" s="410"/>
      <c r="AD102" s="410"/>
      <c r="AE102" s="410"/>
      <c r="AF102" s="410"/>
      <c r="AG102" s="410"/>
      <c r="AH102" s="410"/>
      <c r="AI102" s="410"/>
      <c r="AJ102" s="410"/>
      <c r="AK102" s="411"/>
      <c r="AL102" s="4"/>
    </row>
    <row r="103" spans="2:50" s="22" customFormat="1" ht="24.95" customHeight="1">
      <c r="B103" s="366"/>
      <c r="C103" s="370"/>
      <c r="D103" s="370"/>
      <c r="E103" s="371"/>
      <c r="F103" s="405"/>
      <c r="G103" s="405"/>
      <c r="H103" s="400"/>
      <c r="I103" s="412"/>
      <c r="J103" s="413"/>
      <c r="K103" s="413"/>
      <c r="L103" s="413"/>
      <c r="M103" s="413"/>
      <c r="N103" s="413"/>
      <c r="O103" s="413"/>
      <c r="P103" s="413"/>
      <c r="Q103" s="413"/>
      <c r="R103" s="413"/>
      <c r="S103" s="413"/>
      <c r="T103" s="413"/>
      <c r="U103" s="413"/>
      <c r="V103" s="413"/>
      <c r="W103" s="413"/>
      <c r="X103" s="413"/>
      <c r="Y103" s="413"/>
      <c r="Z103" s="413"/>
      <c r="AA103" s="413"/>
      <c r="AB103" s="413"/>
      <c r="AC103" s="413"/>
      <c r="AD103" s="413"/>
      <c r="AE103" s="413"/>
      <c r="AF103" s="413"/>
      <c r="AG103" s="413"/>
      <c r="AH103" s="413"/>
      <c r="AI103" s="413"/>
      <c r="AJ103" s="413"/>
      <c r="AK103" s="414"/>
      <c r="AL103" s="4"/>
    </row>
    <row r="104" spans="2:50" s="22" customFormat="1" ht="24.95" customHeight="1">
      <c r="B104" s="366"/>
      <c r="C104" s="370"/>
      <c r="D104" s="370"/>
      <c r="E104" s="371"/>
      <c r="F104" s="324"/>
      <c r="G104" s="324"/>
      <c r="H104" s="325"/>
      <c r="I104" s="326"/>
      <c r="J104" s="326"/>
      <c r="K104" s="326"/>
      <c r="L104" s="326"/>
      <c r="M104" s="326"/>
      <c r="N104" s="326"/>
      <c r="O104" s="326"/>
      <c r="P104" s="326"/>
      <c r="Q104" s="326"/>
      <c r="R104" s="326"/>
      <c r="S104" s="326"/>
      <c r="T104" s="326"/>
      <c r="U104" s="326"/>
      <c r="V104" s="326"/>
      <c r="W104" s="326"/>
      <c r="X104" s="326"/>
      <c r="Y104" s="326"/>
      <c r="Z104" s="326"/>
      <c r="AA104" s="326"/>
      <c r="AB104" s="326"/>
      <c r="AC104" s="326"/>
      <c r="AD104" s="326"/>
      <c r="AE104" s="326"/>
      <c r="AF104" s="326"/>
      <c r="AG104" s="326"/>
      <c r="AH104" s="326"/>
      <c r="AI104" s="326"/>
      <c r="AJ104" s="326"/>
      <c r="AK104" s="327"/>
      <c r="AL104" s="4"/>
    </row>
    <row r="105" spans="2:50" s="22" customFormat="1" ht="15" customHeight="1">
      <c r="B105" s="366"/>
      <c r="C105" s="370"/>
      <c r="D105" s="370"/>
      <c r="E105" s="371"/>
      <c r="F105" s="320" t="s">
        <v>27</v>
      </c>
      <c r="G105" s="320"/>
      <c r="H105" s="321"/>
      <c r="I105" s="322"/>
      <c r="J105" s="322"/>
      <c r="K105" s="322"/>
      <c r="L105" s="322"/>
      <c r="M105" s="322"/>
      <c r="N105" s="322"/>
      <c r="O105" s="322"/>
      <c r="P105" s="322"/>
      <c r="Q105" s="322"/>
      <c r="R105" s="322"/>
      <c r="S105" s="322"/>
      <c r="T105" s="322"/>
      <c r="U105" s="322"/>
      <c r="V105" s="322"/>
      <c r="W105" s="322"/>
      <c r="X105" s="322"/>
      <c r="Y105" s="322"/>
      <c r="Z105" s="322"/>
      <c r="AA105" s="322"/>
      <c r="AB105" s="322"/>
      <c r="AC105" s="322"/>
      <c r="AD105" s="322"/>
      <c r="AE105" s="322"/>
      <c r="AF105" s="322"/>
      <c r="AG105" s="322"/>
      <c r="AH105" s="322"/>
      <c r="AI105" s="322"/>
      <c r="AJ105" s="322"/>
      <c r="AK105" s="323"/>
      <c r="AL105" s="4"/>
      <c r="AM105" s="4"/>
      <c r="AN105" s="4"/>
      <c r="AO105" s="4"/>
      <c r="AP105" s="4"/>
      <c r="AQ105" s="4"/>
      <c r="AR105" s="4"/>
      <c r="AS105" s="4"/>
      <c r="AT105" s="4"/>
      <c r="AU105" s="4"/>
    </row>
    <row r="106" spans="2:50" s="22" customFormat="1" ht="30" customHeight="1">
      <c r="B106" s="366"/>
      <c r="C106" s="370"/>
      <c r="D106" s="370"/>
      <c r="E106" s="371"/>
      <c r="F106" s="324" t="s">
        <v>29</v>
      </c>
      <c r="G106" s="324"/>
      <c r="H106" s="325"/>
      <c r="I106" s="326"/>
      <c r="J106" s="326"/>
      <c r="K106" s="326"/>
      <c r="L106" s="326"/>
      <c r="M106" s="326"/>
      <c r="N106" s="326"/>
      <c r="O106" s="326"/>
      <c r="P106" s="326"/>
      <c r="Q106" s="326"/>
      <c r="R106" s="326"/>
      <c r="S106" s="326"/>
      <c r="T106" s="326"/>
      <c r="U106" s="326"/>
      <c r="V106" s="326"/>
      <c r="W106" s="326"/>
      <c r="X106" s="326"/>
      <c r="Y106" s="326"/>
      <c r="Z106" s="326"/>
      <c r="AA106" s="326"/>
      <c r="AB106" s="326"/>
      <c r="AC106" s="326"/>
      <c r="AD106" s="326"/>
      <c r="AE106" s="326"/>
      <c r="AF106" s="326"/>
      <c r="AG106" s="326"/>
      <c r="AH106" s="326"/>
      <c r="AI106" s="326"/>
      <c r="AJ106" s="326"/>
      <c r="AK106" s="327"/>
      <c r="AL106" s="4"/>
      <c r="AM106" s="4"/>
      <c r="AN106" s="4"/>
      <c r="AO106" s="4"/>
      <c r="AP106" s="4"/>
      <c r="AQ106" s="4"/>
      <c r="AR106" s="4"/>
      <c r="AS106" s="4"/>
      <c r="AT106" s="4"/>
      <c r="AU106" s="4"/>
    </row>
    <row r="107" spans="2:50" s="2" customFormat="1" ht="15" customHeight="1">
      <c r="B107" s="366"/>
      <c r="C107" s="370"/>
      <c r="D107" s="370"/>
      <c r="E107" s="371"/>
      <c r="F107" s="320" t="s">
        <v>27</v>
      </c>
      <c r="G107" s="320"/>
      <c r="H107" s="321"/>
      <c r="I107" s="322"/>
      <c r="J107" s="322"/>
      <c r="K107" s="322"/>
      <c r="L107" s="322"/>
      <c r="M107" s="322"/>
      <c r="N107" s="322"/>
      <c r="O107" s="322"/>
      <c r="P107" s="322"/>
      <c r="Q107" s="322"/>
      <c r="R107" s="322"/>
      <c r="S107" s="322"/>
      <c r="T107" s="322"/>
      <c r="U107" s="322"/>
      <c r="V107" s="322"/>
      <c r="W107" s="322"/>
      <c r="X107" s="322"/>
      <c r="Y107" s="322"/>
      <c r="Z107" s="322"/>
      <c r="AA107" s="322"/>
      <c r="AB107" s="322"/>
      <c r="AC107" s="322"/>
      <c r="AD107" s="322"/>
      <c r="AE107" s="322"/>
      <c r="AF107" s="322"/>
      <c r="AG107" s="322"/>
      <c r="AH107" s="322"/>
      <c r="AI107" s="322"/>
      <c r="AJ107" s="322"/>
      <c r="AK107" s="323"/>
      <c r="AL107" s="4"/>
      <c r="AM107" s="4"/>
      <c r="AN107" s="4"/>
      <c r="AO107" s="4"/>
      <c r="AP107" s="4"/>
      <c r="AQ107" s="4"/>
      <c r="AR107" s="4"/>
      <c r="AS107" s="4"/>
      <c r="AT107" s="4"/>
      <c r="AU107" s="4"/>
    </row>
    <row r="108" spans="2:50" s="22" customFormat="1" ht="30" customHeight="1">
      <c r="B108" s="366"/>
      <c r="C108" s="370"/>
      <c r="D108" s="370"/>
      <c r="E108" s="371"/>
      <c r="F108" s="324" t="s">
        <v>30</v>
      </c>
      <c r="G108" s="324"/>
      <c r="H108" s="325"/>
      <c r="I108" s="408"/>
      <c r="J108" s="408"/>
      <c r="K108" s="408"/>
      <c r="L108" s="408"/>
      <c r="M108" s="408"/>
      <c r="N108" s="408"/>
      <c r="O108" s="408"/>
      <c r="P108" s="408"/>
      <c r="Q108" s="408"/>
      <c r="R108" s="408"/>
      <c r="S108" s="408"/>
      <c r="T108" s="408"/>
      <c r="U108" s="408"/>
      <c r="V108" s="408"/>
      <c r="W108" s="408"/>
      <c r="X108" s="408"/>
      <c r="Y108" s="408"/>
      <c r="Z108" s="408"/>
      <c r="AA108" s="408"/>
      <c r="AB108" s="408"/>
      <c r="AC108" s="408"/>
      <c r="AD108" s="408"/>
      <c r="AE108" s="408"/>
      <c r="AF108" s="408"/>
      <c r="AG108" s="408"/>
      <c r="AH108" s="408"/>
      <c r="AI108" s="408"/>
      <c r="AJ108" s="408"/>
      <c r="AK108" s="409"/>
      <c r="AL108" s="4"/>
      <c r="AM108" s="4"/>
      <c r="AN108" s="4"/>
      <c r="AO108" s="4"/>
      <c r="AP108" s="4"/>
      <c r="AQ108" s="4"/>
      <c r="AR108" s="4"/>
      <c r="AS108" s="4"/>
      <c r="AT108" s="4"/>
      <c r="AU108" s="4"/>
    </row>
    <row r="109" spans="2:50" s="22" customFormat="1" ht="24.95" customHeight="1">
      <c r="B109" s="366"/>
      <c r="C109" s="370"/>
      <c r="D109" s="370"/>
      <c r="E109" s="371"/>
      <c r="F109" s="346" t="s">
        <v>31</v>
      </c>
      <c r="G109" s="346"/>
      <c r="H109" s="347"/>
      <c r="I109" s="318"/>
      <c r="J109" s="319"/>
      <c r="K109" s="319"/>
      <c r="L109" s="319"/>
      <c r="M109" s="319"/>
      <c r="N109" s="319"/>
      <c r="O109" s="319"/>
      <c r="P109" s="319"/>
      <c r="Q109" s="319"/>
      <c r="R109" s="319"/>
      <c r="S109" s="319"/>
      <c r="T109" s="319"/>
      <c r="U109" s="273" t="s">
        <v>32</v>
      </c>
      <c r="V109" s="349" t="s">
        <v>33</v>
      </c>
      <c r="W109" s="350"/>
      <c r="X109" s="351"/>
      <c r="Y109" s="318"/>
      <c r="Z109" s="319"/>
      <c r="AA109" s="319"/>
      <c r="AB109" s="319"/>
      <c r="AC109" s="319"/>
      <c r="AD109" s="319"/>
      <c r="AE109" s="319"/>
      <c r="AF109" s="319"/>
      <c r="AG109" s="319"/>
      <c r="AH109" s="319"/>
      <c r="AI109" s="319"/>
      <c r="AJ109" s="319"/>
      <c r="AK109" s="223" t="s">
        <v>32</v>
      </c>
      <c r="AL109" s="4"/>
      <c r="AM109" s="4"/>
      <c r="AN109" s="4"/>
      <c r="AO109" s="4"/>
      <c r="AP109" s="4"/>
      <c r="AQ109" s="4"/>
      <c r="AR109" s="4"/>
      <c r="AS109" s="4"/>
      <c r="AT109" s="4"/>
      <c r="AU109" s="4"/>
    </row>
    <row r="110" spans="2:50" s="22" customFormat="1" ht="24.95" customHeight="1">
      <c r="B110" s="366"/>
      <c r="C110" s="370"/>
      <c r="D110" s="370"/>
      <c r="E110" s="371"/>
      <c r="F110" s="346" t="s">
        <v>34</v>
      </c>
      <c r="G110" s="346"/>
      <c r="H110" s="347"/>
      <c r="I110" s="348"/>
      <c r="J110" s="348"/>
      <c r="K110" s="348"/>
      <c r="L110" s="348"/>
      <c r="M110" s="348"/>
      <c r="N110" s="348"/>
      <c r="O110" s="348"/>
      <c r="P110" s="348"/>
      <c r="Q110" s="348"/>
      <c r="R110" s="348"/>
      <c r="S110" s="348"/>
      <c r="T110" s="348"/>
      <c r="U110" s="348"/>
      <c r="V110" s="349" t="s">
        <v>35</v>
      </c>
      <c r="W110" s="350"/>
      <c r="X110" s="351"/>
      <c r="Y110" s="352"/>
      <c r="Z110" s="353"/>
      <c r="AA110" s="353"/>
      <c r="AB110" s="353"/>
      <c r="AC110" s="353"/>
      <c r="AD110" s="353"/>
      <c r="AE110" s="353"/>
      <c r="AF110" s="353"/>
      <c r="AG110" s="353"/>
      <c r="AH110" s="353"/>
      <c r="AI110" s="353"/>
      <c r="AJ110" s="353"/>
      <c r="AK110" s="224" t="s">
        <v>32</v>
      </c>
      <c r="AL110" s="4"/>
      <c r="AM110" s="4"/>
      <c r="AN110" s="4"/>
      <c r="AO110" s="4"/>
      <c r="AP110" s="4"/>
      <c r="AQ110" s="4"/>
      <c r="AR110" s="4"/>
      <c r="AS110" s="4"/>
      <c r="AT110" s="4"/>
      <c r="AU110" s="4"/>
      <c r="AV110" s="138" t="s">
        <v>36</v>
      </c>
    </row>
    <row r="111" spans="2:50" s="22" customFormat="1" ht="24.95" customHeight="1">
      <c r="B111" s="366"/>
      <c r="C111" s="370"/>
      <c r="D111" s="370"/>
      <c r="E111" s="371"/>
      <c r="F111" s="354" t="s">
        <v>37</v>
      </c>
      <c r="G111" s="320"/>
      <c r="H111" s="321"/>
      <c r="I111" s="358"/>
      <c r="J111" s="359"/>
      <c r="K111" s="359"/>
      <c r="L111" s="359"/>
      <c r="M111" s="359"/>
      <c r="N111" s="359"/>
      <c r="O111" s="359"/>
      <c r="P111" s="359"/>
      <c r="Q111" s="359"/>
      <c r="R111" s="359"/>
      <c r="S111" s="359"/>
      <c r="T111" s="274" t="s">
        <v>38</v>
      </c>
      <c r="U111" s="353"/>
      <c r="V111" s="353"/>
      <c r="W111" s="353"/>
      <c r="X111" s="353"/>
      <c r="Y111" s="353"/>
      <c r="Z111" s="353"/>
      <c r="AA111" s="353"/>
      <c r="AB111" s="353"/>
      <c r="AC111" s="353"/>
      <c r="AD111" s="353"/>
      <c r="AE111" s="353"/>
      <c r="AF111" s="360" t="s">
        <v>130</v>
      </c>
      <c r="AG111" s="360"/>
      <c r="AH111" s="360"/>
      <c r="AI111" s="360"/>
      <c r="AJ111" s="360"/>
      <c r="AK111" s="361"/>
      <c r="AL111" s="4"/>
      <c r="AM111" s="4"/>
      <c r="AN111" s="4"/>
      <c r="AO111" s="4"/>
      <c r="AP111" s="4"/>
      <c r="AQ111" s="4"/>
      <c r="AR111" s="4"/>
      <c r="AS111" s="4"/>
      <c r="AT111" s="4"/>
      <c r="AU111" s="4"/>
      <c r="AV111" s="139" t="str">
        <f>I111&amp;T111&amp;U111</f>
        <v>@</v>
      </c>
    </row>
    <row r="112" spans="2:50" s="22" customFormat="1" ht="15" customHeight="1" thickBot="1">
      <c r="B112" s="367"/>
      <c r="C112" s="372"/>
      <c r="D112" s="372"/>
      <c r="E112" s="373"/>
      <c r="F112" s="355"/>
      <c r="G112" s="356"/>
      <c r="H112" s="357"/>
      <c r="I112" s="362" t="str">
        <f>IF(I111="","",I111&amp;T111&amp;U111)</f>
        <v/>
      </c>
      <c r="J112" s="363"/>
      <c r="K112" s="363"/>
      <c r="L112" s="363"/>
      <c r="M112" s="363"/>
      <c r="N112" s="363"/>
      <c r="O112" s="363"/>
      <c r="P112" s="363"/>
      <c r="Q112" s="363"/>
      <c r="R112" s="363"/>
      <c r="S112" s="363"/>
      <c r="T112" s="363"/>
      <c r="U112" s="363"/>
      <c r="V112" s="363"/>
      <c r="W112" s="363"/>
      <c r="X112" s="363"/>
      <c r="Y112" s="363"/>
      <c r="Z112" s="363"/>
      <c r="AA112" s="363"/>
      <c r="AB112" s="363"/>
      <c r="AC112" s="363"/>
      <c r="AD112" s="363"/>
      <c r="AE112" s="363"/>
      <c r="AF112" s="363"/>
      <c r="AG112" s="363"/>
      <c r="AH112" s="363"/>
      <c r="AI112" s="363"/>
      <c r="AJ112" s="363"/>
      <c r="AK112" s="364"/>
      <c r="AL112" s="4"/>
      <c r="AM112" s="4"/>
      <c r="AN112" s="4"/>
      <c r="AO112" s="4"/>
      <c r="AP112" s="4"/>
      <c r="AQ112" s="4"/>
      <c r="AR112" s="4"/>
      <c r="AS112" s="4"/>
      <c r="AT112" s="4"/>
      <c r="AU112" s="4"/>
    </row>
    <row r="113" spans="2:47" s="22" customFormat="1" ht="9.9499999999999993" customHeight="1" thickBot="1">
      <c r="B113" s="4"/>
      <c r="C113" s="4"/>
      <c r="D113" s="119"/>
      <c r="E113" s="119"/>
      <c r="F113" s="119"/>
      <c r="G113" s="119"/>
      <c r="H113" s="119"/>
      <c r="I113" s="86"/>
      <c r="J113" s="86"/>
      <c r="K113" s="86"/>
      <c r="L113" s="86"/>
      <c r="M113" s="4"/>
      <c r="N113" s="4"/>
      <c r="O113" s="4"/>
      <c r="P113" s="86"/>
      <c r="Q113" s="4"/>
      <c r="R113" s="39"/>
      <c r="S113" s="39"/>
      <c r="T113" s="263"/>
      <c r="U113" s="263"/>
      <c r="V113" s="263"/>
      <c r="W113" s="263"/>
      <c r="X113" s="263"/>
      <c r="Y113" s="263"/>
      <c r="Z113" s="263"/>
      <c r="AA113" s="263"/>
      <c r="AB113" s="4"/>
      <c r="AC113" s="39"/>
      <c r="AD113" s="39"/>
      <c r="AE113" s="86"/>
      <c r="AF113" s="4"/>
      <c r="AG113" s="4"/>
      <c r="AH113" s="4"/>
      <c r="AI113" s="4"/>
      <c r="AJ113" s="4"/>
      <c r="AK113" s="4"/>
      <c r="AL113" s="4"/>
      <c r="AM113" s="4"/>
      <c r="AN113" s="4"/>
      <c r="AO113" s="4"/>
      <c r="AP113" s="4"/>
      <c r="AQ113" s="4"/>
      <c r="AR113" s="4"/>
      <c r="AS113" s="4"/>
      <c r="AT113" s="4"/>
      <c r="AU113" s="4"/>
    </row>
    <row r="114" spans="2:47" s="22" customFormat="1" ht="15" customHeight="1">
      <c r="B114" s="328" t="s">
        <v>131</v>
      </c>
      <c r="C114" s="329"/>
      <c r="D114" s="329"/>
      <c r="E114" s="329"/>
      <c r="F114" s="329"/>
      <c r="G114" s="329"/>
      <c r="H114" s="330"/>
      <c r="I114" s="337"/>
      <c r="J114" s="338"/>
      <c r="K114" s="338"/>
      <c r="L114" s="338"/>
      <c r="M114" s="338"/>
      <c r="N114" s="338"/>
      <c r="O114" s="338"/>
      <c r="P114" s="338"/>
      <c r="Q114" s="338"/>
      <c r="R114" s="338"/>
      <c r="S114" s="338"/>
      <c r="T114" s="338"/>
      <c r="U114" s="338"/>
      <c r="V114" s="338"/>
      <c r="W114" s="338"/>
      <c r="X114" s="338"/>
      <c r="Y114" s="338"/>
      <c r="Z114" s="338"/>
      <c r="AA114" s="338"/>
      <c r="AB114" s="338"/>
      <c r="AC114" s="338"/>
      <c r="AD114" s="338"/>
      <c r="AE114" s="338"/>
      <c r="AF114" s="338"/>
      <c r="AG114" s="338"/>
      <c r="AH114" s="338"/>
      <c r="AI114" s="338"/>
      <c r="AJ114" s="338"/>
      <c r="AK114" s="339"/>
      <c r="AL114" s="4"/>
      <c r="AM114" s="4"/>
      <c r="AN114" s="4"/>
      <c r="AO114" s="4"/>
      <c r="AP114" s="4"/>
      <c r="AQ114" s="4"/>
      <c r="AR114" s="4"/>
      <c r="AS114" s="4"/>
      <c r="AT114" s="4"/>
      <c r="AU114" s="4"/>
    </row>
    <row r="115" spans="2:47" s="22" customFormat="1" ht="15" customHeight="1">
      <c r="B115" s="331"/>
      <c r="C115" s="332"/>
      <c r="D115" s="332"/>
      <c r="E115" s="332"/>
      <c r="F115" s="332"/>
      <c r="G115" s="332"/>
      <c r="H115" s="333"/>
      <c r="I115" s="340"/>
      <c r="J115" s="341"/>
      <c r="K115" s="341"/>
      <c r="L115" s="341"/>
      <c r="M115" s="341"/>
      <c r="N115" s="341"/>
      <c r="O115" s="341"/>
      <c r="P115" s="341"/>
      <c r="Q115" s="341"/>
      <c r="R115" s="341"/>
      <c r="S115" s="341"/>
      <c r="T115" s="341"/>
      <c r="U115" s="341"/>
      <c r="V115" s="341"/>
      <c r="W115" s="341"/>
      <c r="X115" s="341"/>
      <c r="Y115" s="341"/>
      <c r="Z115" s="341"/>
      <c r="AA115" s="341"/>
      <c r="AB115" s="341"/>
      <c r="AC115" s="341"/>
      <c r="AD115" s="341"/>
      <c r="AE115" s="341"/>
      <c r="AF115" s="341"/>
      <c r="AG115" s="341"/>
      <c r="AH115" s="341"/>
      <c r="AI115" s="341"/>
      <c r="AJ115" s="341"/>
      <c r="AK115" s="342"/>
      <c r="AL115" s="4"/>
      <c r="AM115" s="4"/>
      <c r="AN115" s="4"/>
      <c r="AO115" s="4"/>
      <c r="AP115" s="4"/>
      <c r="AQ115" s="4"/>
      <c r="AR115" s="4"/>
      <c r="AS115" s="4"/>
      <c r="AT115" s="4"/>
      <c r="AU115" s="4"/>
    </row>
    <row r="116" spans="2:47" s="22" customFormat="1" ht="15" customHeight="1" thickBot="1">
      <c r="B116" s="334"/>
      <c r="C116" s="335"/>
      <c r="D116" s="335"/>
      <c r="E116" s="335"/>
      <c r="F116" s="335"/>
      <c r="G116" s="335"/>
      <c r="H116" s="336"/>
      <c r="I116" s="343"/>
      <c r="J116" s="344"/>
      <c r="K116" s="344"/>
      <c r="L116" s="344"/>
      <c r="M116" s="344"/>
      <c r="N116" s="344"/>
      <c r="O116" s="344"/>
      <c r="P116" s="344"/>
      <c r="Q116" s="344"/>
      <c r="R116" s="344"/>
      <c r="S116" s="344"/>
      <c r="T116" s="344"/>
      <c r="U116" s="344"/>
      <c r="V116" s="344"/>
      <c r="W116" s="344"/>
      <c r="X116" s="344"/>
      <c r="Y116" s="344"/>
      <c r="Z116" s="344"/>
      <c r="AA116" s="344"/>
      <c r="AB116" s="344"/>
      <c r="AC116" s="344"/>
      <c r="AD116" s="344"/>
      <c r="AE116" s="344"/>
      <c r="AF116" s="344"/>
      <c r="AG116" s="344"/>
      <c r="AH116" s="344"/>
      <c r="AI116" s="344"/>
      <c r="AJ116" s="344"/>
      <c r="AK116" s="345"/>
      <c r="AL116" s="4"/>
      <c r="AM116" s="4"/>
      <c r="AN116" s="4"/>
      <c r="AO116" s="4"/>
      <c r="AP116" s="4"/>
      <c r="AQ116" s="4"/>
      <c r="AR116" s="4"/>
      <c r="AS116" s="4"/>
      <c r="AT116" s="4"/>
      <c r="AU116" s="4"/>
    </row>
    <row r="118" spans="2:47">
      <c r="AJ118" s="13" t="s">
        <v>132</v>
      </c>
    </row>
  </sheetData>
  <sheetProtection sheet="1" objects="1" scenarios="1"/>
  <mergeCells count="228">
    <mergeCell ref="B4:AK4"/>
    <mergeCell ref="C9:E9"/>
    <mergeCell ref="F9:R9"/>
    <mergeCell ref="C11:E11"/>
    <mergeCell ref="F11:R11"/>
    <mergeCell ref="C13:E13"/>
    <mergeCell ref="H13:J13"/>
    <mergeCell ref="L13:N13"/>
    <mergeCell ref="P13:R13"/>
    <mergeCell ref="C15:E15"/>
    <mergeCell ref="F15:R15"/>
    <mergeCell ref="C17:E17"/>
    <mergeCell ref="F17:R17"/>
    <mergeCell ref="B20:B31"/>
    <mergeCell ref="C20:E31"/>
    <mergeCell ref="F20:H22"/>
    <mergeCell ref="J20:K20"/>
    <mergeCell ref="M20:N20"/>
    <mergeCell ref="O20:AK20"/>
    <mergeCell ref="I21:AK21"/>
    <mergeCell ref="I22:AK22"/>
    <mergeCell ref="F23:H23"/>
    <mergeCell ref="I23:AA23"/>
    <mergeCell ref="AB23:AK26"/>
    <mergeCell ref="F24:H24"/>
    <mergeCell ref="I24:AA24"/>
    <mergeCell ref="F25:H25"/>
    <mergeCell ref="I25:AA25"/>
    <mergeCell ref="F26:H26"/>
    <mergeCell ref="I26:AA26"/>
    <mergeCell ref="F27:H27"/>
    <mergeCell ref="I27:T27"/>
    <mergeCell ref="V27:X27"/>
    <mergeCell ref="Y27:AJ27"/>
    <mergeCell ref="F28:H28"/>
    <mergeCell ref="I28:U28"/>
    <mergeCell ref="V28:X28"/>
    <mergeCell ref="Y28:AJ28"/>
    <mergeCell ref="F29:H30"/>
    <mergeCell ref="I29:U29"/>
    <mergeCell ref="W29:AK29"/>
    <mergeCell ref="I30:AK30"/>
    <mergeCell ref="F31:H31"/>
    <mergeCell ref="I31:J31"/>
    <mergeCell ref="K31:U31"/>
    <mergeCell ref="W31:Y31"/>
    <mergeCell ref="AA31:AC31"/>
    <mergeCell ref="B42:C42"/>
    <mergeCell ref="D42:J42"/>
    <mergeCell ref="K42:Y42"/>
    <mergeCell ref="Z42:AK42"/>
    <mergeCell ref="B44:J44"/>
    <mergeCell ref="K44:AK44"/>
    <mergeCell ref="B40:J40"/>
    <mergeCell ref="K40:Y40"/>
    <mergeCell ref="Z40:AK40"/>
    <mergeCell ref="B41:C41"/>
    <mergeCell ref="D41:J41"/>
    <mergeCell ref="K41:Y41"/>
    <mergeCell ref="Z41:AK41"/>
    <mergeCell ref="B45:J49"/>
    <mergeCell ref="K45:AK49"/>
    <mergeCell ref="B51:S51"/>
    <mergeCell ref="T51:AB51"/>
    <mergeCell ref="AC51:AK51"/>
    <mergeCell ref="B52:G52"/>
    <mergeCell ref="H52:L52"/>
    <mergeCell ref="M52:S52"/>
    <mergeCell ref="T52:X52"/>
    <mergeCell ref="Y52:AB52"/>
    <mergeCell ref="AC52:AG52"/>
    <mergeCell ref="AH52:AK52"/>
    <mergeCell ref="B59:J59"/>
    <mergeCell ref="K59:S59"/>
    <mergeCell ref="T59:AB59"/>
    <mergeCell ref="AC59:AK59"/>
    <mergeCell ref="AH53:AK58"/>
    <mergeCell ref="M54:S55"/>
    <mergeCell ref="B55:B56"/>
    <mergeCell ref="C55:G56"/>
    <mergeCell ref="H55:H56"/>
    <mergeCell ref="I55:L56"/>
    <mergeCell ref="M56:S56"/>
    <mergeCell ref="B57:B58"/>
    <mergeCell ref="C57:G58"/>
    <mergeCell ref="H57:H58"/>
    <mergeCell ref="B53:B54"/>
    <mergeCell ref="C53:G54"/>
    <mergeCell ref="H53:H54"/>
    <mergeCell ref="I53:L54"/>
    <mergeCell ref="M53:S53"/>
    <mergeCell ref="T53:X58"/>
    <mergeCell ref="Y53:AB58"/>
    <mergeCell ref="AC53:AG58"/>
    <mergeCell ref="I57:L58"/>
    <mergeCell ref="M57:S58"/>
    <mergeCell ref="AC60:AG60"/>
    <mergeCell ref="AH60:AK60"/>
    <mergeCell ref="B61:F66"/>
    <mergeCell ref="G61:J66"/>
    <mergeCell ref="K61:O66"/>
    <mergeCell ref="P61:S66"/>
    <mergeCell ref="T61:X66"/>
    <mergeCell ref="Y61:AB66"/>
    <mergeCell ref="AC61:AG66"/>
    <mergeCell ref="AH61:AK66"/>
    <mergeCell ref="B60:F60"/>
    <mergeCell ref="G60:J60"/>
    <mergeCell ref="K60:O60"/>
    <mergeCell ref="P60:S60"/>
    <mergeCell ref="T60:X60"/>
    <mergeCell ref="Y60:AB60"/>
    <mergeCell ref="B70:B96"/>
    <mergeCell ref="C70:E96"/>
    <mergeCell ref="F70:H70"/>
    <mergeCell ref="I70:J70"/>
    <mergeCell ref="K70:AK70"/>
    <mergeCell ref="F71:F77"/>
    <mergeCell ref="G71:H77"/>
    <mergeCell ref="I71:J74"/>
    <mergeCell ref="L71:Q71"/>
    <mergeCell ref="T74:AJ74"/>
    <mergeCell ref="I75:J77"/>
    <mergeCell ref="L75:S75"/>
    <mergeCell ref="L76:S76"/>
    <mergeCell ref="T76:AK76"/>
    <mergeCell ref="L77:S77"/>
    <mergeCell ref="T77:AK77"/>
    <mergeCell ref="S71:AK71"/>
    <mergeCell ref="L72:Q72"/>
    <mergeCell ref="S72:V72"/>
    <mergeCell ref="X72:AD72"/>
    <mergeCell ref="AG72:AK72"/>
    <mergeCell ref="L73:Q73"/>
    <mergeCell ref="S73:AK73"/>
    <mergeCell ref="F78:F82"/>
    <mergeCell ref="G78:H82"/>
    <mergeCell ref="I78:J82"/>
    <mergeCell ref="L78:N78"/>
    <mergeCell ref="P78:V78"/>
    <mergeCell ref="X78:AD78"/>
    <mergeCell ref="L82:N82"/>
    <mergeCell ref="O82:AK82"/>
    <mergeCell ref="E67:AK67"/>
    <mergeCell ref="I93:J93"/>
    <mergeCell ref="K93:W93"/>
    <mergeCell ref="AE78:AJ78"/>
    <mergeCell ref="K79:N81"/>
    <mergeCell ref="P79:S79"/>
    <mergeCell ref="T79:AK79"/>
    <mergeCell ref="O80:S81"/>
    <mergeCell ref="T80:AK80"/>
    <mergeCell ref="T81:AK81"/>
    <mergeCell ref="K86:AK86"/>
    <mergeCell ref="K87:AK87"/>
    <mergeCell ref="I91:J91"/>
    <mergeCell ref="K91:AK91"/>
    <mergeCell ref="I92:J92"/>
    <mergeCell ref="K92:V92"/>
    <mergeCell ref="X92:Y92"/>
    <mergeCell ref="Z92:AJ92"/>
    <mergeCell ref="I88:J88"/>
    <mergeCell ref="K88:AK88"/>
    <mergeCell ref="I89:J89"/>
    <mergeCell ref="K89:AK89"/>
    <mergeCell ref="I90:J90"/>
    <mergeCell ref="K90:AK90"/>
    <mergeCell ref="F108:H108"/>
    <mergeCell ref="I108:AK108"/>
    <mergeCell ref="M102:N102"/>
    <mergeCell ref="O102:AK102"/>
    <mergeCell ref="I103:AK103"/>
    <mergeCell ref="I104:AK104"/>
    <mergeCell ref="AA98:AC98"/>
    <mergeCell ref="AE98:AK98"/>
    <mergeCell ref="F99:H101"/>
    <mergeCell ref="J99:M99"/>
    <mergeCell ref="AB99:AH99"/>
    <mergeCell ref="J100:M100"/>
    <mergeCell ref="J101:M101"/>
    <mergeCell ref="F109:H109"/>
    <mergeCell ref="I109:T109"/>
    <mergeCell ref="V109:X109"/>
    <mergeCell ref="X93:Y93"/>
    <mergeCell ref="Z93:AJ93"/>
    <mergeCell ref="I94:J95"/>
    <mergeCell ref="K94:S94"/>
    <mergeCell ref="U94:AE94"/>
    <mergeCell ref="AF94:AK94"/>
    <mergeCell ref="K95:AK95"/>
    <mergeCell ref="G96:H96"/>
    <mergeCell ref="L96:M96"/>
    <mergeCell ref="O96:Z96"/>
    <mergeCell ref="AB96:AK96"/>
    <mergeCell ref="F83:F95"/>
    <mergeCell ref="G83:H95"/>
    <mergeCell ref="I83:J84"/>
    <mergeCell ref="L83:O83"/>
    <mergeCell ref="L84:O84"/>
    <mergeCell ref="I85:J87"/>
    <mergeCell ref="L85:M85"/>
    <mergeCell ref="O85:P85"/>
    <mergeCell ref="F102:H104"/>
    <mergeCell ref="J102:K102"/>
    <mergeCell ref="Y109:AJ109"/>
    <mergeCell ref="F105:H105"/>
    <mergeCell ref="I105:AK105"/>
    <mergeCell ref="F106:H106"/>
    <mergeCell ref="I106:AK106"/>
    <mergeCell ref="F107:H107"/>
    <mergeCell ref="I107:AK107"/>
    <mergeCell ref="B114:H116"/>
    <mergeCell ref="I114:AK116"/>
    <mergeCell ref="F110:H110"/>
    <mergeCell ref="I110:U110"/>
    <mergeCell ref="V110:X110"/>
    <mergeCell ref="Y110:AJ110"/>
    <mergeCell ref="F111:H112"/>
    <mergeCell ref="I111:S111"/>
    <mergeCell ref="U111:AE111"/>
    <mergeCell ref="AF111:AK111"/>
    <mergeCell ref="I112:AK112"/>
    <mergeCell ref="B98:B112"/>
    <mergeCell ref="C98:E112"/>
    <mergeCell ref="F98:H98"/>
    <mergeCell ref="I98:J98"/>
    <mergeCell ref="K98:U98"/>
    <mergeCell ref="W98:Y98"/>
  </mergeCells>
  <phoneticPr fontId="4"/>
  <conditionalFormatting sqref="B53:G58">
    <cfRule type="expression" dxfId="195" priority="9">
      <formula>OR($K$13="■",$O$13="■")</formula>
    </cfRule>
  </conditionalFormatting>
  <conditionalFormatting sqref="F15 K70 K98:AE98">
    <cfRule type="expression" dxfId="194" priority="3">
      <formula>$G$13="■"</formula>
    </cfRule>
  </conditionalFormatting>
  <conditionalFormatting sqref="F17">
    <cfRule type="expression" dxfId="193" priority="21">
      <formula>$O$13="■"</formula>
    </cfRule>
  </conditionalFormatting>
  <conditionalFormatting sqref="H53:L58">
    <cfRule type="expression" dxfId="192" priority="10">
      <formula>OR($O$13="■",$F$17="---")</formula>
    </cfRule>
  </conditionalFormatting>
  <conditionalFormatting sqref="I99:AK108 I109 U109 Y109:Y110 AK109:AK110 I110:U110">
    <cfRule type="expression" dxfId="191" priority="13">
      <formula>$V$98="■"</formula>
    </cfRule>
  </conditionalFormatting>
  <conditionalFormatting sqref="I102:AK108 I109 U109 Y109:Y110 AK109:AK110 I110:U110">
    <cfRule type="expression" dxfId="190" priority="14">
      <formula>OR($I$99="■",$I$100="■")</formula>
    </cfRule>
  </conditionalFormatting>
  <conditionalFormatting sqref="I111:AK112">
    <cfRule type="expression" dxfId="189" priority="4">
      <formula>$V$98="■"</formula>
    </cfRule>
    <cfRule type="expression" dxfId="188" priority="5">
      <formula>OR($I$99="■",$I$100="■")</formula>
    </cfRule>
  </conditionalFormatting>
  <conditionalFormatting sqref="K94 T94:U94 AF94:AK94 K95:AK95">
    <cfRule type="expression" dxfId="187" priority="6">
      <formula>$K$72="■"</formula>
    </cfRule>
  </conditionalFormatting>
  <conditionalFormatting sqref="K76:L77 T76:T77">
    <cfRule type="expression" dxfId="186" priority="33">
      <formula>#REF!="■"</formula>
    </cfRule>
  </conditionalFormatting>
  <conditionalFormatting sqref="K98:AE98">
    <cfRule type="expression" dxfId="185" priority="24">
      <formula>OR($Z$98="■",$V$98="■")</formula>
    </cfRule>
  </conditionalFormatting>
  <conditionalFormatting sqref="K31:AK31 K98:AE98 K96:AK96">
    <cfRule type="expression" dxfId="184" priority="29">
      <formula>OR($G$13="■",$K$13="■",$O$13="■")</formula>
    </cfRule>
  </conditionalFormatting>
  <conditionalFormatting sqref="K31:AK31">
    <cfRule type="expression" dxfId="183" priority="18">
      <formula>$G$13="■"</formula>
    </cfRule>
    <cfRule type="expression" dxfId="182" priority="25">
      <formula>OR($Z$31="■",$V$31="■")</formula>
    </cfRule>
  </conditionalFormatting>
  <conditionalFormatting sqref="K71:AK91 K92:W93 Z92:AK93">
    <cfRule type="expression" dxfId="181" priority="30">
      <formula>OR($K$13="■",$O$13="■")</formula>
    </cfRule>
  </conditionalFormatting>
  <conditionalFormatting sqref="K78:AK81">
    <cfRule type="expression" dxfId="180" priority="27">
      <formula>$K$82="■"</formula>
    </cfRule>
  </conditionalFormatting>
  <conditionalFormatting sqref="K78:AK91 K92 W92 Z92:Z93 AK92:AK93 K93:W93">
    <cfRule type="expression" dxfId="179" priority="26">
      <formula>$K$72="■"</formula>
    </cfRule>
  </conditionalFormatting>
  <conditionalFormatting sqref="K82:AK82">
    <cfRule type="expression" dxfId="178" priority="15">
      <formula>$K$78="■"</formula>
    </cfRule>
  </conditionalFormatting>
  <conditionalFormatting sqref="K85:AK91 K92 W92 Z92:Z93 AK92:AK93 K93:W93 K94 T94:U94 AF94">
    <cfRule type="expression" dxfId="177" priority="28">
      <formula>$K$83="■"</formula>
    </cfRule>
  </conditionalFormatting>
  <conditionalFormatting sqref="K94:AK95">
    <cfRule type="expression" dxfId="176" priority="8">
      <formula>OR($K$13="■",$O$13="■")</formula>
    </cfRule>
  </conditionalFormatting>
  <conditionalFormatting sqref="K95:AK95">
    <cfRule type="expression" dxfId="175" priority="7">
      <formula>$K$83="■"</formula>
    </cfRule>
  </conditionalFormatting>
  <conditionalFormatting sqref="K96:AK96">
    <cfRule type="expression" dxfId="174" priority="23">
      <formula>OR($K$96="■",$N$96="■")</formula>
    </cfRule>
  </conditionalFormatting>
  <conditionalFormatting sqref="O78:AK78">
    <cfRule type="expression" dxfId="173" priority="11">
      <formula>$O$79="■"</formula>
    </cfRule>
  </conditionalFormatting>
  <conditionalFormatting sqref="O79:AK81">
    <cfRule type="expression" dxfId="172" priority="12">
      <formula>$O$78="■"</formula>
    </cfRule>
  </conditionalFormatting>
  <conditionalFormatting sqref="T74:AJ74">
    <cfRule type="expression" dxfId="171" priority="16">
      <formula>$K$73="■"</formula>
    </cfRule>
  </conditionalFormatting>
  <conditionalFormatting sqref="T74:AJ75">
    <cfRule type="cellIs" dxfId="170" priority="1" operator="notEqual">
      <formula>""</formula>
    </cfRule>
  </conditionalFormatting>
  <conditionalFormatting sqref="T75:AK75 K75:L77 T76:T77">
    <cfRule type="expression" dxfId="169" priority="2">
      <formula>$K$72="■"</formula>
    </cfRule>
  </conditionalFormatting>
  <conditionalFormatting sqref="X72">
    <cfRule type="cellIs" dxfId="168" priority="19" operator="notEqual">
      <formula>""</formula>
    </cfRule>
    <cfRule type="expression" dxfId="167" priority="20">
      <formula>$K$72="■"</formula>
    </cfRule>
  </conditionalFormatting>
  <conditionalFormatting sqref="AB96:AK96">
    <cfRule type="expression" dxfId="166" priority="17">
      <formula>$N$96="■"</formula>
    </cfRule>
  </conditionalFormatting>
  <conditionalFormatting sqref="AE78">
    <cfRule type="cellIs" dxfId="165" priority="31" operator="notEqual">
      <formula>""</formula>
    </cfRule>
    <cfRule type="expression" dxfId="164" priority="32">
      <formula>$O$78="■"</formula>
    </cfRule>
  </conditionalFormatting>
  <conditionalFormatting sqref="AE98:AK98">
    <cfRule type="expression" dxfId="163" priority="22">
      <formula>AND(OR($K$13="■",$O$13="■"),$Z$98="■")</formula>
    </cfRule>
  </conditionalFormatting>
  <dataValidations count="37">
    <dataValidation type="list" showInputMessage="1" sqref="K75" xr:uid="{DB8AEAC0-33CA-4075-B530-01728219F916}">
      <formula1>$AN$75:$AO$75</formula1>
    </dataValidation>
    <dataValidation type="list" showInputMessage="1" sqref="K76" xr:uid="{E32D73A5-268A-48BC-9EF9-489FD9F32453}">
      <formula1>$AN$76:$AO$76</formula1>
    </dataValidation>
    <dataValidation type="list" showInputMessage="1" sqref="K77" xr:uid="{0716EC8B-1FC7-4DC1-910C-627027E9D09D}">
      <formula1>$AN$77:$AO$77</formula1>
    </dataValidation>
    <dataValidation imeMode="off" showInputMessage="1" showErrorMessage="1" errorTitle="必須項目です" error="入力をお願いします" sqref="I28:U28" xr:uid="{70D7BDFC-30C3-4BB8-B80D-3090FEEC1930}"/>
    <dataValidation showInputMessage="1" showErrorMessage="1" errorTitle="必須項目です" error="入力をお願いします" sqref="I21:AK21" xr:uid="{D9A39576-AF88-426A-ABD7-5376472EFD24}"/>
    <dataValidation type="list" imeMode="off" allowBlank="1" showInputMessage="1" showErrorMessage="1" sqref="Z31" xr:uid="{0D6F87AA-1A3C-41C7-B33D-E3EE4ACBB436}">
      <formula1>$AQ$31:$AR$31</formula1>
    </dataValidation>
    <dataValidation imeMode="off" allowBlank="1" showInputMessage="1" showErrorMessage="1" sqref="K93:W93 AK93 AF94 AK110 AK28 I29:I30 I110:U110 K94:K95 J29:U29 W29:AK29 T111:U111 I111:I112 Y28 Z93 Y110 T94:U94" xr:uid="{66AD2DC9-231F-4F28-A7AA-721CAFDC6257}"/>
    <dataValidation type="list" showInputMessage="1" showErrorMessage="1" sqref="G13" xr:uid="{7BA23093-E84E-4049-8FD4-9A988D437B7D}">
      <formula1>$AN$13:$AO$13</formula1>
    </dataValidation>
    <dataValidation showInputMessage="1" showErrorMessage="1" sqref="AU28 AT89:AT96 AT72:AT85" xr:uid="{756E9476-5D9C-4253-A5EA-69FE0215C584}"/>
    <dataValidation type="list" showInputMessage="1" sqref="K71" xr:uid="{88531011-D04B-447D-8E55-6FFFA7001925}">
      <formula1>$AN$71:$AO$71</formula1>
    </dataValidation>
    <dataValidation type="list" imeMode="off" allowBlank="1" showInputMessage="1" showErrorMessage="1" sqref="Z98" xr:uid="{2ACD66F8-32E8-456C-920E-CC9A0CA9257C}">
      <formula1>$AQ$98:$AR$98</formula1>
    </dataValidation>
    <dataValidation type="list" showInputMessage="1" sqref="K72" xr:uid="{7C26A6CA-5464-465F-A576-9CEEBF30D5DE}">
      <formula1>$AN$72:$AO$72</formula1>
    </dataValidation>
    <dataValidation type="list" showInputMessage="1" showErrorMessage="1" sqref="O78" xr:uid="{E28C6141-8AE0-4763-9BC8-1E53B90FCB2E}">
      <formula1>$AN$79:$AO$79</formula1>
    </dataValidation>
    <dataValidation type="list" allowBlank="1" showInputMessage="1" showErrorMessage="1" sqref="AB83:AB84" xr:uid="{8E874279-F61E-414E-BBF9-732F7EDD249D}">
      <formula1>#REF!</formula1>
    </dataValidation>
    <dataValidation type="list" showInputMessage="1" showErrorMessage="1" sqref="AA99:AA101" xr:uid="{6AB2C138-2818-4DAC-AE3E-8550D20EBEEF}">
      <formula1>$AW$99:$AX$99</formula1>
    </dataValidation>
    <dataValidation type="list" showInputMessage="1" showErrorMessage="1" sqref="K13" xr:uid="{4DC33B54-F75A-4689-99A5-3424A85A2B24}">
      <formula1>$AQ$13:$AR$13</formula1>
    </dataValidation>
    <dataValidation type="list" showInputMessage="1" showErrorMessage="1" sqref="O13" xr:uid="{68F6F565-7DFB-463B-8CD9-188623FE3362}">
      <formula1>$AT$13:$AU$13</formula1>
    </dataValidation>
    <dataValidation type="list" showInputMessage="1" sqref="N96" xr:uid="{F637421E-EEE7-4D68-9B90-F3CC44A85974}">
      <formula1>$AQ$96:$AR$96</formula1>
    </dataValidation>
    <dataValidation type="list" allowBlank="1" showInputMessage="1" showErrorMessage="1" sqref="K96" xr:uid="{7D33828C-570C-4201-B30B-B17146348296}">
      <formula1>$AN$96:$AO$96</formula1>
    </dataValidation>
    <dataValidation type="list" showInputMessage="1" showErrorMessage="1" sqref="K78" xr:uid="{1AE85082-7AB6-42CD-9B82-CB925A7F83C2}">
      <formula1>$AN$78:$AO$78</formula1>
    </dataValidation>
    <dataValidation type="list" showInputMessage="1" showErrorMessage="1" sqref="K82" xr:uid="{EC0F3FAF-800D-41ED-A96F-3AB8E08B81C7}">
      <formula1>$AN$82:$AO$82</formula1>
    </dataValidation>
    <dataValidation type="list" showInputMessage="1" sqref="K73:K74" xr:uid="{FFE8D066-296F-438B-84C2-7D5E9C15588F}">
      <formula1>$AN$73:$AO$73</formula1>
    </dataValidation>
    <dataValidation type="list" showInputMessage="1" showErrorMessage="1" sqref="K84" xr:uid="{3645579D-8445-49B5-A5C1-3C2AAC9EB4A8}">
      <formula1>$AN$84:$AO$84</formula1>
    </dataValidation>
    <dataValidation type="list" showInputMessage="1" showErrorMessage="1" sqref="P84 K83" xr:uid="{94ECB294-A345-442B-BECC-0C43E5AD26B1}">
      <formula1>$AN$83:$AO$83</formula1>
    </dataValidation>
    <dataValidation type="list" showInputMessage="1" showErrorMessage="1" sqref="I101" xr:uid="{51959983-2EC8-48A5-A0EB-9F66D0A3BE14}">
      <formula1>$AN$101:$AO$101</formula1>
    </dataValidation>
    <dataValidation type="list" showInputMessage="1" showErrorMessage="1" sqref="I99 N101" xr:uid="{42A274D3-3A0B-49EF-B2A8-9985DECE4D4D}">
      <formula1>$AN$99:$AO$99</formula1>
    </dataValidation>
    <dataValidation type="list" showInputMessage="1" showErrorMessage="1" sqref="T100:T101 I100" xr:uid="{49467AFF-1916-4F7A-A837-FD22A3678605}">
      <formula1>$AN$100:$AO$100</formula1>
    </dataValidation>
    <dataValidation type="list" allowBlank="1" sqref="F17:R17" xr:uid="{5F79E8CE-6E3E-46D5-BD06-0333BDE12CD5}">
      <formula1>$AN$17:$AO$17</formula1>
    </dataValidation>
    <dataValidation imeMode="halfKatakana" allowBlank="1" showInputMessage="1" showErrorMessage="1" sqref="I105:AK105 I107:AK107 K88:AK88 K90:AK90" xr:uid="{1DE7FE96-1CD1-42EC-B5AA-312A91CF9801}"/>
    <dataValidation type="list" showInputMessage="1" showErrorMessage="1" sqref="O79" xr:uid="{E26CEA84-F640-4EF4-9900-E96B5EC8BDC0}">
      <formula1>$AN$80:$AO$80</formula1>
    </dataValidation>
    <dataValidation type="list" imeMode="off" allowBlank="1" showInputMessage="1" showErrorMessage="1" sqref="V98" xr:uid="{012274E9-495A-4270-B074-0F06526F697E}">
      <formula1>$AN$98:$AO$98</formula1>
    </dataValidation>
    <dataValidation type="list" imeMode="off" allowBlank="1" showInputMessage="1" showErrorMessage="1" sqref="V31" xr:uid="{B56CA742-2121-478A-B1F2-96332E307D2C}">
      <formula1>$AN$31:$AO$31</formula1>
    </dataValidation>
    <dataValidation type="list" allowBlank="1" showInputMessage="1" showErrorMessage="1" sqref="B53:B54" xr:uid="{CE433388-F82C-4CF4-83F7-B8A31F83E5CE}">
      <formula1>$AN$53:$AO$53</formula1>
    </dataValidation>
    <dataValidation type="list" allowBlank="1" showInputMessage="1" showErrorMessage="1" sqref="B55:B56" xr:uid="{E60C0FEA-B2C0-4245-BB38-B7C77F218183}">
      <formula1>$AN$54:$AO$54</formula1>
    </dataValidation>
    <dataValidation type="list" allowBlank="1" showInputMessage="1" showErrorMessage="1" sqref="B57:B58" xr:uid="{0B561F49-1F28-47A5-9F6E-6126F141E60A}">
      <formula1>$AN$55:$AO$55</formula1>
    </dataValidation>
    <dataValidation type="list" allowBlank="1" showInputMessage="1" showErrorMessage="1" sqref="H53:H54" xr:uid="{C5D69E33-29D5-4C56-B13E-97045352A433}">
      <formula1>$AP$53:$AQ$53</formula1>
    </dataValidation>
    <dataValidation type="list" allowBlank="1" showInputMessage="1" showErrorMessage="1" sqref="H55:H56" xr:uid="{DB93AC07-F619-4AEC-B7D8-BE34BC0124C5}">
      <formula1>$AP$54:$AQ$54</formula1>
    </dataValidation>
  </dataValidations>
  <printOptions horizontalCentered="1"/>
  <pageMargins left="0" right="0" top="0" bottom="0" header="0.31496062992125984" footer="0.19685039370078741"/>
  <pageSetup paperSize="9" scale="70" fitToHeight="0" orientation="portrait" r:id="rId1"/>
  <headerFooter>
    <oddFooter>&amp;C&amp;"Meiryo UI,標準"&amp;9&amp;D_&amp;T　&amp;F　&amp;P/&amp;N</oddFooter>
  </headerFooter>
  <rowBreaks count="1" manualBreakCount="1">
    <brk id="68" max="37"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4BBB8-BC42-46BD-A2BA-A994EA510997}">
  <sheetPr>
    <tabColor theme="9" tint="0.39997558519241921"/>
    <pageSetUpPr fitToPage="1"/>
  </sheetPr>
  <dimension ref="A1:BE131"/>
  <sheetViews>
    <sheetView showGridLines="0" view="pageBreakPreview" zoomScale="130" zoomScaleNormal="100" zoomScaleSheetLayoutView="130" workbookViewId="0">
      <selection activeCell="N13" sqref="N13"/>
    </sheetView>
  </sheetViews>
  <sheetFormatPr defaultColWidth="3.5" defaultRowHeight="18" customHeight="1"/>
  <cols>
    <col min="1" max="6" width="3.5" style="1"/>
    <col min="7" max="7" width="3.5" style="1" customWidth="1"/>
    <col min="8" max="34" width="3.5" style="1"/>
    <col min="35" max="35" width="4" style="1" bestFit="1" customWidth="1"/>
    <col min="36" max="39" width="3.5" style="1"/>
    <col min="40" max="52" width="3.5" style="1" customWidth="1"/>
    <col min="53" max="16384" width="3.5" style="1"/>
  </cols>
  <sheetData>
    <row r="1" spans="2:57" s="2" customFormat="1" ht="10.35" customHeight="1">
      <c r="B1" s="3"/>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row>
    <row r="2" spans="2:57" s="2" customFormat="1" ht="16.5">
      <c r="B2" s="3" t="s">
        <v>155</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row>
    <row r="3" spans="2:57" s="2" customFormat="1" ht="10.35" customHeight="1">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t="s">
        <v>156</v>
      </c>
      <c r="AO3" s="4" t="s">
        <v>157</v>
      </c>
      <c r="AP3" s="4" t="s">
        <v>157</v>
      </c>
      <c r="AQ3" s="4" t="s">
        <v>157</v>
      </c>
      <c r="AR3" s="4" t="s">
        <v>157</v>
      </c>
      <c r="AS3" s="4" t="s">
        <v>157</v>
      </c>
      <c r="AT3" s="4" t="s">
        <v>157</v>
      </c>
      <c r="AU3" s="4" t="s">
        <v>157</v>
      </c>
      <c r="AV3" s="4" t="s">
        <v>157</v>
      </c>
      <c r="AW3" s="4" t="s">
        <v>157</v>
      </c>
      <c r="AX3" s="4" t="s">
        <v>157</v>
      </c>
      <c r="AY3" s="4" t="s">
        <v>157</v>
      </c>
      <c r="AZ3" s="120" t="s">
        <v>158</v>
      </c>
    </row>
    <row r="4" spans="2:57" s="5" customFormat="1" ht="30.75" customHeight="1">
      <c r="B4" s="814" t="s">
        <v>159</v>
      </c>
      <c r="C4" s="814"/>
      <c r="D4" s="814"/>
      <c r="E4" s="814"/>
      <c r="F4" s="814"/>
      <c r="G4" s="814"/>
      <c r="H4" s="814"/>
      <c r="I4" s="814"/>
      <c r="J4" s="814"/>
      <c r="K4" s="12" t="s">
        <v>160</v>
      </c>
      <c r="L4" s="815" t="s">
        <v>161</v>
      </c>
      <c r="M4" s="815"/>
      <c r="N4" s="815"/>
      <c r="O4" s="815"/>
      <c r="P4" s="815"/>
      <c r="Q4" s="816" t="s">
        <v>9</v>
      </c>
      <c r="R4" s="816"/>
      <c r="S4" s="816"/>
      <c r="T4" s="816"/>
      <c r="U4" s="816"/>
      <c r="V4" s="816"/>
      <c r="W4" s="816"/>
      <c r="X4" s="816"/>
      <c r="Y4" s="816"/>
      <c r="Z4" s="816"/>
      <c r="AA4" s="816"/>
      <c r="AB4" s="816"/>
      <c r="AC4" s="816"/>
      <c r="AD4" s="816"/>
      <c r="AE4" s="816"/>
      <c r="AF4" s="816"/>
      <c r="AG4" s="816"/>
      <c r="AH4" s="816"/>
      <c r="AI4" s="816"/>
      <c r="AJ4" s="816"/>
      <c r="AK4" s="12" t="s">
        <v>92</v>
      </c>
      <c r="AL4" s="6"/>
      <c r="AM4" s="6"/>
      <c r="AN4" s="6"/>
      <c r="AO4" s="6"/>
      <c r="AP4" s="6"/>
      <c r="AQ4" s="6"/>
      <c r="AR4" s="6"/>
      <c r="AS4" s="6" t="s">
        <v>162</v>
      </c>
      <c r="AT4" s="6"/>
      <c r="AU4" s="6"/>
    </row>
    <row r="5" spans="2:57" s="5" customFormat="1" ht="10.35" customHeight="1">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6"/>
      <c r="AL5" s="6"/>
      <c r="AM5" s="6"/>
      <c r="AN5" s="6"/>
      <c r="AO5" s="6"/>
      <c r="AP5" s="6"/>
      <c r="AQ5" s="6"/>
      <c r="AR5" s="6"/>
      <c r="AS5" s="6"/>
      <c r="AT5" s="6"/>
      <c r="AU5" s="6"/>
    </row>
    <row r="6" spans="2:57" s="5" customFormat="1" ht="12" customHeight="1">
      <c r="B6" s="3"/>
      <c r="C6" s="4"/>
      <c r="D6" s="4"/>
      <c r="E6" s="4"/>
      <c r="F6" s="4"/>
      <c r="G6" s="4"/>
      <c r="H6" s="4"/>
      <c r="I6" s="4"/>
      <c r="J6" s="4"/>
      <c r="K6" s="4"/>
      <c r="L6" s="4"/>
      <c r="M6" s="4"/>
      <c r="N6" s="8"/>
      <c r="O6" s="9"/>
      <c r="P6" s="9"/>
      <c r="Q6" s="10"/>
      <c r="R6" s="10"/>
      <c r="S6" s="10"/>
      <c r="T6" s="10"/>
      <c r="U6" s="10"/>
      <c r="V6" s="10"/>
      <c r="W6" s="10"/>
      <c r="X6" s="10"/>
      <c r="Y6" s="10"/>
      <c r="Z6" s="10"/>
      <c r="AA6" s="10"/>
      <c r="AB6" s="10"/>
      <c r="AC6" s="10"/>
      <c r="AD6" s="10"/>
      <c r="AE6" s="10"/>
      <c r="AF6" s="10"/>
      <c r="AG6" s="10"/>
      <c r="AH6" s="10"/>
      <c r="AI6" s="10"/>
      <c r="AJ6" s="10"/>
      <c r="AK6" s="11" t="s">
        <v>163</v>
      </c>
      <c r="AL6" s="6"/>
      <c r="AM6" s="6"/>
      <c r="AN6" s="6"/>
      <c r="BA6" s="2"/>
    </row>
    <row r="7" spans="2:57" s="5" customFormat="1" ht="15" customHeight="1" thickBot="1">
      <c r="B7" s="63" t="s">
        <v>164</v>
      </c>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6"/>
      <c r="AL7" s="6"/>
      <c r="AM7" s="6"/>
      <c r="AN7" s="6"/>
      <c r="AO7" s="6"/>
      <c r="AP7" s="6"/>
      <c r="AQ7" s="6"/>
      <c r="AR7" s="6"/>
      <c r="AS7" s="6"/>
      <c r="AT7" s="6"/>
      <c r="AU7" s="6"/>
      <c r="BA7" s="2"/>
    </row>
    <row r="8" spans="2:57" ht="18" customHeight="1">
      <c r="B8" s="827" t="s">
        <v>165</v>
      </c>
      <c r="C8" s="828"/>
      <c r="D8" s="828"/>
      <c r="E8" s="829"/>
      <c r="F8" s="275" t="s">
        <v>166</v>
      </c>
      <c r="G8" s="276"/>
      <c r="H8" s="276"/>
      <c r="I8" s="276"/>
      <c r="J8" s="276"/>
      <c r="K8" s="276"/>
      <c r="L8" s="276"/>
      <c r="M8" s="276"/>
      <c r="N8" s="276"/>
      <c r="O8" s="276"/>
      <c r="P8" s="276"/>
      <c r="Q8" s="276"/>
      <c r="R8" s="276"/>
      <c r="S8" s="276"/>
      <c r="T8" s="276"/>
      <c r="U8" s="276"/>
      <c r="V8" s="1230" t="s">
        <v>167</v>
      </c>
      <c r="W8" s="1231"/>
      <c r="X8" s="1231"/>
      <c r="Y8" s="1231"/>
      <c r="Z8" s="1231"/>
      <c r="AA8" s="1231"/>
      <c r="AB8" s="1231"/>
      <c r="AC8" s="1232"/>
      <c r="AD8" s="716" t="s">
        <v>168</v>
      </c>
      <c r="AE8" s="716"/>
      <c r="AF8" s="716"/>
      <c r="AG8" s="716"/>
      <c r="AH8" s="277"/>
      <c r="AI8" s="277"/>
      <c r="AJ8" s="277"/>
      <c r="AK8" s="278"/>
      <c r="AN8" s="1" t="s">
        <v>169</v>
      </c>
      <c r="AO8" s="1" t="b">
        <f>COUNTIF(I15:I17,"=■")&gt;0</f>
        <v>0</v>
      </c>
      <c r="BB8" s="5"/>
      <c r="BC8" s="5"/>
      <c r="BD8" s="5"/>
      <c r="BE8" s="5"/>
    </row>
    <row r="9" spans="2:57" ht="18" customHeight="1">
      <c r="B9" s="830"/>
      <c r="C9" s="831"/>
      <c r="D9" s="831"/>
      <c r="E9" s="832"/>
      <c r="F9" s="793" t="s">
        <v>170</v>
      </c>
      <c r="G9" s="738"/>
      <c r="H9" s="738"/>
      <c r="I9" s="52" t="s">
        <v>388</v>
      </c>
      <c r="J9" s="76" t="s">
        <v>171</v>
      </c>
      <c r="K9" s="75"/>
      <c r="L9" s="75"/>
      <c r="M9" s="75"/>
      <c r="N9" s="100"/>
      <c r="O9" s="76"/>
      <c r="P9" s="75"/>
      <c r="Q9" s="75"/>
      <c r="R9" s="75"/>
      <c r="S9" s="65"/>
      <c r="T9" s="64"/>
      <c r="U9" s="64"/>
      <c r="V9" s="279" t="s">
        <v>172</v>
      </c>
      <c r="W9" s="280" t="s">
        <v>173</v>
      </c>
      <c r="X9" s="280" t="s">
        <v>174</v>
      </c>
      <c r="Y9" s="280"/>
      <c r="Z9" s="280" t="s">
        <v>175</v>
      </c>
      <c r="AA9" s="280"/>
      <c r="AB9" s="280"/>
      <c r="AC9" s="281"/>
      <c r="AD9" s="127"/>
      <c r="AE9" s="127" t="s">
        <v>176</v>
      </c>
      <c r="AF9" s="127" t="s">
        <v>177</v>
      </c>
      <c r="AG9" s="127" t="s">
        <v>178</v>
      </c>
      <c r="AH9" s="936" t="s">
        <v>179</v>
      </c>
      <c r="AI9" s="936"/>
      <c r="AJ9" s="936"/>
      <c r="AK9" s="937"/>
      <c r="AN9" s="1" t="s">
        <v>180</v>
      </c>
      <c r="AO9" s="1" t="str">
        <f>IF(COUNTIF(I10:I17,"■")=0,"■","")</f>
        <v>■</v>
      </c>
      <c r="BB9" s="5"/>
      <c r="BC9" s="5"/>
      <c r="BD9" s="5"/>
      <c r="BE9" s="5"/>
    </row>
    <row r="10" spans="2:57" ht="18" customHeight="1">
      <c r="B10" s="830"/>
      <c r="C10" s="831"/>
      <c r="D10" s="831"/>
      <c r="E10" s="832"/>
      <c r="F10" s="723"/>
      <c r="G10" s="724"/>
      <c r="H10" s="724"/>
      <c r="I10" s="52" t="s">
        <v>12</v>
      </c>
      <c r="J10" s="69" t="s">
        <v>181</v>
      </c>
      <c r="K10" s="68"/>
      <c r="L10" s="68"/>
      <c r="M10" s="68"/>
      <c r="N10" s="101"/>
      <c r="O10" s="69"/>
      <c r="P10" s="68"/>
      <c r="Q10" s="68"/>
      <c r="R10" s="68"/>
      <c r="S10" s="66"/>
      <c r="T10" s="67"/>
      <c r="U10" s="67"/>
      <c r="V10" s="122" t="s">
        <v>172</v>
      </c>
      <c r="W10" s="17" t="s">
        <v>173</v>
      </c>
      <c r="X10" s="17"/>
      <c r="Y10" s="17" t="s">
        <v>182</v>
      </c>
      <c r="Z10" s="17"/>
      <c r="AA10" s="17"/>
      <c r="AB10" s="17"/>
      <c r="AC10" s="282"/>
      <c r="AD10" s="105" t="s">
        <v>175</v>
      </c>
      <c r="AE10" s="105" t="s">
        <v>176</v>
      </c>
      <c r="AF10" s="105" t="s">
        <v>177</v>
      </c>
      <c r="AG10" s="105"/>
      <c r="AH10" s="934" t="s">
        <v>183</v>
      </c>
      <c r="AI10" s="934"/>
      <c r="AJ10" s="934"/>
      <c r="AK10" s="935"/>
      <c r="AN10" s="1" t="s">
        <v>180</v>
      </c>
      <c r="AO10" s="1" t="str">
        <f>IF(OR(I9="■",COUNTIF(I11:I17,"■")&gt;0),"","■")</f>
        <v/>
      </c>
      <c r="BB10" s="5"/>
      <c r="BC10" s="5"/>
      <c r="BD10" s="5"/>
      <c r="BE10" s="5"/>
    </row>
    <row r="11" spans="2:57" ht="18" customHeight="1">
      <c r="B11" s="830"/>
      <c r="C11" s="831"/>
      <c r="D11" s="831"/>
      <c r="E11" s="832"/>
      <c r="F11" s="717" t="s">
        <v>184</v>
      </c>
      <c r="G11" s="718"/>
      <c r="H11" s="719"/>
      <c r="I11" s="52" t="s">
        <v>12</v>
      </c>
      <c r="J11" s="69" t="s">
        <v>185</v>
      </c>
      <c r="K11" s="68"/>
      <c r="L11" s="68"/>
      <c r="M11" s="68"/>
      <c r="N11" s="101"/>
      <c r="O11" s="69"/>
      <c r="P11" s="68"/>
      <c r="Q11" s="68"/>
      <c r="R11" s="68"/>
      <c r="S11" s="69"/>
      <c r="T11" s="69"/>
      <c r="U11" s="69"/>
      <c r="V11" s="122" t="s">
        <v>172</v>
      </c>
      <c r="W11" s="17"/>
      <c r="X11" s="17"/>
      <c r="Y11" s="17"/>
      <c r="Z11" s="17"/>
      <c r="AA11" s="17"/>
      <c r="AB11" s="17"/>
      <c r="AC11" s="283"/>
      <c r="AD11" s="105"/>
      <c r="AE11" s="105" t="s">
        <v>176</v>
      </c>
      <c r="AF11" s="105" t="s">
        <v>177</v>
      </c>
      <c r="AG11" s="105"/>
      <c r="AH11" s="934" t="s">
        <v>179</v>
      </c>
      <c r="AI11" s="934"/>
      <c r="AJ11" s="934"/>
      <c r="AK11" s="935"/>
      <c r="AN11" s="1" t="s">
        <v>180</v>
      </c>
      <c r="AO11" s="1" t="str">
        <f>IF(COUNTIF(I9:I10,"■")+COUNTIF(I14:I17,"■")=0,"■","")</f>
        <v/>
      </c>
      <c r="BB11" s="5"/>
      <c r="BC11" s="5"/>
      <c r="BD11" s="5"/>
      <c r="BE11" s="5"/>
    </row>
    <row r="12" spans="2:57" ht="18" customHeight="1">
      <c r="B12" s="830"/>
      <c r="C12" s="831"/>
      <c r="D12" s="831"/>
      <c r="E12" s="832"/>
      <c r="F12" s="720"/>
      <c r="G12" s="721"/>
      <c r="H12" s="722"/>
      <c r="I12" s="52" t="s">
        <v>12</v>
      </c>
      <c r="J12" s="69" t="s">
        <v>186</v>
      </c>
      <c r="K12" s="68"/>
      <c r="L12" s="68"/>
      <c r="M12" s="68"/>
      <c r="N12" s="101"/>
      <c r="O12" s="69"/>
      <c r="P12" s="68"/>
      <c r="Q12" s="68"/>
      <c r="R12" s="68"/>
      <c r="S12" s="69"/>
      <c r="T12" s="69"/>
      <c r="U12" s="69"/>
      <c r="V12" s="122" t="s">
        <v>172</v>
      </c>
      <c r="W12" s="17"/>
      <c r="X12" s="17"/>
      <c r="Y12" s="17"/>
      <c r="Z12" s="17" t="s">
        <v>175</v>
      </c>
      <c r="AA12" s="17"/>
      <c r="AB12" s="17"/>
      <c r="AC12" s="283"/>
      <c r="AD12" s="105"/>
      <c r="AE12" s="105"/>
      <c r="AF12" s="105"/>
      <c r="AG12" s="105"/>
      <c r="AH12" s="105"/>
      <c r="AI12" s="105"/>
      <c r="AJ12" s="105"/>
      <c r="AK12" s="128"/>
      <c r="AN12" s="1" t="s">
        <v>180</v>
      </c>
      <c r="AO12" s="1" t="str">
        <f>IF(COUNTIF(I9:I10,"■")+COUNTIF(I14:I17,"■")=0,"■","")</f>
        <v/>
      </c>
      <c r="BB12" s="5"/>
      <c r="BC12" s="5"/>
      <c r="BD12" s="5"/>
      <c r="BE12" s="5"/>
    </row>
    <row r="13" spans="2:57" ht="18" customHeight="1">
      <c r="B13" s="830"/>
      <c r="C13" s="831"/>
      <c r="D13" s="831"/>
      <c r="E13" s="832"/>
      <c r="F13" s="723"/>
      <c r="G13" s="724"/>
      <c r="H13" s="725"/>
      <c r="I13" s="52" t="s">
        <v>12</v>
      </c>
      <c r="J13" s="69" t="s">
        <v>187</v>
      </c>
      <c r="K13" s="68"/>
      <c r="L13" s="68"/>
      <c r="M13" s="68"/>
      <c r="N13" s="101"/>
      <c r="O13" s="69"/>
      <c r="P13" s="68"/>
      <c r="Q13" s="68"/>
      <c r="R13" s="68"/>
      <c r="S13" s="69"/>
      <c r="T13" s="69"/>
      <c r="U13" s="69"/>
      <c r="V13" s="122" t="s">
        <v>172</v>
      </c>
      <c r="W13" s="17"/>
      <c r="X13" s="17"/>
      <c r="Y13" s="17"/>
      <c r="Z13" s="17"/>
      <c r="AA13" s="17"/>
      <c r="AB13" s="17"/>
      <c r="AC13" s="283" t="s">
        <v>178</v>
      </c>
      <c r="AD13" s="105"/>
      <c r="AE13" s="105"/>
      <c r="AF13" s="105"/>
      <c r="AG13" s="105"/>
      <c r="AH13" s="105"/>
      <c r="AI13" s="105"/>
      <c r="AJ13" s="105"/>
      <c r="AK13" s="128"/>
      <c r="AN13" s="1" t="s">
        <v>180</v>
      </c>
      <c r="AO13" s="1" t="str">
        <f>IF(COUNTIF(I9:I10,"■")+COUNTIF(I14:I17,"■")=0,"■","")</f>
        <v/>
      </c>
      <c r="BB13" s="5"/>
      <c r="BC13" s="5"/>
      <c r="BD13" s="5"/>
      <c r="BE13" s="5"/>
    </row>
    <row r="14" spans="2:57" ht="18" customHeight="1">
      <c r="B14" s="830"/>
      <c r="C14" s="831"/>
      <c r="D14" s="831"/>
      <c r="E14" s="832"/>
      <c r="F14" s="958" t="s">
        <v>188</v>
      </c>
      <c r="G14" s="959"/>
      <c r="H14" s="959"/>
      <c r="I14" s="108" t="s">
        <v>12</v>
      </c>
      <c r="J14" s="73" t="s">
        <v>189</v>
      </c>
      <c r="K14" s="74"/>
      <c r="L14" s="74"/>
      <c r="M14" s="74"/>
      <c r="N14" s="102"/>
      <c r="O14" s="73"/>
      <c r="P14" s="74"/>
      <c r="Q14" s="74"/>
      <c r="R14" s="74"/>
      <c r="S14" s="73"/>
      <c r="T14" s="73"/>
      <c r="U14" s="73"/>
      <c r="V14" s="123" t="s">
        <v>172</v>
      </c>
      <c r="W14" s="206"/>
      <c r="X14" s="206" t="s">
        <v>174</v>
      </c>
      <c r="Y14" s="206"/>
      <c r="Z14" s="206"/>
      <c r="AA14" s="206"/>
      <c r="AB14" s="206"/>
      <c r="AC14" s="284"/>
      <c r="AD14" s="106"/>
      <c r="AE14" s="106"/>
      <c r="AF14" s="106"/>
      <c r="AG14" s="106"/>
      <c r="AH14" s="106"/>
      <c r="AI14" s="106"/>
      <c r="AJ14" s="106"/>
      <c r="AK14" s="129"/>
      <c r="AN14" s="1" t="s">
        <v>180</v>
      </c>
      <c r="AO14" s="1" t="str">
        <f>IF(COUNTIF(I9:I13,"■")+COUNTIF(I15:I17,"■")=0,"■","")</f>
        <v/>
      </c>
      <c r="BB14" s="5"/>
      <c r="BC14" s="5"/>
      <c r="BD14" s="5"/>
      <c r="BE14" s="5"/>
    </row>
    <row r="15" spans="2:57" ht="18" customHeight="1">
      <c r="B15" s="830"/>
      <c r="C15" s="831"/>
      <c r="D15" s="831"/>
      <c r="E15" s="832"/>
      <c r="F15" s="737" t="s">
        <v>190</v>
      </c>
      <c r="G15" s="738"/>
      <c r="H15" s="738"/>
      <c r="I15" s="109" t="s">
        <v>12</v>
      </c>
      <c r="J15" s="72" t="s">
        <v>191</v>
      </c>
      <c r="K15" s="65"/>
      <c r="L15" s="65"/>
      <c r="M15" s="65"/>
      <c r="N15" s="103"/>
      <c r="O15" s="72"/>
      <c r="P15" s="65"/>
      <c r="Q15" s="65"/>
      <c r="R15" s="65"/>
      <c r="S15" s="72"/>
      <c r="T15" s="72"/>
      <c r="U15" s="72"/>
      <c r="V15" s="121" t="s">
        <v>172</v>
      </c>
      <c r="W15" s="205" t="s">
        <v>173</v>
      </c>
      <c r="X15" s="205" t="s">
        <v>174</v>
      </c>
      <c r="Y15" s="205"/>
      <c r="Z15" s="205" t="s">
        <v>175</v>
      </c>
      <c r="AA15" s="205"/>
      <c r="AB15" s="205"/>
      <c r="AC15" s="285"/>
      <c r="AD15" s="127"/>
      <c r="AE15" s="127" t="s">
        <v>176</v>
      </c>
      <c r="AF15" s="127" t="s">
        <v>177</v>
      </c>
      <c r="AG15" s="127"/>
      <c r="AH15" s="936" t="s">
        <v>179</v>
      </c>
      <c r="AI15" s="936"/>
      <c r="AJ15" s="936"/>
      <c r="AK15" s="937"/>
      <c r="AN15" s="1" t="s">
        <v>180</v>
      </c>
      <c r="AO15" s="1" t="str">
        <f>IF(COUNTIF(I9:I14,"■")+COUNTIF(I16:I17,"■")=0,"■","")</f>
        <v/>
      </c>
      <c r="BB15" s="5"/>
      <c r="BC15" s="5"/>
      <c r="BD15" s="5"/>
      <c r="BE15" s="5"/>
    </row>
    <row r="16" spans="2:57" ht="18" customHeight="1">
      <c r="B16" s="830"/>
      <c r="C16" s="831"/>
      <c r="D16" s="831"/>
      <c r="E16" s="832"/>
      <c r="F16" s="720"/>
      <c r="G16" s="721"/>
      <c r="H16" s="721"/>
      <c r="I16" s="52" t="s">
        <v>12</v>
      </c>
      <c r="J16" s="69" t="s">
        <v>184</v>
      </c>
      <c r="K16" s="68"/>
      <c r="L16" s="68"/>
      <c r="M16" s="68"/>
      <c r="N16" s="101"/>
      <c r="O16" s="69"/>
      <c r="P16" s="68"/>
      <c r="Q16" s="68"/>
      <c r="R16" s="68"/>
      <c r="S16" s="69"/>
      <c r="T16" s="69"/>
      <c r="U16" s="69"/>
      <c r="V16" s="122" t="s">
        <v>172</v>
      </c>
      <c r="W16" s="17" t="s">
        <v>173</v>
      </c>
      <c r="X16" s="17"/>
      <c r="Y16" s="17"/>
      <c r="Z16" s="17"/>
      <c r="AA16" s="17"/>
      <c r="AB16" s="17"/>
      <c r="AC16" s="282"/>
      <c r="AD16" s="105" t="s">
        <v>175</v>
      </c>
      <c r="AE16" s="105" t="s">
        <v>176</v>
      </c>
      <c r="AF16" s="105" t="s">
        <v>177</v>
      </c>
      <c r="AG16" s="105"/>
      <c r="AH16" s="934" t="s">
        <v>183</v>
      </c>
      <c r="AI16" s="934"/>
      <c r="AJ16" s="934"/>
      <c r="AK16" s="935"/>
      <c r="AN16" s="1" t="s">
        <v>180</v>
      </c>
      <c r="AO16" s="1" t="str">
        <f>IF(OR(COUNTIF(I9:I15,"■")&gt;0,I17="■"),"","■")</f>
        <v/>
      </c>
      <c r="BB16" s="5"/>
      <c r="BC16" s="5"/>
      <c r="BD16" s="5"/>
      <c r="BE16" s="5"/>
    </row>
    <row r="17" spans="2:57" ht="18" customHeight="1" thickBot="1">
      <c r="B17" s="833"/>
      <c r="C17" s="834"/>
      <c r="D17" s="834"/>
      <c r="E17" s="835"/>
      <c r="F17" s="739"/>
      <c r="G17" s="740"/>
      <c r="H17" s="740"/>
      <c r="I17" s="110" t="s">
        <v>12</v>
      </c>
      <c r="J17" s="70" t="s">
        <v>192</v>
      </c>
      <c r="K17" s="71"/>
      <c r="L17" s="71"/>
      <c r="M17" s="71"/>
      <c r="N17" s="104"/>
      <c r="O17" s="70"/>
      <c r="P17" s="71"/>
      <c r="Q17" s="71"/>
      <c r="R17" s="71"/>
      <c r="S17" s="70"/>
      <c r="T17" s="70"/>
      <c r="U17" s="70"/>
      <c r="V17" s="124" t="s">
        <v>172</v>
      </c>
      <c r="W17" s="18" t="s">
        <v>173</v>
      </c>
      <c r="X17" s="18" t="s">
        <v>174</v>
      </c>
      <c r="Y17" s="18"/>
      <c r="Z17" s="18"/>
      <c r="AA17" s="18"/>
      <c r="AB17" s="18"/>
      <c r="AC17" s="286"/>
      <c r="AD17" s="107"/>
      <c r="AE17" s="107"/>
      <c r="AF17" s="107"/>
      <c r="AG17" s="107"/>
      <c r="AH17" s="107"/>
      <c r="AI17" s="107"/>
      <c r="AJ17" s="107"/>
      <c r="AK17" s="130"/>
      <c r="AN17" s="1" t="s">
        <v>180</v>
      </c>
      <c r="AO17" s="1" t="str">
        <f>IF(COUNTIF(I9:I16,"■")=0,"■","")</f>
        <v/>
      </c>
      <c r="BB17" s="5"/>
      <c r="BC17" s="5"/>
      <c r="BD17" s="5"/>
      <c r="BE17" s="5"/>
    </row>
    <row r="18" spans="2:57" s="5" customFormat="1" ht="15" customHeight="1">
      <c r="B18" s="63" t="s">
        <v>193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6"/>
      <c r="AL18" s="6"/>
      <c r="AM18" s="6"/>
      <c r="AN18" s="6"/>
      <c r="AO18" s="6"/>
      <c r="AP18" s="6"/>
      <c r="AQ18" s="6"/>
      <c r="AR18" s="6"/>
      <c r="AS18" s="6"/>
      <c r="AT18" s="6"/>
      <c r="AU18" s="6"/>
      <c r="BA18" s="2"/>
    </row>
    <row r="19" spans="2:57" ht="9.75" customHeight="1" thickBot="1">
      <c r="B19" s="84"/>
      <c r="C19" s="84"/>
      <c r="D19" s="84"/>
      <c r="E19" s="84"/>
      <c r="F19" s="84"/>
      <c r="G19" s="84"/>
      <c r="H19" s="77"/>
      <c r="I19" s="77"/>
      <c r="J19" s="77"/>
      <c r="K19" s="19"/>
      <c r="L19" s="77"/>
      <c r="M19" s="77"/>
      <c r="N19" s="77"/>
      <c r="O19" s="77"/>
      <c r="P19" s="77"/>
      <c r="Q19" s="77"/>
      <c r="R19" s="77"/>
      <c r="S19" s="19"/>
      <c r="T19" s="19"/>
      <c r="U19" s="19"/>
      <c r="V19" s="19"/>
      <c r="W19" s="19"/>
      <c r="X19" s="19"/>
      <c r="Y19" s="19"/>
      <c r="Z19" s="19"/>
      <c r="AA19" s="19"/>
      <c r="AB19" s="19"/>
      <c r="AC19" s="19"/>
      <c r="AD19" s="19"/>
      <c r="AE19" s="19"/>
      <c r="AF19" s="19"/>
      <c r="AG19" s="19"/>
      <c r="AH19" s="19"/>
      <c r="AI19" s="19"/>
      <c r="AJ19" s="19"/>
      <c r="AK19" s="19"/>
    </row>
    <row r="20" spans="2:57" ht="18" customHeight="1">
      <c r="B20" s="780" t="s">
        <v>172</v>
      </c>
      <c r="C20" s="782" t="s">
        <v>194</v>
      </c>
      <c r="D20" s="783"/>
      <c r="E20" s="783"/>
      <c r="F20" s="783"/>
      <c r="G20" s="783"/>
      <c r="H20" s="783"/>
      <c r="I20" s="783"/>
      <c r="J20" s="783"/>
      <c r="K20" s="783"/>
      <c r="L20" s="783"/>
      <c r="M20" s="783"/>
      <c r="N20" s="783"/>
      <c r="O20" s="783"/>
      <c r="P20" s="783"/>
      <c r="Q20" s="784"/>
      <c r="R20" s="77"/>
      <c r="S20" s="77"/>
      <c r="T20" s="77"/>
      <c r="U20" s="77"/>
      <c r="V20" s="77"/>
      <c r="W20" s="77"/>
      <c r="X20" s="77"/>
      <c r="Y20" s="77"/>
      <c r="Z20" s="77"/>
      <c r="AA20" s="77"/>
      <c r="AB20" s="77"/>
      <c r="AC20" s="77"/>
      <c r="AD20" s="77"/>
      <c r="AE20" s="77"/>
      <c r="AF20" s="77"/>
      <c r="AG20" s="77"/>
      <c r="AH20" s="77"/>
      <c r="AI20" s="77"/>
      <c r="AJ20" s="77"/>
      <c r="AK20" s="77"/>
    </row>
    <row r="21" spans="2:57" ht="24.75" customHeight="1" thickBot="1">
      <c r="B21" s="781"/>
      <c r="C21" s="78"/>
      <c r="D21" s="785" t="s">
        <v>195</v>
      </c>
      <c r="E21" s="786"/>
      <c r="F21" s="786"/>
      <c r="G21" s="786"/>
      <c r="H21" s="787"/>
      <c r="I21" s="1235">
        <v>46113</v>
      </c>
      <c r="J21" s="1236"/>
      <c r="K21" s="1236"/>
      <c r="L21" s="1236"/>
      <c r="M21" s="1236"/>
      <c r="N21" s="1236"/>
      <c r="O21" s="1236"/>
      <c r="P21" s="1236"/>
      <c r="Q21" s="1237"/>
      <c r="T21" s="77"/>
      <c r="AA21" s="79"/>
      <c r="AB21" s="80"/>
      <c r="AC21" s="80"/>
      <c r="AD21" s="81"/>
      <c r="AE21" s="80"/>
      <c r="AF21" s="80"/>
      <c r="AG21" s="81"/>
      <c r="AH21" s="82"/>
      <c r="AI21" s="82"/>
      <c r="AJ21" s="82"/>
      <c r="AK21" s="82"/>
    </row>
    <row r="22" spans="2:57" ht="9.75" customHeight="1" thickBot="1">
      <c r="B22" s="84"/>
      <c r="C22" s="84"/>
      <c r="D22" s="84"/>
      <c r="E22" s="84"/>
      <c r="F22" s="84"/>
      <c r="G22" s="84"/>
      <c r="H22" s="77"/>
      <c r="I22" s="77"/>
      <c r="J22" s="77"/>
      <c r="K22" s="19"/>
      <c r="L22" s="77"/>
      <c r="M22" s="77"/>
      <c r="N22" s="77"/>
      <c r="O22" s="77"/>
      <c r="P22" s="77"/>
      <c r="Q22" s="77"/>
      <c r="R22" s="77"/>
      <c r="S22" s="19"/>
      <c r="T22" s="19"/>
      <c r="U22" s="19"/>
      <c r="V22" s="19"/>
      <c r="W22" s="19"/>
      <c r="X22" s="15"/>
      <c r="Y22" s="15"/>
      <c r="Z22" s="15"/>
      <c r="AA22" s="15"/>
      <c r="AB22" s="15"/>
      <c r="AC22" s="15"/>
      <c r="AD22" s="15"/>
      <c r="AE22" s="15"/>
      <c r="AF22" s="15"/>
      <c r="AG22" s="19"/>
      <c r="AH22" s="19"/>
      <c r="AI22" s="19"/>
      <c r="AJ22" s="19"/>
      <c r="AK22" s="19"/>
    </row>
    <row r="23" spans="2:57" ht="18" customHeight="1">
      <c r="B23" s="726" t="s">
        <v>173</v>
      </c>
      <c r="C23" s="728" t="s">
        <v>196</v>
      </c>
      <c r="D23" s="729"/>
      <c r="E23" s="729"/>
      <c r="F23" s="729"/>
      <c r="G23" s="729"/>
      <c r="H23" s="729"/>
      <c r="I23" s="712" t="str">
        <f>IF(OR(I10="■",COUNTIF(I16:I17,"■")&gt;0),"登録済み法人コード","第1希望")</f>
        <v>第1希望</v>
      </c>
      <c r="J23" s="712"/>
      <c r="K23" s="712"/>
      <c r="L23" s="712"/>
      <c r="M23" s="712"/>
      <c r="N23" s="712"/>
      <c r="O23" s="712"/>
      <c r="P23" s="712"/>
      <c r="Q23" s="712"/>
      <c r="R23" s="712" t="str">
        <f>IF(OR(I10="■",COUNTIF(I16:I17,"■")&gt;0),"","第2希望")</f>
        <v>第2希望</v>
      </c>
      <c r="S23" s="712"/>
      <c r="T23" s="712"/>
      <c r="U23" s="712"/>
      <c r="V23" s="712"/>
      <c r="W23" s="712"/>
      <c r="X23" s="712"/>
      <c r="Y23" s="712"/>
      <c r="Z23" s="712"/>
      <c r="AA23" s="712" t="str">
        <f>IF(OR(I10="■",COUNTIF(I16:I17,"■")&gt;0),"","第3希望")</f>
        <v>第3希望</v>
      </c>
      <c r="AB23" s="712"/>
      <c r="AC23" s="712"/>
      <c r="AD23" s="712"/>
      <c r="AE23" s="712"/>
      <c r="AF23" s="712"/>
      <c r="AG23" s="712"/>
      <c r="AH23" s="712"/>
      <c r="AI23" s="713"/>
      <c r="AN23" s="84" t="s">
        <v>197</v>
      </c>
      <c r="AO23" s="84" t="b">
        <f>AND(AP23:AU23)</f>
        <v>1</v>
      </c>
      <c r="AP23" s="84" t="b">
        <f>AND(LEN(I24)&gt;=3,LEN(I24)&lt;=5)</f>
        <v>1</v>
      </c>
      <c r="AQ23" s="84" t="b">
        <f t="shared" ref="AQ23:AU25" si="0">AND(CODE(AV23)&gt;=97,CODE(AV23)&lt;=122)</f>
        <v>1</v>
      </c>
      <c r="AR23" s="84" t="b">
        <f t="shared" si="0"/>
        <v>1</v>
      </c>
      <c r="AS23" s="84" t="b">
        <f t="shared" si="0"/>
        <v>1</v>
      </c>
      <c r="AT23" s="84" t="b">
        <f t="shared" si="0"/>
        <v>1</v>
      </c>
      <c r="AU23" s="84" t="b">
        <f t="shared" si="0"/>
        <v>1</v>
      </c>
      <c r="AV23" s="84" t="str">
        <f>LEFT(I24,1)</f>
        <v>t</v>
      </c>
      <c r="AW23" s="84" t="str">
        <f>RIGHT(LEFT(I24,2),1)</f>
        <v>s</v>
      </c>
      <c r="AX23" s="84" t="str">
        <f>RIGHT(LEFT(I24,3),1)</f>
        <v>a</v>
      </c>
      <c r="AY23" s="84" t="str">
        <f>RIGHT(LEFT(I24,4),1)</f>
        <v>a</v>
      </c>
      <c r="AZ23" s="84" t="str">
        <f>RIGHT(LEFT(I24,5),1)</f>
        <v>a</v>
      </c>
    </row>
    <row r="24" spans="2:57" ht="24.75" customHeight="1" thickBot="1">
      <c r="B24" s="727"/>
      <c r="C24" s="730"/>
      <c r="D24" s="731"/>
      <c r="E24" s="731"/>
      <c r="F24" s="731"/>
      <c r="G24" s="731"/>
      <c r="H24" s="731"/>
      <c r="I24" s="1233" t="s">
        <v>405</v>
      </c>
      <c r="J24" s="1233"/>
      <c r="K24" s="1233"/>
      <c r="L24" s="1233"/>
      <c r="M24" s="1233"/>
      <c r="N24" s="1233"/>
      <c r="O24" s="1233"/>
      <c r="P24" s="1233"/>
      <c r="Q24" s="1233"/>
      <c r="R24" s="1233" t="s">
        <v>406</v>
      </c>
      <c r="S24" s="1233"/>
      <c r="T24" s="1233"/>
      <c r="U24" s="1233"/>
      <c r="V24" s="1233"/>
      <c r="W24" s="1233"/>
      <c r="X24" s="1233"/>
      <c r="Y24" s="1233"/>
      <c r="Z24" s="1233"/>
      <c r="AA24" s="1233" t="s">
        <v>407</v>
      </c>
      <c r="AB24" s="1233"/>
      <c r="AC24" s="1233"/>
      <c r="AD24" s="1233"/>
      <c r="AE24" s="1233"/>
      <c r="AF24" s="1233"/>
      <c r="AG24" s="1233"/>
      <c r="AH24" s="1233"/>
      <c r="AI24" s="1234"/>
      <c r="AN24" s="84" t="s">
        <v>198</v>
      </c>
      <c r="AO24" s="84" t="b">
        <f>AND(AP24:AU24)</f>
        <v>1</v>
      </c>
      <c r="AP24" s="84" t="b">
        <f>AND(LEN(R24)&gt;=3,LEN(R24)&lt;=5)</f>
        <v>1</v>
      </c>
      <c r="AQ24" s="84" t="b">
        <f t="shared" si="0"/>
        <v>1</v>
      </c>
      <c r="AR24" s="84" t="b">
        <f t="shared" si="0"/>
        <v>1</v>
      </c>
      <c r="AS24" s="84" t="b">
        <f t="shared" si="0"/>
        <v>1</v>
      </c>
      <c r="AT24" s="84" t="b">
        <f t="shared" si="0"/>
        <v>1</v>
      </c>
      <c r="AU24" s="84" t="b">
        <f t="shared" si="0"/>
        <v>1</v>
      </c>
      <c r="AV24" s="84" t="str">
        <f>LEFT(R24,1)</f>
        <v>t</v>
      </c>
      <c r="AW24" s="84" t="str">
        <f>RIGHT(LEFT(R24,2),1)</f>
        <v>s</v>
      </c>
      <c r="AX24" s="84" t="str">
        <f>RIGHT(LEFT(R24,3),1)</f>
        <v>b</v>
      </c>
      <c r="AY24" s="84" t="str">
        <f>RIGHT(LEFT(R24,4),1)</f>
        <v>b</v>
      </c>
      <c r="AZ24" s="84" t="str">
        <f>RIGHT(LEFT(R24,5),1)</f>
        <v>b</v>
      </c>
    </row>
    <row r="25" spans="2:57" ht="12" customHeight="1">
      <c r="B25" s="85" t="s">
        <v>199</v>
      </c>
      <c r="C25" s="799" t="s">
        <v>200</v>
      </c>
      <c r="D25" s="799"/>
      <c r="E25" s="799"/>
      <c r="F25" s="799"/>
      <c r="G25" s="799"/>
      <c r="H25" s="799"/>
      <c r="I25" s="799"/>
      <c r="J25" s="799"/>
      <c r="K25" s="799"/>
      <c r="L25" s="799"/>
      <c r="M25" s="799"/>
      <c r="N25" s="799"/>
      <c r="O25" s="799"/>
      <c r="P25" s="799"/>
      <c r="Q25" s="799"/>
      <c r="R25" s="799"/>
      <c r="S25" s="799"/>
      <c r="T25" s="799"/>
      <c r="U25" s="799"/>
      <c r="V25" s="799"/>
      <c r="W25" s="799"/>
      <c r="X25" s="799"/>
      <c r="Y25" s="799"/>
      <c r="Z25" s="799"/>
      <c r="AA25" s="799"/>
      <c r="AB25" s="799"/>
      <c r="AC25" s="799"/>
      <c r="AD25" s="799"/>
      <c r="AE25" s="799"/>
      <c r="AF25" s="799"/>
      <c r="AG25" s="799"/>
      <c r="AH25" s="799"/>
      <c r="AI25" s="799"/>
      <c r="AJ25" s="799"/>
      <c r="AK25" s="799"/>
      <c r="AN25" s="84" t="s">
        <v>201</v>
      </c>
      <c r="AO25" s="84" t="b">
        <f>AND(AP25:AU25)</f>
        <v>1</v>
      </c>
      <c r="AP25" s="84" t="b">
        <f>AND(LEN(AA24)&gt;=3,LEN(AA24)&lt;=5)</f>
        <v>1</v>
      </c>
      <c r="AQ25" s="84" t="b">
        <f t="shared" si="0"/>
        <v>1</v>
      </c>
      <c r="AR25" s="84" t="b">
        <f t="shared" si="0"/>
        <v>1</v>
      </c>
      <c r="AS25" s="84" t="b">
        <f t="shared" si="0"/>
        <v>1</v>
      </c>
      <c r="AT25" s="84" t="b">
        <f t="shared" si="0"/>
        <v>1</v>
      </c>
      <c r="AU25" s="84" t="b">
        <f t="shared" si="0"/>
        <v>1</v>
      </c>
      <c r="AV25" s="84" t="str">
        <f>LEFT(AA24,1)</f>
        <v>t</v>
      </c>
      <c r="AW25" s="84" t="str">
        <f>RIGHT(LEFT(AA24,2),1)</f>
        <v>s</v>
      </c>
      <c r="AX25" s="84" t="str">
        <f>RIGHT(LEFT(AA24,3),1)</f>
        <v>c</v>
      </c>
      <c r="AY25" s="84" t="str">
        <f>RIGHT(LEFT(AA24,4),1)</f>
        <v>c</v>
      </c>
      <c r="AZ25" s="84" t="str">
        <f>RIGHT(LEFT(AA24,5),1)</f>
        <v>c</v>
      </c>
    </row>
    <row r="26" spans="2:57" ht="12" customHeight="1">
      <c r="B26" s="15"/>
      <c r="C26" s="799" t="s">
        <v>202</v>
      </c>
      <c r="D26" s="799"/>
      <c r="E26" s="799"/>
      <c r="F26" s="799"/>
      <c r="G26" s="799"/>
      <c r="H26" s="799"/>
      <c r="I26" s="799"/>
      <c r="J26" s="799"/>
      <c r="K26" s="799"/>
      <c r="L26" s="799"/>
      <c r="M26" s="799"/>
      <c r="N26" s="799"/>
      <c r="O26" s="799"/>
      <c r="P26" s="799"/>
      <c r="Q26" s="799"/>
      <c r="R26" s="799"/>
      <c r="S26" s="799"/>
      <c r="T26" s="799"/>
      <c r="U26" s="799"/>
      <c r="V26" s="799"/>
      <c r="W26" s="799"/>
      <c r="X26" s="799"/>
      <c r="Y26" s="799"/>
      <c r="Z26" s="799"/>
      <c r="AA26" s="799"/>
      <c r="AB26" s="799"/>
      <c r="AC26" s="799"/>
      <c r="AD26" s="799"/>
      <c r="AE26" s="799"/>
      <c r="AF26" s="799"/>
      <c r="AG26" s="799"/>
      <c r="AH26" s="799"/>
      <c r="AI26" s="799"/>
      <c r="AJ26" s="799"/>
      <c r="AK26" s="799"/>
      <c r="AQ26" s="83"/>
      <c r="AR26" s="83"/>
      <c r="AS26" s="83"/>
      <c r="AT26" s="83"/>
      <c r="AU26" s="83"/>
    </row>
    <row r="27" spans="2:57" s="5" customFormat="1" ht="9.75" customHeight="1" thickBot="1">
      <c r="B27" s="86"/>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7"/>
      <c r="AL27" s="87"/>
      <c r="AM27" s="6"/>
      <c r="AN27" s="6"/>
      <c r="AO27" s="6"/>
      <c r="AP27" s="6"/>
      <c r="AQ27" s="6"/>
      <c r="AR27" s="6"/>
      <c r="AS27" s="6"/>
      <c r="AT27" s="6"/>
      <c r="AU27" s="6"/>
      <c r="BA27" s="2"/>
    </row>
    <row r="28" spans="2:57" s="5" customFormat="1" ht="24.75" customHeight="1" thickBot="1">
      <c r="B28" s="88" t="s">
        <v>174</v>
      </c>
      <c r="C28" s="802" t="s">
        <v>203</v>
      </c>
      <c r="D28" s="803"/>
      <c r="E28" s="803"/>
      <c r="F28" s="803"/>
      <c r="G28" s="803"/>
      <c r="H28" s="804"/>
      <c r="I28" s="1238" t="s">
        <v>408</v>
      </c>
      <c r="J28" s="1238"/>
      <c r="K28" s="1238"/>
      <c r="L28" s="1238"/>
      <c r="M28" s="1238"/>
      <c r="N28" s="1238"/>
      <c r="O28" s="1238"/>
      <c r="P28" s="1238"/>
      <c r="Q28" s="1238"/>
      <c r="R28" s="1238"/>
      <c r="S28" s="1238"/>
      <c r="T28" s="1238"/>
      <c r="U28" s="1238"/>
      <c r="V28" s="1238"/>
      <c r="W28" s="1239"/>
      <c r="X28" s="86"/>
      <c r="Y28" s="86"/>
      <c r="Z28" s="86"/>
      <c r="AA28" s="86"/>
      <c r="AB28" s="86"/>
      <c r="AC28" s="86"/>
      <c r="AD28" s="86"/>
      <c r="AE28" s="86"/>
      <c r="AF28" s="86"/>
      <c r="AG28" s="86"/>
      <c r="AH28" s="86"/>
      <c r="AI28" s="86"/>
      <c r="AJ28" s="86"/>
      <c r="AK28" s="86"/>
      <c r="AL28" s="87"/>
      <c r="AM28" s="87"/>
      <c r="AN28" s="6"/>
      <c r="AO28" s="6"/>
      <c r="AP28" s="6"/>
      <c r="AQ28" s="6"/>
      <c r="AR28" s="6"/>
      <c r="AS28" s="6"/>
      <c r="AT28" s="6"/>
      <c r="AU28" s="6"/>
      <c r="AV28" s="6"/>
      <c r="BB28" s="2"/>
    </row>
    <row r="29" spans="2:57" s="5" customFormat="1" ht="9.75" customHeight="1">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7"/>
      <c r="AL29" s="87"/>
      <c r="AM29" s="6"/>
      <c r="AN29" s="6"/>
      <c r="AO29" s="6"/>
      <c r="AP29" s="6"/>
      <c r="AQ29" s="6"/>
      <c r="AR29" s="6"/>
      <c r="AS29" s="6"/>
      <c r="AT29" s="6"/>
      <c r="AU29" s="6"/>
      <c r="BA29" s="2"/>
    </row>
    <row r="30" spans="2:57" s="5" customFormat="1" ht="9.75" customHeight="1" thickBot="1">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7"/>
      <c r="AL30" s="87"/>
      <c r="AM30" s="6"/>
      <c r="AN30" s="6"/>
      <c r="AO30" s="6"/>
      <c r="AP30" s="6"/>
      <c r="AQ30" s="6"/>
      <c r="AR30" s="6"/>
      <c r="AS30" s="6"/>
      <c r="AT30" s="6"/>
      <c r="AU30" s="6"/>
      <c r="BA30" s="2"/>
    </row>
    <row r="31" spans="2:57" s="5" customFormat="1" ht="18" customHeight="1">
      <c r="B31" s="745" t="s">
        <v>182</v>
      </c>
      <c r="C31" s="841" t="s">
        <v>204</v>
      </c>
      <c r="D31" s="841"/>
      <c r="E31" s="841"/>
      <c r="F31" s="841"/>
      <c r="G31" s="841"/>
      <c r="H31" s="841"/>
      <c r="I31" s="844" t="s">
        <v>205</v>
      </c>
      <c r="J31" s="844"/>
      <c r="K31" s="844"/>
      <c r="L31" s="844"/>
      <c r="M31" s="844"/>
      <c r="N31" s="844"/>
      <c r="O31" s="844"/>
      <c r="P31" s="844"/>
      <c r="Q31" s="844"/>
      <c r="R31" s="844"/>
      <c r="S31" s="844"/>
      <c r="T31" s="844"/>
      <c r="U31" s="844"/>
      <c r="V31" s="844"/>
      <c r="W31" s="844"/>
      <c r="X31" s="844"/>
      <c r="Y31" s="844"/>
      <c r="Z31" s="844"/>
      <c r="AA31" s="844"/>
      <c r="AB31" s="844"/>
      <c r="AC31" s="845"/>
      <c r="AD31" s="86"/>
      <c r="AE31" s="86"/>
      <c r="AF31" s="86"/>
      <c r="AG31" s="86"/>
      <c r="AH31" s="86"/>
      <c r="AI31" s="86"/>
      <c r="AJ31" s="86"/>
      <c r="AK31" s="87"/>
      <c r="AL31" s="87"/>
      <c r="AM31" s="6"/>
      <c r="AN31" s="6"/>
      <c r="AO31" s="6"/>
      <c r="AP31" s="6"/>
      <c r="AQ31" s="6"/>
      <c r="AR31" s="6"/>
      <c r="AS31" s="6"/>
      <c r="AT31" s="6"/>
      <c r="AU31" s="6"/>
      <c r="BA31" s="2"/>
    </row>
    <row r="32" spans="2:57" s="5" customFormat="1" ht="19.5" customHeight="1">
      <c r="B32" s="746"/>
      <c r="C32" s="842"/>
      <c r="D32" s="842"/>
      <c r="E32" s="842"/>
      <c r="F32" s="842"/>
      <c r="G32" s="842"/>
      <c r="H32" s="842"/>
      <c r="I32" s="89" t="s">
        <v>12</v>
      </c>
      <c r="J32" s="743" t="s">
        <v>206</v>
      </c>
      <c r="K32" s="743"/>
      <c r="L32" s="743"/>
      <c r="M32" s="743"/>
      <c r="N32" s="743"/>
      <c r="O32" s="743"/>
      <c r="P32" s="743"/>
      <c r="Q32" s="743"/>
      <c r="R32" s="743"/>
      <c r="S32" s="743"/>
      <c r="T32" s="743"/>
      <c r="U32" s="743"/>
      <c r="V32" s="743"/>
      <c r="W32" s="743"/>
      <c r="X32" s="743"/>
      <c r="Y32" s="743"/>
      <c r="Z32" s="743"/>
      <c r="AA32" s="743"/>
      <c r="AB32" s="743"/>
      <c r="AC32" s="744"/>
      <c r="AD32" s="86"/>
      <c r="AE32" s="86"/>
      <c r="AF32" s="86"/>
      <c r="AG32" s="86"/>
      <c r="AH32" s="86"/>
      <c r="AI32" s="86"/>
      <c r="AJ32" s="86"/>
      <c r="AK32" s="86"/>
      <c r="AL32" s="87"/>
      <c r="AM32" s="87"/>
      <c r="AN32" s="6"/>
      <c r="AO32" s="6"/>
      <c r="AP32" s="6"/>
      <c r="AQ32" s="6"/>
      <c r="AR32" s="6"/>
      <c r="AS32" s="6"/>
      <c r="AT32" s="6"/>
      <c r="AU32" s="6"/>
      <c r="AV32" s="6"/>
      <c r="BB32" s="2"/>
    </row>
    <row r="33" spans="2:54" s="5" customFormat="1" ht="19.5" customHeight="1" thickBot="1">
      <c r="B33" s="748"/>
      <c r="C33" s="843"/>
      <c r="D33" s="843"/>
      <c r="E33" s="843"/>
      <c r="F33" s="843"/>
      <c r="G33" s="843"/>
      <c r="H33" s="843"/>
      <c r="I33" s="90" t="s">
        <v>12</v>
      </c>
      <c r="J33" s="741" t="s">
        <v>207</v>
      </c>
      <c r="K33" s="741"/>
      <c r="L33" s="741"/>
      <c r="M33" s="741"/>
      <c r="N33" s="741"/>
      <c r="O33" s="741"/>
      <c r="P33" s="741"/>
      <c r="Q33" s="741"/>
      <c r="R33" s="741"/>
      <c r="S33" s="741"/>
      <c r="T33" s="741"/>
      <c r="U33" s="741"/>
      <c r="V33" s="741"/>
      <c r="W33" s="741"/>
      <c r="X33" s="741"/>
      <c r="Y33" s="741"/>
      <c r="Z33" s="741"/>
      <c r="AA33" s="741"/>
      <c r="AB33" s="741"/>
      <c r="AC33" s="742"/>
      <c r="AD33" s="86"/>
      <c r="AE33" s="86"/>
      <c r="AF33" s="86"/>
      <c r="AG33" s="86"/>
      <c r="AH33" s="86"/>
      <c r="AI33" s="86"/>
      <c r="AJ33" s="86"/>
      <c r="AK33" s="86"/>
      <c r="AL33" s="87"/>
      <c r="AM33" s="87"/>
      <c r="AN33" s="6"/>
      <c r="AO33" s="6"/>
      <c r="AP33" s="6"/>
      <c r="AQ33" s="6"/>
      <c r="AR33" s="6"/>
      <c r="AS33" s="6"/>
      <c r="AT33" s="6"/>
      <c r="AU33" s="6"/>
      <c r="AV33" s="6"/>
      <c r="BB33" s="2"/>
    </row>
    <row r="34" spans="2:54" ht="12" customHeight="1">
      <c r="B34" s="85" t="s">
        <v>208</v>
      </c>
      <c r="C34" s="837" t="s">
        <v>209</v>
      </c>
      <c r="D34" s="837"/>
      <c r="E34" s="837"/>
      <c r="F34" s="837"/>
      <c r="G34" s="837"/>
      <c r="H34" s="837"/>
      <c r="I34" s="837"/>
      <c r="J34" s="837"/>
      <c r="K34" s="837"/>
      <c r="L34" s="837"/>
      <c r="M34" s="837"/>
      <c r="N34" s="837"/>
      <c r="O34" s="837"/>
      <c r="P34" s="837"/>
      <c r="Q34" s="837"/>
      <c r="R34" s="837"/>
      <c r="S34" s="837"/>
      <c r="T34" s="837"/>
      <c r="U34" s="837"/>
      <c r="V34" s="837"/>
      <c r="W34" s="837"/>
      <c r="X34" s="837"/>
      <c r="Y34" s="837"/>
      <c r="Z34" s="837"/>
      <c r="AA34" s="837"/>
      <c r="AB34" s="837"/>
      <c r="AC34" s="837"/>
      <c r="AD34" s="837"/>
      <c r="AE34" s="837"/>
      <c r="AF34" s="837"/>
      <c r="AG34" s="837"/>
      <c r="AH34" s="837"/>
      <c r="AI34" s="837"/>
      <c r="AJ34" s="837"/>
      <c r="AK34" s="837"/>
      <c r="AN34" s="84"/>
      <c r="AO34" s="84"/>
      <c r="AP34" s="84"/>
      <c r="AQ34" s="84"/>
      <c r="AR34" s="84"/>
      <c r="AS34" s="84"/>
      <c r="AT34" s="84"/>
      <c r="AU34" s="84"/>
      <c r="AV34" s="84"/>
      <c r="AW34" s="84"/>
      <c r="AX34" s="84"/>
      <c r="AY34" s="84"/>
      <c r="AZ34" s="84"/>
    </row>
    <row r="35" spans="2:54" s="5" customFormat="1" ht="9.75" customHeight="1" thickBot="1">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7"/>
      <c r="AL35" s="87"/>
      <c r="AM35" s="6"/>
      <c r="AN35" s="6"/>
      <c r="AO35" s="6"/>
      <c r="AP35" s="6"/>
      <c r="AQ35" s="6"/>
      <c r="AR35" s="6"/>
      <c r="AS35" s="6"/>
      <c r="AT35" s="6"/>
      <c r="AU35" s="6"/>
      <c r="BA35" s="2"/>
    </row>
    <row r="36" spans="2:54" s="5" customFormat="1" ht="32.25" customHeight="1">
      <c r="B36" s="745" t="s">
        <v>175</v>
      </c>
      <c r="C36" s="749" t="s">
        <v>210</v>
      </c>
      <c r="D36" s="329"/>
      <c r="E36" s="329"/>
      <c r="F36" s="329"/>
      <c r="G36" s="329"/>
      <c r="H36" s="330"/>
      <c r="I36" s="91" t="s">
        <v>211</v>
      </c>
      <c r="J36" s="758" t="s">
        <v>212</v>
      </c>
      <c r="K36" s="759"/>
      <c r="L36" s="760"/>
      <c r="M36" s="758" t="s">
        <v>213</v>
      </c>
      <c r="N36" s="759"/>
      <c r="O36" s="759"/>
      <c r="P36" s="759"/>
      <c r="Q36" s="759"/>
      <c r="R36" s="759"/>
      <c r="S36" s="759"/>
      <c r="T36" s="760"/>
      <c r="U36" s="758" t="s">
        <v>214</v>
      </c>
      <c r="V36" s="759"/>
      <c r="W36" s="759"/>
      <c r="X36" s="759"/>
      <c r="Y36" s="759"/>
      <c r="Z36" s="759"/>
      <c r="AA36" s="759"/>
      <c r="AB36" s="759"/>
      <c r="AC36" s="759"/>
      <c r="AD36" s="759"/>
      <c r="AE36" s="760"/>
      <c r="AF36" s="838" t="s">
        <v>215</v>
      </c>
      <c r="AG36" s="839"/>
      <c r="AH36" s="839"/>
      <c r="AI36" s="839"/>
      <c r="AJ36" s="839"/>
      <c r="AK36" s="840"/>
      <c r="AL36" s="6"/>
      <c r="AM36" s="6"/>
      <c r="AN36" s="119" t="s">
        <v>212</v>
      </c>
      <c r="AO36" s="6"/>
      <c r="AP36" s="6"/>
      <c r="AQ36" s="6"/>
      <c r="AR36" s="6"/>
      <c r="AS36" s="6"/>
      <c r="AT36" s="6"/>
      <c r="AU36" s="6"/>
      <c r="BA36" s="2"/>
    </row>
    <row r="37" spans="2:54" s="5" customFormat="1" ht="16.5" customHeight="1">
      <c r="B37" s="746"/>
      <c r="C37" s="750"/>
      <c r="D37" s="332"/>
      <c r="E37" s="332"/>
      <c r="F37" s="332"/>
      <c r="G37" s="332"/>
      <c r="H37" s="333"/>
      <c r="I37" s="752">
        <v>1</v>
      </c>
      <c r="J37" s="290" t="s">
        <v>388</v>
      </c>
      <c r="K37" s="756" t="s">
        <v>170</v>
      </c>
      <c r="L37" s="757"/>
      <c r="M37" s="1240" t="s">
        <v>409</v>
      </c>
      <c r="N37" s="1241"/>
      <c r="O37" s="1241"/>
      <c r="P37" s="1241"/>
      <c r="Q37" s="1241"/>
      <c r="R37" s="1241"/>
      <c r="S37" s="1241"/>
      <c r="T37" s="1242"/>
      <c r="U37" s="1240" t="s">
        <v>410</v>
      </c>
      <c r="V37" s="1241"/>
      <c r="W37" s="1241"/>
      <c r="X37" s="1241"/>
      <c r="Y37" s="1241"/>
      <c r="Z37" s="1241"/>
      <c r="AA37" s="1241"/>
      <c r="AB37" s="1241"/>
      <c r="AC37" s="1241"/>
      <c r="AD37" s="1241"/>
      <c r="AE37" s="1242"/>
      <c r="AF37" s="1246" t="s">
        <v>12</v>
      </c>
      <c r="AG37" s="1247"/>
      <c r="AH37" s="1247"/>
      <c r="AI37" s="1247"/>
      <c r="AJ37" s="1247"/>
      <c r="AK37" s="1248"/>
      <c r="AL37" s="6"/>
      <c r="AM37" s="6"/>
      <c r="AN37" s="6" t="s">
        <v>180</v>
      </c>
      <c r="AO37" s="6" t="str">
        <f>IF(J38="■","","■")</f>
        <v>■</v>
      </c>
      <c r="AR37" s="6"/>
      <c r="AS37" s="6"/>
      <c r="AT37" s="6"/>
      <c r="AU37" s="6"/>
      <c r="BA37" s="2"/>
    </row>
    <row r="38" spans="2:54" s="5" customFormat="1" ht="16.5" customHeight="1">
      <c r="B38" s="746"/>
      <c r="C38" s="750"/>
      <c r="D38" s="332"/>
      <c r="E38" s="332"/>
      <c r="F38" s="332"/>
      <c r="G38" s="332"/>
      <c r="H38" s="333"/>
      <c r="I38" s="753"/>
      <c r="J38" s="99" t="s">
        <v>12</v>
      </c>
      <c r="K38" s="754" t="s">
        <v>192</v>
      </c>
      <c r="L38" s="755"/>
      <c r="M38" s="1243"/>
      <c r="N38" s="1244"/>
      <c r="O38" s="1244"/>
      <c r="P38" s="1244"/>
      <c r="Q38" s="1244"/>
      <c r="R38" s="1244"/>
      <c r="S38" s="1244"/>
      <c r="T38" s="1245"/>
      <c r="U38" s="1243"/>
      <c r="V38" s="1244"/>
      <c r="W38" s="1244"/>
      <c r="X38" s="1244"/>
      <c r="Y38" s="1244"/>
      <c r="Z38" s="1244"/>
      <c r="AA38" s="1244"/>
      <c r="AB38" s="1244"/>
      <c r="AC38" s="1244"/>
      <c r="AD38" s="1244"/>
      <c r="AE38" s="1245"/>
      <c r="AF38" s="1249"/>
      <c r="AG38" s="1250"/>
      <c r="AH38" s="1250"/>
      <c r="AI38" s="1250"/>
      <c r="AJ38" s="1250"/>
      <c r="AK38" s="1251"/>
      <c r="AL38" s="6"/>
      <c r="AM38" s="6"/>
      <c r="AN38" s="6" t="s">
        <v>180</v>
      </c>
      <c r="AO38" s="6" t="str">
        <f>IF(J37="■","","■")</f>
        <v/>
      </c>
      <c r="AR38" s="6"/>
      <c r="AS38" s="6"/>
      <c r="AT38" s="6"/>
      <c r="AU38" s="6"/>
      <c r="BA38" s="2"/>
    </row>
    <row r="39" spans="2:54" s="5" customFormat="1" ht="16.5" customHeight="1">
      <c r="B39" s="746"/>
      <c r="C39" s="750"/>
      <c r="D39" s="332"/>
      <c r="E39" s="332"/>
      <c r="F39" s="332"/>
      <c r="G39" s="332"/>
      <c r="H39" s="333"/>
      <c r="I39" s="752">
        <v>2</v>
      </c>
      <c r="J39" s="96" t="s">
        <v>12</v>
      </c>
      <c r="K39" s="756" t="s">
        <v>170</v>
      </c>
      <c r="L39" s="757"/>
      <c r="M39" s="761"/>
      <c r="N39" s="762"/>
      <c r="O39" s="762"/>
      <c r="P39" s="762"/>
      <c r="Q39" s="762"/>
      <c r="R39" s="762"/>
      <c r="S39" s="762"/>
      <c r="T39" s="763"/>
      <c r="U39" s="761"/>
      <c r="V39" s="762"/>
      <c r="W39" s="762"/>
      <c r="X39" s="762"/>
      <c r="Y39" s="762"/>
      <c r="Z39" s="762"/>
      <c r="AA39" s="762"/>
      <c r="AB39" s="762"/>
      <c r="AC39" s="762"/>
      <c r="AD39" s="762"/>
      <c r="AE39" s="763"/>
      <c r="AF39" s="938" t="s">
        <v>12</v>
      </c>
      <c r="AG39" s="939"/>
      <c r="AH39" s="939"/>
      <c r="AI39" s="939"/>
      <c r="AJ39" s="939"/>
      <c r="AK39" s="940"/>
      <c r="AL39" s="6"/>
      <c r="AM39" s="6"/>
      <c r="AN39" s="6" t="s">
        <v>180</v>
      </c>
      <c r="AO39" s="6" t="str">
        <f>IF(J40="■","","■")</f>
        <v>■</v>
      </c>
      <c r="AR39" s="6"/>
      <c r="AS39" s="6"/>
      <c r="AT39" s="6"/>
      <c r="AU39" s="6"/>
      <c r="BA39" s="2"/>
    </row>
    <row r="40" spans="2:54" s="5" customFormat="1" ht="16.5" customHeight="1">
      <c r="B40" s="747"/>
      <c r="C40" s="750"/>
      <c r="D40" s="332"/>
      <c r="E40" s="332"/>
      <c r="F40" s="332"/>
      <c r="G40" s="332"/>
      <c r="H40" s="333"/>
      <c r="I40" s="753"/>
      <c r="J40" s="99" t="s">
        <v>12</v>
      </c>
      <c r="K40" s="754" t="s">
        <v>192</v>
      </c>
      <c r="L40" s="755"/>
      <c r="M40" s="764"/>
      <c r="N40" s="765"/>
      <c r="O40" s="765"/>
      <c r="P40" s="765"/>
      <c r="Q40" s="765"/>
      <c r="R40" s="765"/>
      <c r="S40" s="765"/>
      <c r="T40" s="766"/>
      <c r="U40" s="764"/>
      <c r="V40" s="765"/>
      <c r="W40" s="765"/>
      <c r="X40" s="765"/>
      <c r="Y40" s="765"/>
      <c r="Z40" s="765"/>
      <c r="AA40" s="765"/>
      <c r="AB40" s="765"/>
      <c r="AC40" s="765"/>
      <c r="AD40" s="765"/>
      <c r="AE40" s="766"/>
      <c r="AF40" s="941"/>
      <c r="AG40" s="942"/>
      <c r="AH40" s="942"/>
      <c r="AI40" s="942"/>
      <c r="AJ40" s="942"/>
      <c r="AK40" s="943"/>
      <c r="AL40" s="6"/>
      <c r="AM40" s="6"/>
      <c r="AN40" s="6" t="s">
        <v>180</v>
      </c>
      <c r="AO40" s="6" t="str">
        <f>IF(J39="■","","■")</f>
        <v>■</v>
      </c>
      <c r="AR40" s="6"/>
      <c r="AS40" s="6"/>
      <c r="AT40" s="6"/>
      <c r="AU40" s="6"/>
      <c r="BA40" s="2"/>
    </row>
    <row r="41" spans="2:54" s="5" customFormat="1" ht="16.5" customHeight="1">
      <c r="B41" s="747"/>
      <c r="C41" s="750"/>
      <c r="D41" s="332"/>
      <c r="E41" s="332"/>
      <c r="F41" s="332"/>
      <c r="G41" s="332"/>
      <c r="H41" s="333"/>
      <c r="I41" s="752">
        <v>3</v>
      </c>
      <c r="J41" s="96" t="s">
        <v>12</v>
      </c>
      <c r="K41" s="756" t="s">
        <v>170</v>
      </c>
      <c r="L41" s="757"/>
      <c r="M41" s="761"/>
      <c r="N41" s="762"/>
      <c r="O41" s="762"/>
      <c r="P41" s="762"/>
      <c r="Q41" s="762"/>
      <c r="R41" s="762"/>
      <c r="S41" s="762"/>
      <c r="T41" s="763"/>
      <c r="U41" s="761"/>
      <c r="V41" s="762"/>
      <c r="W41" s="762"/>
      <c r="X41" s="762"/>
      <c r="Y41" s="762"/>
      <c r="Z41" s="762"/>
      <c r="AA41" s="762"/>
      <c r="AB41" s="762"/>
      <c r="AC41" s="762"/>
      <c r="AD41" s="762"/>
      <c r="AE41" s="763"/>
      <c r="AF41" s="938" t="s">
        <v>12</v>
      </c>
      <c r="AG41" s="939"/>
      <c r="AH41" s="939"/>
      <c r="AI41" s="939"/>
      <c r="AJ41" s="939"/>
      <c r="AK41" s="940"/>
      <c r="AL41" s="6"/>
      <c r="AM41" s="6"/>
      <c r="AN41" s="6" t="s">
        <v>180</v>
      </c>
      <c r="AO41" s="6" t="str">
        <f>IF(J42="■","","■")</f>
        <v>■</v>
      </c>
      <c r="AR41" s="6"/>
      <c r="AS41" s="6"/>
      <c r="AT41" s="6"/>
      <c r="AU41" s="6"/>
      <c r="BA41" s="2"/>
    </row>
    <row r="42" spans="2:54" s="5" customFormat="1" ht="16.5" customHeight="1" thickBot="1">
      <c r="B42" s="748"/>
      <c r="C42" s="751"/>
      <c r="D42" s="335"/>
      <c r="E42" s="335"/>
      <c r="F42" s="335"/>
      <c r="G42" s="335"/>
      <c r="H42" s="336"/>
      <c r="I42" s="767"/>
      <c r="J42" s="98" t="s">
        <v>12</v>
      </c>
      <c r="K42" s="908" t="s">
        <v>192</v>
      </c>
      <c r="L42" s="931"/>
      <c r="M42" s="897"/>
      <c r="N42" s="898"/>
      <c r="O42" s="898"/>
      <c r="P42" s="898"/>
      <c r="Q42" s="898"/>
      <c r="R42" s="898"/>
      <c r="S42" s="898"/>
      <c r="T42" s="899"/>
      <c r="U42" s="897"/>
      <c r="V42" s="898"/>
      <c r="W42" s="898"/>
      <c r="X42" s="898"/>
      <c r="Y42" s="898"/>
      <c r="Z42" s="898"/>
      <c r="AA42" s="898"/>
      <c r="AB42" s="898"/>
      <c r="AC42" s="898"/>
      <c r="AD42" s="898"/>
      <c r="AE42" s="899"/>
      <c r="AF42" s="944"/>
      <c r="AG42" s="945"/>
      <c r="AH42" s="945"/>
      <c r="AI42" s="945"/>
      <c r="AJ42" s="945"/>
      <c r="AK42" s="946"/>
      <c r="AL42" s="6"/>
      <c r="AM42" s="6"/>
      <c r="AN42" s="6" t="s">
        <v>180</v>
      </c>
      <c r="AO42" s="6" t="str">
        <f>IF(J41="■","","■")</f>
        <v>■</v>
      </c>
      <c r="AR42" s="6"/>
      <c r="AS42" s="6"/>
      <c r="AT42" s="6"/>
      <c r="AU42" s="6"/>
      <c r="BA42" s="2"/>
    </row>
    <row r="43" spans="2:54" ht="12" customHeight="1">
      <c r="B43" s="85" t="s">
        <v>216</v>
      </c>
      <c r="C43" s="799" t="s">
        <v>217</v>
      </c>
      <c r="D43" s="799"/>
      <c r="E43" s="799"/>
      <c r="F43" s="799"/>
      <c r="G43" s="799"/>
      <c r="H43" s="799"/>
      <c r="I43" s="799"/>
      <c r="J43" s="799"/>
      <c r="K43" s="799"/>
      <c r="L43" s="799"/>
      <c r="M43" s="799"/>
      <c r="N43" s="799"/>
      <c r="O43" s="799"/>
      <c r="P43" s="799"/>
      <c r="Q43" s="799"/>
      <c r="R43" s="799"/>
      <c r="S43" s="799"/>
      <c r="T43" s="799"/>
      <c r="U43" s="799"/>
      <c r="V43" s="799"/>
      <c r="W43" s="799"/>
      <c r="X43" s="799"/>
      <c r="Y43" s="799"/>
      <c r="Z43" s="799"/>
      <c r="AA43" s="799"/>
      <c r="AB43" s="799"/>
      <c r="AC43" s="799"/>
      <c r="AD43" s="799"/>
      <c r="AE43" s="799"/>
      <c r="AF43" s="799"/>
      <c r="AG43" s="799"/>
      <c r="AH43" s="799"/>
      <c r="AI43" s="799"/>
      <c r="AJ43" s="799"/>
      <c r="AK43" s="799"/>
      <c r="AN43" s="84"/>
      <c r="AO43" s="84"/>
      <c r="AP43" s="84"/>
      <c r="AQ43" s="84"/>
      <c r="AR43" s="84"/>
      <c r="AS43" s="84"/>
      <c r="AT43" s="84"/>
      <c r="AU43" s="84"/>
      <c r="AV43" s="84"/>
      <c r="AW43" s="84"/>
      <c r="AX43" s="84"/>
      <c r="AY43" s="84"/>
      <c r="AZ43" s="84"/>
    </row>
    <row r="44" spans="2:54" ht="12" customHeight="1">
      <c r="B44" s="85" t="s">
        <v>218</v>
      </c>
      <c r="C44" s="799" t="s">
        <v>219</v>
      </c>
      <c r="D44" s="799"/>
      <c r="E44" s="799"/>
      <c r="F44" s="799"/>
      <c r="G44" s="799"/>
      <c r="H44" s="799"/>
      <c r="I44" s="799"/>
      <c r="J44" s="799"/>
      <c r="K44" s="799"/>
      <c r="L44" s="799"/>
      <c r="M44" s="799"/>
      <c r="N44" s="799"/>
      <c r="O44" s="799"/>
      <c r="P44" s="799"/>
      <c r="Q44" s="799"/>
      <c r="R44" s="799"/>
      <c r="S44" s="799"/>
      <c r="T44" s="799"/>
      <c r="U44" s="799"/>
      <c r="V44" s="799"/>
      <c r="W44" s="799"/>
      <c r="X44" s="799"/>
      <c r="Y44" s="799"/>
      <c r="Z44" s="799"/>
      <c r="AA44" s="799"/>
      <c r="AB44" s="799"/>
      <c r="AC44" s="799"/>
      <c r="AD44" s="799"/>
      <c r="AE44" s="799"/>
      <c r="AF44" s="799"/>
      <c r="AG44" s="799"/>
      <c r="AH44" s="799"/>
      <c r="AI44" s="799"/>
      <c r="AJ44" s="799"/>
      <c r="AK44" s="799"/>
      <c r="AN44" s="84"/>
      <c r="AO44" s="84"/>
      <c r="AP44" s="84"/>
      <c r="AQ44" s="84"/>
      <c r="AR44" s="84"/>
      <c r="AS44" s="84"/>
      <c r="AT44" s="84"/>
      <c r="AU44" s="84"/>
      <c r="AV44" s="84"/>
      <c r="AW44" s="84"/>
      <c r="AX44" s="84"/>
      <c r="AY44" s="84"/>
      <c r="AZ44" s="84"/>
    </row>
    <row r="45" spans="2:54" ht="12" customHeight="1">
      <c r="B45" s="85" t="s">
        <v>220</v>
      </c>
      <c r="C45" s="799" t="s">
        <v>221</v>
      </c>
      <c r="D45" s="799"/>
      <c r="E45" s="799"/>
      <c r="F45" s="799"/>
      <c r="G45" s="799"/>
      <c r="H45" s="799"/>
      <c r="I45" s="799"/>
      <c r="J45" s="799"/>
      <c r="K45" s="799"/>
      <c r="L45" s="799"/>
      <c r="M45" s="799"/>
      <c r="N45" s="799"/>
      <c r="O45" s="799"/>
      <c r="P45" s="799"/>
      <c r="Q45" s="799"/>
      <c r="R45" s="799"/>
      <c r="S45" s="799"/>
      <c r="T45" s="799"/>
      <c r="U45" s="799"/>
      <c r="V45" s="799"/>
      <c r="W45" s="799"/>
      <c r="X45" s="799"/>
      <c r="Y45" s="799"/>
      <c r="Z45" s="799"/>
      <c r="AA45" s="799"/>
      <c r="AB45" s="799"/>
      <c r="AC45" s="799"/>
      <c r="AD45" s="799"/>
      <c r="AE45" s="799"/>
      <c r="AF45" s="799"/>
      <c r="AG45" s="799"/>
      <c r="AH45" s="799"/>
      <c r="AI45" s="799"/>
      <c r="AJ45" s="799"/>
      <c r="AK45" s="799"/>
      <c r="AN45" s="84"/>
      <c r="AO45" s="84"/>
      <c r="AP45" s="84"/>
      <c r="AQ45" s="84"/>
      <c r="AR45" s="84"/>
      <c r="AS45" s="84"/>
      <c r="AT45" s="84"/>
      <c r="AU45" s="84"/>
      <c r="AV45" s="84"/>
      <c r="AW45" s="84"/>
      <c r="AX45" s="84"/>
      <c r="AY45" s="84"/>
      <c r="AZ45" s="84"/>
    </row>
    <row r="46" spans="2:54" s="5" customFormat="1" ht="9.75" customHeight="1" thickBot="1">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6"/>
      <c r="AL46" s="6"/>
      <c r="AM46" s="6"/>
      <c r="AN46" s="6"/>
      <c r="AO46" s="6"/>
      <c r="AP46" s="6"/>
      <c r="AQ46" s="6"/>
      <c r="AR46" s="6"/>
      <c r="AS46" s="6"/>
      <c r="AT46" s="6"/>
      <c r="AU46" s="6"/>
      <c r="BA46" s="2"/>
    </row>
    <row r="47" spans="2:54" s="5" customFormat="1" ht="18" customHeight="1">
      <c r="B47" s="912" t="s">
        <v>176</v>
      </c>
      <c r="C47" s="915" t="s">
        <v>222</v>
      </c>
      <c r="D47" s="916"/>
      <c r="E47" s="916"/>
      <c r="F47" s="916"/>
      <c r="G47" s="916"/>
      <c r="H47" s="917"/>
      <c r="I47" s="118" t="s">
        <v>211</v>
      </c>
      <c r="J47" s="901" t="s">
        <v>212</v>
      </c>
      <c r="K47" s="901"/>
      <c r="L47" s="901"/>
      <c r="M47" s="901" t="s">
        <v>223</v>
      </c>
      <c r="N47" s="901"/>
      <c r="O47" s="901"/>
      <c r="P47" s="901"/>
      <c r="Q47" s="901"/>
      <c r="R47" s="901"/>
      <c r="S47" s="901" t="s">
        <v>224</v>
      </c>
      <c r="T47" s="901"/>
      <c r="U47" s="901"/>
      <c r="V47" s="901"/>
      <c r="W47" s="901"/>
      <c r="X47" s="901"/>
      <c r="Y47" s="901" t="s">
        <v>225</v>
      </c>
      <c r="Z47" s="901"/>
      <c r="AA47" s="901"/>
      <c r="AB47" s="901"/>
      <c r="AC47" s="1252"/>
      <c r="AD47" s="900"/>
      <c r="AE47" s="900"/>
      <c r="AF47" s="900"/>
      <c r="AG47" s="900"/>
      <c r="AH47" s="900"/>
      <c r="AI47" s="900"/>
      <c r="AJ47" s="900"/>
      <c r="AK47" s="900"/>
      <c r="AL47" s="6"/>
      <c r="AM47" s="6"/>
      <c r="AN47" s="6" t="s">
        <v>212</v>
      </c>
      <c r="AO47" s="6"/>
      <c r="AP47" s="6" t="s">
        <v>223</v>
      </c>
      <c r="AQ47" s="6"/>
      <c r="AR47" s="6"/>
      <c r="AX47" s="2"/>
    </row>
    <row r="48" spans="2:54" s="5" customFormat="1" ht="16.5" customHeight="1">
      <c r="B48" s="913"/>
      <c r="C48" s="918"/>
      <c r="D48" s="919"/>
      <c r="E48" s="919"/>
      <c r="F48" s="919"/>
      <c r="G48" s="919"/>
      <c r="H48" s="920"/>
      <c r="I48" s="903">
        <v>1</v>
      </c>
      <c r="J48" s="287" t="s">
        <v>388</v>
      </c>
      <c r="K48" s="756" t="s">
        <v>170</v>
      </c>
      <c r="L48" s="757"/>
      <c r="M48" s="112" t="s">
        <v>12</v>
      </c>
      <c r="N48" s="756" t="s">
        <v>226</v>
      </c>
      <c r="O48" s="756"/>
      <c r="P48" s="288" t="s">
        <v>388</v>
      </c>
      <c r="Q48" s="756" t="s">
        <v>227</v>
      </c>
      <c r="R48" s="757"/>
      <c r="S48" s="1253" t="s">
        <v>411</v>
      </c>
      <c r="T48" s="1253"/>
      <c r="U48" s="1253"/>
      <c r="V48" s="1253"/>
      <c r="W48" s="1253"/>
      <c r="X48" s="1253"/>
      <c r="Y48" s="1255" t="s">
        <v>412</v>
      </c>
      <c r="Z48" s="1255"/>
      <c r="AA48" s="1255"/>
      <c r="AB48" s="1255"/>
      <c r="AC48" s="1256"/>
      <c r="AD48" s="894"/>
      <c r="AE48" s="894"/>
      <c r="AF48" s="894"/>
      <c r="AG48" s="894"/>
      <c r="AH48" s="894"/>
      <c r="AI48" s="894"/>
      <c r="AJ48" s="894"/>
      <c r="AK48" s="894"/>
      <c r="AL48" s="6"/>
      <c r="AM48" s="6"/>
      <c r="AN48" s="6" t="s">
        <v>180</v>
      </c>
      <c r="AO48" s="6" t="str">
        <f>IF(J49="■","","■")</f>
        <v>■</v>
      </c>
      <c r="AP48" s="6" t="s">
        <v>180</v>
      </c>
      <c r="AQ48" s="6" t="str">
        <f>IF(OR(P48="■",M49="■",P49="■"),"","■")</f>
        <v/>
      </c>
      <c r="AR48" s="6" t="s">
        <v>180</v>
      </c>
      <c r="AS48" s="6" t="str">
        <f>IF(OR(M48="■",M49="■",P49="■"),"","■")</f>
        <v>■</v>
      </c>
      <c r="AT48" s="6"/>
      <c r="AU48" s="6"/>
      <c r="BA48" s="2"/>
    </row>
    <row r="49" spans="2:53" s="5" customFormat="1" ht="16.5" customHeight="1">
      <c r="B49" s="913"/>
      <c r="C49" s="918"/>
      <c r="D49" s="919"/>
      <c r="E49" s="919"/>
      <c r="F49" s="919"/>
      <c r="G49" s="919"/>
      <c r="H49" s="920"/>
      <c r="I49" s="904"/>
      <c r="J49" s="116" t="s">
        <v>180</v>
      </c>
      <c r="K49" s="754" t="s">
        <v>192</v>
      </c>
      <c r="L49" s="755"/>
      <c r="M49" s="116" t="s">
        <v>180</v>
      </c>
      <c r="N49" s="754" t="s">
        <v>228</v>
      </c>
      <c r="O49" s="895"/>
      <c r="P49" s="117" t="s">
        <v>180</v>
      </c>
      <c r="Q49" s="754" t="s">
        <v>229</v>
      </c>
      <c r="R49" s="896"/>
      <c r="S49" s="1253"/>
      <c r="T49" s="1253"/>
      <c r="U49" s="1253"/>
      <c r="V49" s="1253"/>
      <c r="W49" s="1253"/>
      <c r="X49" s="1253"/>
      <c r="Y49" s="1255"/>
      <c r="Z49" s="1255"/>
      <c r="AA49" s="1255"/>
      <c r="AB49" s="1255"/>
      <c r="AC49" s="1256"/>
      <c r="AD49" s="894"/>
      <c r="AE49" s="894"/>
      <c r="AF49" s="894"/>
      <c r="AG49" s="894"/>
      <c r="AH49" s="894"/>
      <c r="AI49" s="894"/>
      <c r="AJ49" s="894"/>
      <c r="AK49" s="894"/>
      <c r="AL49" s="6"/>
      <c r="AM49" s="6"/>
      <c r="AN49" s="6" t="s">
        <v>180</v>
      </c>
      <c r="AO49" s="6" t="str">
        <f>IF(J48="■","","■")</f>
        <v/>
      </c>
      <c r="AP49" s="6" t="s">
        <v>180</v>
      </c>
      <c r="AQ49" s="6" t="str">
        <f>IF(OR(M48="■",P48="■",P49="■"),"","■")</f>
        <v/>
      </c>
      <c r="AR49" s="6" t="s">
        <v>180</v>
      </c>
      <c r="AS49" s="6" t="str">
        <f>IF(OR(M48="■",P48="■",M49="■"),"","■")</f>
        <v/>
      </c>
      <c r="AT49" s="6"/>
      <c r="AU49" s="6"/>
      <c r="BA49" s="2"/>
    </row>
    <row r="50" spans="2:53" s="5" customFormat="1" ht="16.5" customHeight="1">
      <c r="B50" s="913"/>
      <c r="C50" s="918"/>
      <c r="D50" s="919"/>
      <c r="E50" s="919"/>
      <c r="F50" s="919"/>
      <c r="G50" s="919"/>
      <c r="H50" s="920"/>
      <c r="I50" s="903">
        <v>2</v>
      </c>
      <c r="J50" s="287" t="s">
        <v>388</v>
      </c>
      <c r="K50" s="756" t="s">
        <v>170</v>
      </c>
      <c r="L50" s="757"/>
      <c r="M50" s="287" t="s">
        <v>388</v>
      </c>
      <c r="N50" s="756" t="s">
        <v>226</v>
      </c>
      <c r="O50" s="756"/>
      <c r="P50" s="113" t="s">
        <v>12</v>
      </c>
      <c r="Q50" s="756" t="s">
        <v>227</v>
      </c>
      <c r="R50" s="757"/>
      <c r="S50" s="1253" t="s">
        <v>411</v>
      </c>
      <c r="T50" s="1253"/>
      <c r="U50" s="1253"/>
      <c r="V50" s="1253"/>
      <c r="W50" s="1253"/>
      <c r="X50" s="1253"/>
      <c r="Y50" s="892"/>
      <c r="Z50" s="892"/>
      <c r="AA50" s="892"/>
      <c r="AB50" s="892"/>
      <c r="AC50" s="1254"/>
      <c r="AD50" s="894"/>
      <c r="AE50" s="894"/>
      <c r="AF50" s="894"/>
      <c r="AG50" s="894"/>
      <c r="AH50" s="894"/>
      <c r="AI50" s="894"/>
      <c r="AJ50" s="894"/>
      <c r="AK50" s="894"/>
      <c r="AL50" s="6"/>
      <c r="AM50" s="6"/>
      <c r="AN50" s="6" t="s">
        <v>180</v>
      </c>
      <c r="AO50" s="6" t="str">
        <f t="shared" ref="AO50" si="1">IF(J51="■","","■")</f>
        <v>■</v>
      </c>
      <c r="AP50" s="6" t="s">
        <v>180</v>
      </c>
      <c r="AQ50" s="6" t="str">
        <f t="shared" ref="AQ50" si="2">IF(OR(P50="■",M51="■",P51="■"),"","■")</f>
        <v>■</v>
      </c>
      <c r="AR50" s="6" t="s">
        <v>180</v>
      </c>
      <c r="AS50" s="6" t="str">
        <f t="shared" ref="AS50" si="3">IF(OR(M50="■",M51="■",P51="■"),"","■")</f>
        <v/>
      </c>
      <c r="AT50" s="6"/>
      <c r="AU50" s="6"/>
      <c r="BA50" s="2"/>
    </row>
    <row r="51" spans="2:53" s="5" customFormat="1" ht="16.5" customHeight="1">
      <c r="B51" s="913"/>
      <c r="C51" s="918"/>
      <c r="D51" s="919"/>
      <c r="E51" s="919"/>
      <c r="F51" s="919"/>
      <c r="G51" s="919"/>
      <c r="H51" s="920"/>
      <c r="I51" s="904"/>
      <c r="J51" s="116" t="s">
        <v>180</v>
      </c>
      <c r="K51" s="754" t="s">
        <v>192</v>
      </c>
      <c r="L51" s="755"/>
      <c r="M51" s="116" t="s">
        <v>180</v>
      </c>
      <c r="N51" s="754" t="s">
        <v>228</v>
      </c>
      <c r="O51" s="895"/>
      <c r="P51" s="117" t="s">
        <v>12</v>
      </c>
      <c r="Q51" s="754" t="s">
        <v>229</v>
      </c>
      <c r="R51" s="896"/>
      <c r="S51" s="1253"/>
      <c r="T51" s="1253"/>
      <c r="U51" s="1253"/>
      <c r="V51" s="1253"/>
      <c r="W51" s="1253"/>
      <c r="X51" s="1253"/>
      <c r="Y51" s="892"/>
      <c r="Z51" s="892"/>
      <c r="AA51" s="892"/>
      <c r="AB51" s="892"/>
      <c r="AC51" s="1254"/>
      <c r="AD51" s="894"/>
      <c r="AE51" s="894"/>
      <c r="AF51" s="894"/>
      <c r="AG51" s="894"/>
      <c r="AH51" s="894"/>
      <c r="AI51" s="894"/>
      <c r="AJ51" s="894"/>
      <c r="AK51" s="894"/>
      <c r="AL51" s="6"/>
      <c r="AM51" s="6"/>
      <c r="AN51" s="6" t="s">
        <v>180</v>
      </c>
      <c r="AO51" s="6" t="str">
        <f t="shared" ref="AO51" si="4">IF(J50="■","","■")</f>
        <v/>
      </c>
      <c r="AP51" s="6" t="s">
        <v>180</v>
      </c>
      <c r="AQ51" s="6" t="str">
        <f t="shared" ref="AQ51" si="5">IF(OR(M50="■",P50="■",P51="■"),"","■")</f>
        <v/>
      </c>
      <c r="AR51" s="6" t="s">
        <v>180</v>
      </c>
      <c r="AS51" s="6" t="str">
        <f t="shared" ref="AS51" si="6">IF(OR(M50="■",P50="■",M51="■"),"","■")</f>
        <v/>
      </c>
      <c r="AT51" s="6"/>
      <c r="AU51" s="6"/>
      <c r="BA51" s="2"/>
    </row>
    <row r="52" spans="2:53" s="5" customFormat="1" ht="16.5" customHeight="1">
      <c r="B52" s="913"/>
      <c r="C52" s="918"/>
      <c r="D52" s="919"/>
      <c r="E52" s="919"/>
      <c r="F52" s="919"/>
      <c r="G52" s="919"/>
      <c r="H52" s="920"/>
      <c r="I52" s="903">
        <v>3</v>
      </c>
      <c r="J52" s="287" t="s">
        <v>388</v>
      </c>
      <c r="K52" s="756" t="s">
        <v>170</v>
      </c>
      <c r="L52" s="757"/>
      <c r="M52" s="112" t="s">
        <v>180</v>
      </c>
      <c r="N52" s="756" t="s">
        <v>226</v>
      </c>
      <c r="O52" s="756"/>
      <c r="P52" s="113" t="s">
        <v>180</v>
      </c>
      <c r="Q52" s="756" t="s">
        <v>227</v>
      </c>
      <c r="R52" s="757"/>
      <c r="S52" s="1253" t="s">
        <v>413</v>
      </c>
      <c r="T52" s="1253"/>
      <c r="U52" s="1253"/>
      <c r="V52" s="1253"/>
      <c r="W52" s="1253"/>
      <c r="X52" s="1253"/>
      <c r="Y52" s="892"/>
      <c r="Z52" s="892"/>
      <c r="AA52" s="892"/>
      <c r="AB52" s="892"/>
      <c r="AC52" s="1254"/>
      <c r="AD52" s="894"/>
      <c r="AE52" s="894"/>
      <c r="AF52" s="894"/>
      <c r="AG52" s="894"/>
      <c r="AH52" s="894"/>
      <c r="AI52" s="894"/>
      <c r="AJ52" s="894"/>
      <c r="AK52" s="894"/>
      <c r="AL52" s="6"/>
      <c r="AM52" s="6"/>
      <c r="AN52" s="6" t="s">
        <v>180</v>
      </c>
      <c r="AO52" s="6" t="str">
        <f t="shared" ref="AO52" si="7">IF(J53="■","","■")</f>
        <v>■</v>
      </c>
      <c r="AP52" s="6" t="s">
        <v>180</v>
      </c>
      <c r="AQ52" s="6" t="str">
        <f t="shared" ref="AQ52" si="8">IF(OR(P52="■",M53="■",P53="■"),"","■")</f>
        <v/>
      </c>
      <c r="AR52" s="6" t="s">
        <v>180</v>
      </c>
      <c r="AS52" s="6" t="str">
        <f t="shared" ref="AS52" si="9">IF(OR(M52="■",M53="■",P53="■"),"","■")</f>
        <v/>
      </c>
      <c r="AT52" s="6"/>
      <c r="AU52" s="6"/>
      <c r="BA52" s="2"/>
    </row>
    <row r="53" spans="2:53" s="5" customFormat="1" ht="16.5" customHeight="1">
      <c r="B53" s="913"/>
      <c r="C53" s="918"/>
      <c r="D53" s="919"/>
      <c r="E53" s="919"/>
      <c r="F53" s="919"/>
      <c r="G53" s="919"/>
      <c r="H53" s="920"/>
      <c r="I53" s="904"/>
      <c r="J53" s="116" t="s">
        <v>180</v>
      </c>
      <c r="K53" s="754" t="s">
        <v>192</v>
      </c>
      <c r="L53" s="755"/>
      <c r="M53" s="116" t="s">
        <v>12</v>
      </c>
      <c r="N53" s="754" t="s">
        <v>228</v>
      </c>
      <c r="O53" s="895"/>
      <c r="P53" s="289" t="s">
        <v>388</v>
      </c>
      <c r="Q53" s="754" t="s">
        <v>229</v>
      </c>
      <c r="R53" s="896"/>
      <c r="S53" s="905"/>
      <c r="T53" s="905"/>
      <c r="U53" s="905"/>
      <c r="V53" s="905"/>
      <c r="W53" s="905"/>
      <c r="X53" s="905"/>
      <c r="Y53" s="892"/>
      <c r="Z53" s="892"/>
      <c r="AA53" s="892"/>
      <c r="AB53" s="892"/>
      <c r="AC53" s="1254"/>
      <c r="AD53" s="894"/>
      <c r="AE53" s="894"/>
      <c r="AF53" s="894"/>
      <c r="AG53" s="894"/>
      <c r="AH53" s="894"/>
      <c r="AI53" s="894"/>
      <c r="AJ53" s="894"/>
      <c r="AK53" s="894"/>
      <c r="AL53" s="6"/>
      <c r="AM53" s="6"/>
      <c r="AN53" s="6" t="s">
        <v>180</v>
      </c>
      <c r="AO53" s="6" t="str">
        <f t="shared" ref="AO53" si="10">IF(J52="■","","■")</f>
        <v/>
      </c>
      <c r="AP53" s="6" t="s">
        <v>180</v>
      </c>
      <c r="AQ53" s="6" t="str">
        <f t="shared" ref="AQ53" si="11">IF(OR(M52="■",P52="■",P53="■"),"","■")</f>
        <v/>
      </c>
      <c r="AR53" s="6" t="s">
        <v>180</v>
      </c>
      <c r="AS53" s="6" t="str">
        <f t="shared" ref="AS53" si="12">IF(OR(M52="■",P52="■",M53="■"),"","■")</f>
        <v>■</v>
      </c>
      <c r="AT53" s="6"/>
      <c r="AU53" s="6"/>
      <c r="BA53" s="2"/>
    </row>
    <row r="54" spans="2:53" s="5" customFormat="1" ht="16.5" customHeight="1">
      <c r="B54" s="913"/>
      <c r="C54" s="918"/>
      <c r="D54" s="919"/>
      <c r="E54" s="919"/>
      <c r="F54" s="919"/>
      <c r="G54" s="919"/>
      <c r="H54" s="920"/>
      <c r="I54" s="903">
        <v>4</v>
      </c>
      <c r="J54" s="112" t="s">
        <v>180</v>
      </c>
      <c r="K54" s="756" t="s">
        <v>170</v>
      </c>
      <c r="L54" s="757"/>
      <c r="M54" s="112" t="s">
        <v>180</v>
      </c>
      <c r="N54" s="756" t="s">
        <v>226</v>
      </c>
      <c r="O54" s="756"/>
      <c r="P54" s="113" t="s">
        <v>180</v>
      </c>
      <c r="Q54" s="756" t="s">
        <v>227</v>
      </c>
      <c r="R54" s="757"/>
      <c r="S54" s="905"/>
      <c r="T54" s="905"/>
      <c r="U54" s="905"/>
      <c r="V54" s="905"/>
      <c r="W54" s="905"/>
      <c r="X54" s="905"/>
      <c r="Y54" s="892"/>
      <c r="Z54" s="892"/>
      <c r="AA54" s="892"/>
      <c r="AB54" s="892"/>
      <c r="AC54" s="1254"/>
      <c r="AD54" s="894"/>
      <c r="AE54" s="894"/>
      <c r="AF54" s="894"/>
      <c r="AG54" s="894"/>
      <c r="AH54" s="894"/>
      <c r="AI54" s="894"/>
      <c r="AJ54" s="894"/>
      <c r="AK54" s="894"/>
      <c r="AL54" s="6"/>
      <c r="AM54" s="6"/>
      <c r="AN54" s="6" t="s">
        <v>180</v>
      </c>
      <c r="AO54" s="6" t="str">
        <f t="shared" ref="AO54" si="13">IF(J55="■","","■")</f>
        <v>■</v>
      </c>
      <c r="AP54" s="6" t="s">
        <v>180</v>
      </c>
      <c r="AQ54" s="6" t="str">
        <f t="shared" ref="AQ54" si="14">IF(OR(P54="■",M55="■",P55="■"),"","■")</f>
        <v>■</v>
      </c>
      <c r="AR54" s="6" t="s">
        <v>180</v>
      </c>
      <c r="AS54" s="6" t="str">
        <f t="shared" ref="AS54" si="15">IF(OR(M54="■",M55="■",P55="■"),"","■")</f>
        <v>■</v>
      </c>
      <c r="AT54" s="6"/>
      <c r="AU54" s="6"/>
      <c r="BA54" s="2"/>
    </row>
    <row r="55" spans="2:53" s="5" customFormat="1" ht="16.5" customHeight="1">
      <c r="B55" s="913"/>
      <c r="C55" s="918"/>
      <c r="D55" s="919"/>
      <c r="E55" s="919"/>
      <c r="F55" s="919"/>
      <c r="G55" s="919"/>
      <c r="H55" s="920"/>
      <c r="I55" s="904"/>
      <c r="J55" s="116" t="s">
        <v>180</v>
      </c>
      <c r="K55" s="754" t="s">
        <v>192</v>
      </c>
      <c r="L55" s="755"/>
      <c r="M55" s="116" t="s">
        <v>180</v>
      </c>
      <c r="N55" s="754" t="s">
        <v>228</v>
      </c>
      <c r="O55" s="895"/>
      <c r="P55" s="117" t="s">
        <v>12</v>
      </c>
      <c r="Q55" s="754" t="s">
        <v>229</v>
      </c>
      <c r="R55" s="896"/>
      <c r="S55" s="905"/>
      <c r="T55" s="905"/>
      <c r="U55" s="905"/>
      <c r="V55" s="905"/>
      <c r="W55" s="905"/>
      <c r="X55" s="905"/>
      <c r="Y55" s="892"/>
      <c r="Z55" s="892"/>
      <c r="AA55" s="892"/>
      <c r="AB55" s="892"/>
      <c r="AC55" s="1254"/>
      <c r="AD55" s="894"/>
      <c r="AE55" s="894"/>
      <c r="AF55" s="894"/>
      <c r="AG55" s="894"/>
      <c r="AH55" s="894"/>
      <c r="AI55" s="894"/>
      <c r="AJ55" s="894"/>
      <c r="AK55" s="894"/>
      <c r="AL55" s="6"/>
      <c r="AM55" s="6"/>
      <c r="AN55" s="6" t="s">
        <v>180</v>
      </c>
      <c r="AO55" s="6" t="str">
        <f t="shared" ref="AO55" si="16">IF(J54="■","","■")</f>
        <v>■</v>
      </c>
      <c r="AP55" s="6" t="s">
        <v>180</v>
      </c>
      <c r="AQ55" s="6" t="str">
        <f t="shared" ref="AQ55" si="17">IF(OR(M54="■",P54="■",P55="■"),"","■")</f>
        <v>■</v>
      </c>
      <c r="AR55" s="6" t="s">
        <v>180</v>
      </c>
      <c r="AS55" s="6" t="str">
        <f t="shared" ref="AS55" si="18">IF(OR(M54="■",P54="■",M55="■"),"","■")</f>
        <v>■</v>
      </c>
      <c r="AT55" s="6"/>
      <c r="AU55" s="6"/>
      <c r="BA55" s="2"/>
    </row>
    <row r="56" spans="2:53" s="5" customFormat="1" ht="16.5" customHeight="1">
      <c r="B56" s="913"/>
      <c r="C56" s="918"/>
      <c r="D56" s="919"/>
      <c r="E56" s="919"/>
      <c r="F56" s="919"/>
      <c r="G56" s="919"/>
      <c r="H56" s="920"/>
      <c r="I56" s="903">
        <v>5</v>
      </c>
      <c r="J56" s="112" t="s">
        <v>180</v>
      </c>
      <c r="K56" s="756" t="s">
        <v>170</v>
      </c>
      <c r="L56" s="757"/>
      <c r="M56" s="112" t="s">
        <v>180</v>
      </c>
      <c r="N56" s="756" t="s">
        <v>226</v>
      </c>
      <c r="O56" s="756"/>
      <c r="P56" s="113" t="s">
        <v>180</v>
      </c>
      <c r="Q56" s="756" t="s">
        <v>227</v>
      </c>
      <c r="R56" s="757"/>
      <c r="S56" s="905"/>
      <c r="T56" s="905"/>
      <c r="U56" s="905"/>
      <c r="V56" s="905"/>
      <c r="W56" s="905"/>
      <c r="X56" s="905"/>
      <c r="Y56" s="892"/>
      <c r="Z56" s="892"/>
      <c r="AA56" s="892"/>
      <c r="AB56" s="892"/>
      <c r="AC56" s="1254"/>
      <c r="AD56" s="894"/>
      <c r="AE56" s="894"/>
      <c r="AF56" s="894"/>
      <c r="AG56" s="894"/>
      <c r="AH56" s="894"/>
      <c r="AI56" s="894"/>
      <c r="AJ56" s="894"/>
      <c r="AK56" s="894"/>
      <c r="AL56" s="6"/>
      <c r="AM56" s="6"/>
      <c r="AN56" s="6" t="s">
        <v>180</v>
      </c>
      <c r="AO56" s="6" t="str">
        <f t="shared" ref="AO56" si="19">IF(J57="■","","■")</f>
        <v>■</v>
      </c>
      <c r="AP56" s="6" t="s">
        <v>180</v>
      </c>
      <c r="AQ56" s="6" t="str">
        <f t="shared" ref="AQ56" si="20">IF(OR(P56="■",M57="■",P57="■"),"","■")</f>
        <v>■</v>
      </c>
      <c r="AR56" s="6" t="s">
        <v>180</v>
      </c>
      <c r="AS56" s="6" t="str">
        <f t="shared" ref="AS56" si="21">IF(OR(M56="■",M57="■",P57="■"),"","■")</f>
        <v>■</v>
      </c>
      <c r="AT56" s="6"/>
      <c r="AU56" s="6"/>
      <c r="BA56" s="2"/>
    </row>
    <row r="57" spans="2:53" s="5" customFormat="1" ht="16.5" customHeight="1">
      <c r="B57" s="913"/>
      <c r="C57" s="918"/>
      <c r="D57" s="919"/>
      <c r="E57" s="919"/>
      <c r="F57" s="919"/>
      <c r="G57" s="919"/>
      <c r="H57" s="920"/>
      <c r="I57" s="904"/>
      <c r="J57" s="116" t="s">
        <v>180</v>
      </c>
      <c r="K57" s="754" t="s">
        <v>192</v>
      </c>
      <c r="L57" s="755"/>
      <c r="M57" s="116" t="s">
        <v>180</v>
      </c>
      <c r="N57" s="754" t="s">
        <v>228</v>
      </c>
      <c r="O57" s="895"/>
      <c r="P57" s="117" t="s">
        <v>180</v>
      </c>
      <c r="Q57" s="754" t="s">
        <v>229</v>
      </c>
      <c r="R57" s="896"/>
      <c r="S57" s="905"/>
      <c r="T57" s="905"/>
      <c r="U57" s="905"/>
      <c r="V57" s="905"/>
      <c r="W57" s="905"/>
      <c r="X57" s="905"/>
      <c r="Y57" s="892"/>
      <c r="Z57" s="892"/>
      <c r="AA57" s="892"/>
      <c r="AB57" s="892"/>
      <c r="AC57" s="1254"/>
      <c r="AD57" s="894"/>
      <c r="AE57" s="894"/>
      <c r="AF57" s="894"/>
      <c r="AG57" s="894"/>
      <c r="AH57" s="894"/>
      <c r="AI57" s="894"/>
      <c r="AJ57" s="894"/>
      <c r="AK57" s="894"/>
      <c r="AL57" s="6"/>
      <c r="AM57" s="6"/>
      <c r="AN57" s="6" t="s">
        <v>180</v>
      </c>
      <c r="AO57" s="6" t="str">
        <f t="shared" ref="AO57" si="22">IF(J56="■","","■")</f>
        <v>■</v>
      </c>
      <c r="AP57" s="6" t="s">
        <v>180</v>
      </c>
      <c r="AQ57" s="6" t="str">
        <f t="shared" ref="AQ57" si="23">IF(OR(M56="■",P56="■",P57="■"),"","■")</f>
        <v>■</v>
      </c>
      <c r="AR57" s="6" t="s">
        <v>180</v>
      </c>
      <c r="AS57" s="6" t="str">
        <f t="shared" ref="AS57" si="24">IF(OR(M56="■",P56="■",M57="■"),"","■")</f>
        <v>■</v>
      </c>
      <c r="AT57" s="6"/>
      <c r="AU57" s="6"/>
      <c r="BA57" s="2"/>
    </row>
    <row r="58" spans="2:53" s="5" customFormat="1" ht="16.5" customHeight="1">
      <c r="B58" s="913"/>
      <c r="C58" s="918"/>
      <c r="D58" s="919"/>
      <c r="E58" s="919"/>
      <c r="F58" s="919"/>
      <c r="G58" s="919"/>
      <c r="H58" s="920"/>
      <c r="I58" s="960">
        <v>6</v>
      </c>
      <c r="J58" s="125" t="s">
        <v>180</v>
      </c>
      <c r="K58" s="947" t="s">
        <v>170</v>
      </c>
      <c r="L58" s="948"/>
      <c r="M58" s="125" t="s">
        <v>12</v>
      </c>
      <c r="N58" s="947" t="s">
        <v>226</v>
      </c>
      <c r="O58" s="947"/>
      <c r="P58" s="95" t="s">
        <v>180</v>
      </c>
      <c r="Q58" s="947" t="s">
        <v>227</v>
      </c>
      <c r="R58" s="948"/>
      <c r="S58" s="949"/>
      <c r="T58" s="949"/>
      <c r="U58" s="949"/>
      <c r="V58" s="949"/>
      <c r="W58" s="949"/>
      <c r="X58" s="949"/>
      <c r="Y58" s="950"/>
      <c r="Z58" s="950"/>
      <c r="AA58" s="950"/>
      <c r="AB58" s="950"/>
      <c r="AC58" s="1257"/>
      <c r="AD58" s="894"/>
      <c r="AE58" s="894"/>
      <c r="AF58" s="894"/>
      <c r="AG58" s="894"/>
      <c r="AH58" s="894"/>
      <c r="AI58" s="894"/>
      <c r="AJ58" s="894"/>
      <c r="AK58" s="894"/>
      <c r="AL58" s="6"/>
      <c r="AM58" s="6"/>
      <c r="AN58" s="6" t="s">
        <v>180</v>
      </c>
      <c r="AO58" s="6" t="str">
        <f>IF(J59="■","","■")</f>
        <v>■</v>
      </c>
      <c r="AP58" s="6" t="s">
        <v>180</v>
      </c>
      <c r="AQ58" s="6" t="str">
        <f>IF(OR(P58="■",M59="■",P59="■"),"","■")</f>
        <v>■</v>
      </c>
      <c r="AR58" s="6" t="s">
        <v>180</v>
      </c>
      <c r="AS58" s="6" t="str">
        <f>IF(OR(M58="■",M59="■",P59="■"),"","■")</f>
        <v>■</v>
      </c>
      <c r="AT58" s="6"/>
      <c r="AU58" s="6"/>
      <c r="BA58" s="2"/>
    </row>
    <row r="59" spans="2:53" s="5" customFormat="1" ht="16.5" customHeight="1">
      <c r="B59" s="913"/>
      <c r="C59" s="918"/>
      <c r="D59" s="919"/>
      <c r="E59" s="919"/>
      <c r="F59" s="919"/>
      <c r="G59" s="919"/>
      <c r="H59" s="920"/>
      <c r="I59" s="904"/>
      <c r="J59" s="116" t="s">
        <v>180</v>
      </c>
      <c r="K59" s="754" t="s">
        <v>192</v>
      </c>
      <c r="L59" s="755"/>
      <c r="M59" s="116" t="s">
        <v>180</v>
      </c>
      <c r="N59" s="754" t="s">
        <v>228</v>
      </c>
      <c r="O59" s="895"/>
      <c r="P59" s="117" t="s">
        <v>180</v>
      </c>
      <c r="Q59" s="754" t="s">
        <v>229</v>
      </c>
      <c r="R59" s="896"/>
      <c r="S59" s="905"/>
      <c r="T59" s="905"/>
      <c r="U59" s="905"/>
      <c r="V59" s="905"/>
      <c r="W59" s="905"/>
      <c r="X59" s="905"/>
      <c r="Y59" s="892"/>
      <c r="Z59" s="892"/>
      <c r="AA59" s="892"/>
      <c r="AB59" s="892"/>
      <c r="AC59" s="1254"/>
      <c r="AD59" s="894"/>
      <c r="AE59" s="894"/>
      <c r="AF59" s="894"/>
      <c r="AG59" s="894"/>
      <c r="AH59" s="894"/>
      <c r="AI59" s="894"/>
      <c r="AJ59" s="894"/>
      <c r="AK59" s="894"/>
      <c r="AL59" s="6"/>
      <c r="AM59" s="6"/>
      <c r="AN59" s="6" t="s">
        <v>180</v>
      </c>
      <c r="AO59" s="6" t="str">
        <f>IF(J58="■","","■")</f>
        <v>■</v>
      </c>
      <c r="AP59" s="6" t="s">
        <v>180</v>
      </c>
      <c r="AQ59" s="6" t="str">
        <f>IF(OR(M58="■",P58="■",P59="■"),"","■")</f>
        <v>■</v>
      </c>
      <c r="AR59" s="6" t="s">
        <v>180</v>
      </c>
      <c r="AS59" s="6" t="str">
        <f>IF(OR(M58="■",P58="■",M59="■"),"","■")</f>
        <v>■</v>
      </c>
      <c r="AT59" s="6"/>
      <c r="AU59" s="6"/>
      <c r="BA59" s="2"/>
    </row>
    <row r="60" spans="2:53" s="5" customFormat="1" ht="16.5" customHeight="1">
      <c r="B60" s="913"/>
      <c r="C60" s="918"/>
      <c r="D60" s="919"/>
      <c r="E60" s="919"/>
      <c r="F60" s="919"/>
      <c r="G60" s="919"/>
      <c r="H60" s="920"/>
      <c r="I60" s="960">
        <v>7</v>
      </c>
      <c r="J60" s="112" t="s">
        <v>180</v>
      </c>
      <c r="K60" s="756" t="s">
        <v>170</v>
      </c>
      <c r="L60" s="757"/>
      <c r="M60" s="112" t="s">
        <v>12</v>
      </c>
      <c r="N60" s="756" t="s">
        <v>226</v>
      </c>
      <c r="O60" s="756"/>
      <c r="P60" s="113" t="s">
        <v>180</v>
      </c>
      <c r="Q60" s="756" t="s">
        <v>227</v>
      </c>
      <c r="R60" s="757"/>
      <c r="S60" s="905"/>
      <c r="T60" s="905"/>
      <c r="U60" s="905"/>
      <c r="V60" s="905"/>
      <c r="W60" s="905"/>
      <c r="X60" s="905"/>
      <c r="Y60" s="892"/>
      <c r="Z60" s="892"/>
      <c r="AA60" s="892"/>
      <c r="AB60" s="892"/>
      <c r="AC60" s="1254"/>
      <c r="AD60" s="894"/>
      <c r="AE60" s="894"/>
      <c r="AF60" s="894"/>
      <c r="AG60" s="894"/>
      <c r="AH60" s="894"/>
      <c r="AI60" s="894"/>
      <c r="AJ60" s="894"/>
      <c r="AK60" s="894"/>
      <c r="AL60" s="6"/>
      <c r="AM60" s="6"/>
      <c r="AN60" s="6" t="s">
        <v>180</v>
      </c>
      <c r="AO60" s="6" t="str">
        <f>IF(J61="■","","■")</f>
        <v>■</v>
      </c>
      <c r="AP60" s="6" t="s">
        <v>180</v>
      </c>
      <c r="AQ60" s="6" t="str">
        <f>IF(OR(P60="■",M61="■",P61="■"),"","■")</f>
        <v>■</v>
      </c>
      <c r="AR60" s="6" t="s">
        <v>180</v>
      </c>
      <c r="AS60" s="6" t="str">
        <f>IF(OR(M60="■",M61="■",P61="■"),"","■")</f>
        <v>■</v>
      </c>
      <c r="AT60" s="6"/>
      <c r="AU60" s="6"/>
      <c r="BA60" s="2"/>
    </row>
    <row r="61" spans="2:53" s="5" customFormat="1" ht="16.5" customHeight="1">
      <c r="B61" s="913"/>
      <c r="C61" s="918"/>
      <c r="D61" s="919"/>
      <c r="E61" s="919"/>
      <c r="F61" s="919"/>
      <c r="G61" s="919"/>
      <c r="H61" s="920"/>
      <c r="I61" s="904"/>
      <c r="J61" s="116" t="s">
        <v>180</v>
      </c>
      <c r="K61" s="754" t="s">
        <v>192</v>
      </c>
      <c r="L61" s="755"/>
      <c r="M61" s="116" t="s">
        <v>180</v>
      </c>
      <c r="N61" s="754" t="s">
        <v>228</v>
      </c>
      <c r="O61" s="895"/>
      <c r="P61" s="117" t="s">
        <v>180</v>
      </c>
      <c r="Q61" s="754" t="s">
        <v>229</v>
      </c>
      <c r="R61" s="896"/>
      <c r="S61" s="905"/>
      <c r="T61" s="905"/>
      <c r="U61" s="905"/>
      <c r="V61" s="905"/>
      <c r="W61" s="905"/>
      <c r="X61" s="905"/>
      <c r="Y61" s="892"/>
      <c r="Z61" s="892"/>
      <c r="AA61" s="892"/>
      <c r="AB61" s="892"/>
      <c r="AC61" s="1254"/>
      <c r="AD61" s="894"/>
      <c r="AE61" s="894"/>
      <c r="AF61" s="894"/>
      <c r="AG61" s="894"/>
      <c r="AH61" s="894"/>
      <c r="AI61" s="894"/>
      <c r="AJ61" s="894"/>
      <c r="AK61" s="894"/>
      <c r="AL61" s="6"/>
      <c r="AM61" s="6"/>
      <c r="AN61" s="6" t="s">
        <v>180</v>
      </c>
      <c r="AO61" s="6" t="str">
        <f>IF(J60="■","","■")</f>
        <v>■</v>
      </c>
      <c r="AP61" s="6" t="s">
        <v>180</v>
      </c>
      <c r="AQ61" s="6" t="str">
        <f>IF(OR(M60="■",P60="■",P61="■"),"","■")</f>
        <v>■</v>
      </c>
      <c r="AR61" s="6" t="s">
        <v>180</v>
      </c>
      <c r="AS61" s="6" t="str">
        <f>IF(OR(M60="■",P60="■",M61="■"),"","■")</f>
        <v>■</v>
      </c>
      <c r="AT61" s="6"/>
      <c r="AU61" s="6"/>
      <c r="BA61" s="2"/>
    </row>
    <row r="62" spans="2:53" s="5" customFormat="1" ht="16.5" customHeight="1">
      <c r="B62" s="913"/>
      <c r="C62" s="918"/>
      <c r="D62" s="919"/>
      <c r="E62" s="919"/>
      <c r="F62" s="919"/>
      <c r="G62" s="919"/>
      <c r="H62" s="920"/>
      <c r="I62" s="930">
        <v>8</v>
      </c>
      <c r="J62" s="112" t="s">
        <v>180</v>
      </c>
      <c r="K62" s="756" t="s">
        <v>170</v>
      </c>
      <c r="L62" s="757"/>
      <c r="M62" s="112" t="s">
        <v>12</v>
      </c>
      <c r="N62" s="756" t="s">
        <v>226</v>
      </c>
      <c r="O62" s="756"/>
      <c r="P62" s="113" t="s">
        <v>180</v>
      </c>
      <c r="Q62" s="756" t="s">
        <v>227</v>
      </c>
      <c r="R62" s="757"/>
      <c r="S62" s="905"/>
      <c r="T62" s="905"/>
      <c r="U62" s="905"/>
      <c r="V62" s="905"/>
      <c r="W62" s="905"/>
      <c r="X62" s="905"/>
      <c r="Y62" s="892"/>
      <c r="Z62" s="892"/>
      <c r="AA62" s="892"/>
      <c r="AB62" s="892"/>
      <c r="AC62" s="1254"/>
      <c r="AD62" s="894"/>
      <c r="AE62" s="894"/>
      <c r="AF62" s="894"/>
      <c r="AG62" s="894"/>
      <c r="AH62" s="894"/>
      <c r="AI62" s="894"/>
      <c r="AJ62" s="894"/>
      <c r="AK62" s="894"/>
      <c r="AL62" s="6"/>
      <c r="AM62" s="6"/>
      <c r="AN62" s="6" t="s">
        <v>180</v>
      </c>
      <c r="AO62" s="6" t="str">
        <f t="shared" ref="AO62" si="25">IF(J63="■","","■")</f>
        <v>■</v>
      </c>
      <c r="AP62" s="6" t="s">
        <v>180</v>
      </c>
      <c r="AQ62" s="6" t="str">
        <f t="shared" ref="AQ62" si="26">IF(OR(P62="■",M63="■",P63="■"),"","■")</f>
        <v>■</v>
      </c>
      <c r="AR62" s="6" t="s">
        <v>180</v>
      </c>
      <c r="AS62" s="6" t="str">
        <f t="shared" ref="AS62" si="27">IF(OR(M62="■",M63="■",P63="■"),"","■")</f>
        <v>■</v>
      </c>
      <c r="AT62" s="6"/>
      <c r="AU62" s="6"/>
      <c r="BA62" s="2"/>
    </row>
    <row r="63" spans="2:53" s="5" customFormat="1" ht="16.5" customHeight="1">
      <c r="B63" s="913"/>
      <c r="C63" s="918"/>
      <c r="D63" s="919"/>
      <c r="E63" s="919"/>
      <c r="F63" s="919"/>
      <c r="G63" s="919"/>
      <c r="H63" s="920"/>
      <c r="I63" s="930"/>
      <c r="J63" s="116" t="s">
        <v>12</v>
      </c>
      <c r="K63" s="754" t="s">
        <v>192</v>
      </c>
      <c r="L63" s="755"/>
      <c r="M63" s="116" t="s">
        <v>180</v>
      </c>
      <c r="N63" s="754" t="s">
        <v>228</v>
      </c>
      <c r="O63" s="895"/>
      <c r="P63" s="117" t="s">
        <v>12</v>
      </c>
      <c r="Q63" s="754" t="s">
        <v>229</v>
      </c>
      <c r="R63" s="896"/>
      <c r="S63" s="905"/>
      <c r="T63" s="905"/>
      <c r="U63" s="905"/>
      <c r="V63" s="905"/>
      <c r="W63" s="905"/>
      <c r="X63" s="905"/>
      <c r="Y63" s="892"/>
      <c r="Z63" s="892"/>
      <c r="AA63" s="892"/>
      <c r="AB63" s="892"/>
      <c r="AC63" s="1254"/>
      <c r="AD63" s="894"/>
      <c r="AE63" s="894"/>
      <c r="AF63" s="894"/>
      <c r="AG63" s="894"/>
      <c r="AH63" s="894"/>
      <c r="AI63" s="894"/>
      <c r="AJ63" s="894"/>
      <c r="AK63" s="894"/>
      <c r="AL63" s="6"/>
      <c r="AM63" s="6"/>
      <c r="AN63" s="6" t="s">
        <v>180</v>
      </c>
      <c r="AO63" s="6" t="str">
        <f t="shared" ref="AO63" si="28">IF(J62="■","","■")</f>
        <v>■</v>
      </c>
      <c r="AP63" s="6" t="s">
        <v>180</v>
      </c>
      <c r="AQ63" s="6" t="str">
        <f t="shared" ref="AQ63" si="29">IF(OR(M62="■",P62="■",P63="■"),"","■")</f>
        <v>■</v>
      </c>
      <c r="AR63" s="6" t="s">
        <v>180</v>
      </c>
      <c r="AS63" s="6" t="str">
        <f t="shared" ref="AS63" si="30">IF(OR(M62="■",P62="■",M63="■"),"","■")</f>
        <v>■</v>
      </c>
      <c r="AT63" s="6"/>
      <c r="AU63" s="6"/>
      <c r="BA63" s="2"/>
    </row>
    <row r="64" spans="2:53" s="5" customFormat="1" ht="18" customHeight="1">
      <c r="B64" s="913"/>
      <c r="C64" s="918"/>
      <c r="D64" s="919"/>
      <c r="E64" s="919"/>
      <c r="F64" s="919"/>
      <c r="G64" s="919"/>
      <c r="H64" s="920"/>
      <c r="I64" s="930">
        <v>9</v>
      </c>
      <c r="J64" s="112" t="s">
        <v>180</v>
      </c>
      <c r="K64" s="756" t="s">
        <v>170</v>
      </c>
      <c r="L64" s="757"/>
      <c r="M64" s="112" t="s">
        <v>180</v>
      </c>
      <c r="N64" s="756" t="s">
        <v>226</v>
      </c>
      <c r="O64" s="756"/>
      <c r="P64" s="113" t="s">
        <v>12</v>
      </c>
      <c r="Q64" s="756" t="s">
        <v>227</v>
      </c>
      <c r="R64" s="757"/>
      <c r="S64" s="905"/>
      <c r="T64" s="905"/>
      <c r="U64" s="905"/>
      <c r="V64" s="905"/>
      <c r="W64" s="905"/>
      <c r="X64" s="905"/>
      <c r="Y64" s="892"/>
      <c r="Z64" s="892"/>
      <c r="AA64" s="892"/>
      <c r="AB64" s="892"/>
      <c r="AC64" s="1254"/>
      <c r="AD64" s="894"/>
      <c r="AE64" s="894"/>
      <c r="AF64" s="894"/>
      <c r="AG64" s="894"/>
      <c r="AH64" s="894"/>
      <c r="AI64" s="894"/>
      <c r="AJ64" s="894"/>
      <c r="AK64" s="894"/>
      <c r="AL64" s="6"/>
      <c r="AM64" s="6"/>
      <c r="AN64" s="6" t="s">
        <v>180</v>
      </c>
      <c r="AO64" s="6" t="str">
        <f t="shared" ref="AO64" si="31">IF(J65="■","","■")</f>
        <v>■</v>
      </c>
      <c r="AP64" s="6" t="s">
        <v>180</v>
      </c>
      <c r="AQ64" s="6" t="str">
        <f t="shared" ref="AQ64" si="32">IF(OR(P64="■",M65="■",P65="■"),"","■")</f>
        <v>■</v>
      </c>
      <c r="AR64" s="6" t="s">
        <v>180</v>
      </c>
      <c r="AS64" s="6" t="str">
        <f t="shared" ref="AS64" si="33">IF(OR(M64="■",M65="■",P65="■"),"","■")</f>
        <v>■</v>
      </c>
      <c r="AT64" s="6"/>
      <c r="AU64" s="6"/>
      <c r="BA64" s="2"/>
    </row>
    <row r="65" spans="2:53" s="5" customFormat="1" ht="18" customHeight="1">
      <c r="B65" s="913"/>
      <c r="C65" s="918"/>
      <c r="D65" s="919"/>
      <c r="E65" s="919"/>
      <c r="F65" s="919"/>
      <c r="G65" s="919"/>
      <c r="H65" s="920"/>
      <c r="I65" s="930"/>
      <c r="J65" s="116" t="s">
        <v>180</v>
      </c>
      <c r="K65" s="754" t="s">
        <v>192</v>
      </c>
      <c r="L65" s="755"/>
      <c r="M65" s="116" t="s">
        <v>180</v>
      </c>
      <c r="N65" s="754" t="s">
        <v>228</v>
      </c>
      <c r="O65" s="895"/>
      <c r="P65" s="117" t="s">
        <v>180</v>
      </c>
      <c r="Q65" s="754" t="s">
        <v>229</v>
      </c>
      <c r="R65" s="896"/>
      <c r="S65" s="905"/>
      <c r="T65" s="905"/>
      <c r="U65" s="905"/>
      <c r="V65" s="905"/>
      <c r="W65" s="905"/>
      <c r="X65" s="905"/>
      <c r="Y65" s="892"/>
      <c r="Z65" s="892"/>
      <c r="AA65" s="892"/>
      <c r="AB65" s="892"/>
      <c r="AC65" s="1254"/>
      <c r="AD65" s="894"/>
      <c r="AE65" s="894"/>
      <c r="AF65" s="894"/>
      <c r="AG65" s="894"/>
      <c r="AH65" s="894"/>
      <c r="AI65" s="894"/>
      <c r="AJ65" s="894"/>
      <c r="AK65" s="894"/>
      <c r="AL65" s="6"/>
      <c r="AM65" s="6"/>
      <c r="AN65" s="6" t="s">
        <v>180</v>
      </c>
      <c r="AO65" s="6" t="str">
        <f t="shared" ref="AO65" si="34">IF(J64="■","","■")</f>
        <v>■</v>
      </c>
      <c r="AP65" s="6" t="s">
        <v>180</v>
      </c>
      <c r="AQ65" s="6" t="str">
        <f t="shared" ref="AQ65" si="35">IF(OR(M64="■",P64="■",P65="■"),"","■")</f>
        <v>■</v>
      </c>
      <c r="AR65" s="6" t="s">
        <v>180</v>
      </c>
      <c r="AS65" s="6" t="str">
        <f t="shared" ref="AS65" si="36">IF(OR(M64="■",P64="■",M65="■"),"","■")</f>
        <v>■</v>
      </c>
      <c r="AT65" s="6"/>
      <c r="AU65" s="6"/>
      <c r="BA65" s="2"/>
    </row>
    <row r="66" spans="2:53" s="5" customFormat="1" ht="18" customHeight="1">
      <c r="B66" s="913"/>
      <c r="C66" s="918"/>
      <c r="D66" s="919"/>
      <c r="E66" s="919"/>
      <c r="F66" s="919"/>
      <c r="G66" s="919"/>
      <c r="H66" s="920"/>
      <c r="I66" s="903">
        <v>10</v>
      </c>
      <c r="J66" s="112" t="s">
        <v>180</v>
      </c>
      <c r="K66" s="756" t="s">
        <v>170</v>
      </c>
      <c r="L66" s="757"/>
      <c r="M66" s="112" t="s">
        <v>180</v>
      </c>
      <c r="N66" s="756" t="s">
        <v>226</v>
      </c>
      <c r="O66" s="756"/>
      <c r="P66" s="113" t="s">
        <v>180</v>
      </c>
      <c r="Q66" s="756" t="s">
        <v>227</v>
      </c>
      <c r="R66" s="757"/>
      <c r="S66" s="905"/>
      <c r="T66" s="905"/>
      <c r="U66" s="905"/>
      <c r="V66" s="905"/>
      <c r="W66" s="905"/>
      <c r="X66" s="905"/>
      <c r="Y66" s="892"/>
      <c r="Z66" s="892"/>
      <c r="AA66" s="892"/>
      <c r="AB66" s="892"/>
      <c r="AC66" s="1254"/>
      <c r="AD66" s="894"/>
      <c r="AE66" s="894"/>
      <c r="AF66" s="894"/>
      <c r="AG66" s="894"/>
      <c r="AH66" s="894"/>
      <c r="AI66" s="894"/>
      <c r="AJ66" s="894"/>
      <c r="AK66" s="894"/>
      <c r="AL66" s="6"/>
      <c r="AM66" s="6"/>
      <c r="AN66" s="6" t="s">
        <v>180</v>
      </c>
      <c r="AO66" s="6" t="str">
        <f t="shared" ref="AO66" si="37">IF(J67="■","","■")</f>
        <v>■</v>
      </c>
      <c r="AP66" s="6" t="s">
        <v>180</v>
      </c>
      <c r="AQ66" s="6" t="str">
        <f t="shared" ref="AQ66" si="38">IF(OR(P66="■",M67="■",P67="■"),"","■")</f>
        <v>■</v>
      </c>
      <c r="AR66" s="6" t="s">
        <v>180</v>
      </c>
      <c r="AS66" s="6" t="str">
        <f t="shared" ref="AS66" si="39">IF(OR(M66="■",M67="■",P67="■"),"","■")</f>
        <v>■</v>
      </c>
      <c r="AT66" s="6"/>
      <c r="AU66" s="6"/>
      <c r="BA66" s="2"/>
    </row>
    <row r="67" spans="2:53" s="5" customFormat="1" ht="18" customHeight="1" thickBot="1">
      <c r="B67" s="914"/>
      <c r="C67" s="921"/>
      <c r="D67" s="922"/>
      <c r="E67" s="922"/>
      <c r="F67" s="922"/>
      <c r="G67" s="922"/>
      <c r="H67" s="923"/>
      <c r="I67" s="911"/>
      <c r="J67" s="114" t="s">
        <v>180</v>
      </c>
      <c r="K67" s="908" t="s">
        <v>192</v>
      </c>
      <c r="L67" s="931"/>
      <c r="M67" s="114" t="s">
        <v>180</v>
      </c>
      <c r="N67" s="908" t="s">
        <v>228</v>
      </c>
      <c r="O67" s="909"/>
      <c r="P67" s="115" t="s">
        <v>12</v>
      </c>
      <c r="Q67" s="908" t="s">
        <v>229</v>
      </c>
      <c r="R67" s="910"/>
      <c r="S67" s="961"/>
      <c r="T67" s="961"/>
      <c r="U67" s="961"/>
      <c r="V67" s="961"/>
      <c r="W67" s="961"/>
      <c r="X67" s="961"/>
      <c r="Y67" s="928"/>
      <c r="Z67" s="928"/>
      <c r="AA67" s="928"/>
      <c r="AB67" s="928"/>
      <c r="AC67" s="1258"/>
      <c r="AD67" s="894"/>
      <c r="AE67" s="894"/>
      <c r="AF67" s="894"/>
      <c r="AG67" s="894"/>
      <c r="AH67" s="894"/>
      <c r="AI67" s="894"/>
      <c r="AJ67" s="894"/>
      <c r="AK67" s="894"/>
      <c r="AL67" s="6"/>
      <c r="AM67" s="6"/>
      <c r="AN67" s="6" t="s">
        <v>180</v>
      </c>
      <c r="AO67" s="6" t="str">
        <f>IF(J66="■","","■")</f>
        <v>■</v>
      </c>
      <c r="AP67" s="6" t="s">
        <v>180</v>
      </c>
      <c r="AQ67" s="6" t="str">
        <f t="shared" ref="AQ67" si="40">IF(OR(M66="■",P66="■",P67="■"),"","■")</f>
        <v>■</v>
      </c>
      <c r="AR67" s="6" t="s">
        <v>180</v>
      </c>
      <c r="AS67" s="6" t="str">
        <f t="shared" ref="AS67" si="41">IF(OR(M66="■",P66="■",M67="■"),"","■")</f>
        <v>■</v>
      </c>
      <c r="AT67" s="6"/>
      <c r="AU67" s="6"/>
      <c r="BA67" s="2"/>
    </row>
    <row r="68" spans="2:53" ht="12" customHeight="1">
      <c r="B68" s="85" t="s">
        <v>230</v>
      </c>
      <c r="C68" s="924" t="s">
        <v>231</v>
      </c>
      <c r="D68" s="924"/>
      <c r="E68" s="924"/>
      <c r="F68" s="924"/>
      <c r="G68" s="924"/>
      <c r="H68" s="924"/>
      <c r="I68" s="924"/>
      <c r="J68" s="924"/>
      <c r="K68" s="924"/>
      <c r="L68" s="924"/>
      <c r="M68" s="924"/>
      <c r="N68" s="924"/>
      <c r="O68" s="924"/>
      <c r="P68" s="924"/>
      <c r="Q68" s="924"/>
      <c r="R68" s="924"/>
      <c r="S68" s="924"/>
      <c r="T68" s="924"/>
      <c r="U68" s="924"/>
      <c r="V68" s="924"/>
      <c r="W68" s="924"/>
      <c r="X68" s="924"/>
      <c r="Y68" s="924"/>
      <c r="Z68" s="924"/>
      <c r="AA68" s="924"/>
      <c r="AB68" s="924"/>
      <c r="AC68" s="924"/>
      <c r="AD68" s="924"/>
      <c r="AE68" s="924"/>
      <c r="AF68" s="924"/>
      <c r="AG68" s="924"/>
      <c r="AH68" s="924"/>
      <c r="AI68" s="924"/>
      <c r="AJ68" s="924"/>
      <c r="AK68" s="924"/>
      <c r="AN68" s="84"/>
      <c r="AO68" s="84"/>
      <c r="AP68" s="84"/>
      <c r="AQ68" s="84"/>
      <c r="AR68" s="84"/>
      <c r="AS68" s="84"/>
      <c r="AT68" s="84"/>
      <c r="AU68" s="84"/>
      <c r="AV68" s="84"/>
      <c r="AW68" s="84"/>
      <c r="AX68" s="84"/>
      <c r="AY68" s="84"/>
      <c r="AZ68" s="84"/>
    </row>
    <row r="69" spans="2:53" ht="12" customHeight="1">
      <c r="B69" s="61" t="s">
        <v>232</v>
      </c>
      <c r="C69" s="924" t="s">
        <v>233</v>
      </c>
      <c r="D69" s="924"/>
      <c r="E69" s="924"/>
      <c r="F69" s="924"/>
      <c r="G69" s="924"/>
      <c r="H69" s="924"/>
      <c r="I69" s="924"/>
      <c r="J69" s="924"/>
      <c r="K69" s="924"/>
      <c r="L69" s="924"/>
      <c r="M69" s="924"/>
      <c r="N69" s="924"/>
      <c r="O69" s="924"/>
      <c r="P69" s="924"/>
      <c r="Q69" s="924"/>
      <c r="R69" s="924"/>
      <c r="S69" s="924"/>
      <c r="T69" s="924"/>
      <c r="U69" s="924"/>
      <c r="V69" s="924"/>
      <c r="W69" s="924"/>
      <c r="X69" s="924"/>
      <c r="Y69" s="924"/>
      <c r="Z69" s="924"/>
      <c r="AA69" s="924"/>
      <c r="AB69" s="924"/>
      <c r="AC69" s="924"/>
      <c r="AD69" s="924"/>
      <c r="AE69" s="924"/>
      <c r="AF69" s="924"/>
      <c r="AG69" s="924"/>
      <c r="AH69" s="924"/>
      <c r="AI69" s="924"/>
      <c r="AJ69" s="924"/>
      <c r="AK69" s="924"/>
      <c r="AN69" s="84"/>
      <c r="AO69" s="84"/>
      <c r="AP69" s="84"/>
      <c r="AQ69" s="84"/>
      <c r="AR69" s="84"/>
      <c r="AS69" s="84"/>
      <c r="AT69" s="84"/>
      <c r="AU69" s="84"/>
      <c r="AV69" s="84"/>
      <c r="AW69" s="84"/>
      <c r="AX69" s="84"/>
      <c r="AY69" s="84"/>
      <c r="AZ69" s="84"/>
    </row>
    <row r="70" spans="2:53" ht="12" customHeight="1">
      <c r="B70" s="61" t="s">
        <v>234</v>
      </c>
      <c r="C70" s="924" t="s">
        <v>235</v>
      </c>
      <c r="D70" s="924"/>
      <c r="E70" s="924"/>
      <c r="F70" s="924"/>
      <c r="G70" s="924"/>
      <c r="H70" s="924"/>
      <c r="I70" s="924"/>
      <c r="J70" s="924"/>
      <c r="K70" s="924"/>
      <c r="L70" s="924"/>
      <c r="M70" s="924"/>
      <c r="N70" s="924"/>
      <c r="O70" s="924"/>
      <c r="P70" s="924"/>
      <c r="Q70" s="924"/>
      <c r="R70" s="924"/>
      <c r="S70" s="924"/>
      <c r="T70" s="924"/>
      <c r="U70" s="924"/>
      <c r="V70" s="924"/>
      <c r="W70" s="924"/>
      <c r="X70" s="924"/>
      <c r="Y70" s="924"/>
      <c r="Z70" s="924"/>
      <c r="AA70" s="924"/>
      <c r="AB70" s="924"/>
      <c r="AC70" s="924"/>
      <c r="AD70" s="924"/>
      <c r="AE70" s="924"/>
      <c r="AF70" s="924"/>
      <c r="AG70" s="924"/>
      <c r="AH70" s="924"/>
      <c r="AI70" s="924"/>
      <c r="AJ70" s="924"/>
      <c r="AK70" s="924"/>
      <c r="AN70" s="84"/>
      <c r="AO70" s="84"/>
      <c r="AP70" s="84"/>
      <c r="AQ70" s="84"/>
      <c r="AR70" s="84"/>
      <c r="AS70" s="84"/>
      <c r="AT70" s="84"/>
      <c r="AU70" s="84"/>
      <c r="AV70" s="84"/>
      <c r="AW70" s="84"/>
      <c r="AX70" s="84"/>
      <c r="AY70" s="84"/>
      <c r="AZ70" s="84"/>
    </row>
    <row r="71" spans="2:53" s="5" customFormat="1" ht="17.25" customHeight="1">
      <c r="B71" s="86"/>
      <c r="C71" s="86"/>
      <c r="D71" s="86"/>
      <c r="E71" s="86"/>
      <c r="F71" s="86"/>
      <c r="G71" s="86"/>
      <c r="H71" s="86"/>
      <c r="I71" s="93"/>
      <c r="J71" s="93"/>
      <c r="K71" s="131"/>
      <c r="L71" s="131"/>
      <c r="M71" s="93"/>
      <c r="N71" s="131"/>
      <c r="O71" s="92"/>
      <c r="P71" s="93"/>
      <c r="Q71" s="131"/>
      <c r="R71" s="92"/>
      <c r="S71" s="94"/>
      <c r="T71" s="94"/>
      <c r="U71" s="94"/>
      <c r="V71" s="94"/>
      <c r="W71" s="94"/>
      <c r="X71" s="94"/>
      <c r="Y71" s="95"/>
      <c r="Z71" s="95"/>
      <c r="AA71" s="95"/>
      <c r="AB71" s="95"/>
      <c r="AC71" s="95"/>
      <c r="AD71" s="95"/>
      <c r="AE71" s="95"/>
      <c r="AF71" s="95"/>
      <c r="AG71" s="95"/>
      <c r="AH71" s="95"/>
      <c r="AI71" s="95"/>
      <c r="AJ71" s="95"/>
      <c r="AK71" s="13" t="s">
        <v>236</v>
      </c>
      <c r="AL71" s="6"/>
      <c r="AM71" s="6"/>
      <c r="AN71" s="6"/>
      <c r="AO71" s="6"/>
      <c r="AP71" s="6"/>
      <c r="AQ71" s="6"/>
      <c r="AR71" s="6"/>
      <c r="AS71" s="6"/>
      <c r="AT71" s="6"/>
      <c r="AU71" s="6"/>
      <c r="BA71" s="2"/>
    </row>
    <row r="72" spans="2:53" s="5" customFormat="1" ht="18" customHeight="1" thickBot="1">
      <c r="B72" s="86"/>
      <c r="C72" s="86"/>
      <c r="D72" s="86"/>
      <c r="E72" s="86"/>
      <c r="F72" s="86"/>
      <c r="G72" s="86"/>
      <c r="H72" s="86"/>
      <c r="I72" s="86"/>
      <c r="J72" s="86"/>
      <c r="K72" s="86"/>
      <c r="L72" s="86"/>
      <c r="M72" s="86"/>
      <c r="N72" s="86"/>
      <c r="O72" s="86"/>
      <c r="P72" s="86"/>
      <c r="Q72" s="86"/>
      <c r="R72" s="86"/>
      <c r="S72" s="86"/>
      <c r="T72" s="86"/>
      <c r="U72" s="86"/>
      <c r="V72" s="86"/>
      <c r="W72" s="86"/>
      <c r="X72" s="86"/>
      <c r="Y72" s="300"/>
      <c r="Z72" s="86"/>
      <c r="AA72" s="86"/>
      <c r="AB72" s="86"/>
      <c r="AC72" s="86"/>
      <c r="AD72" s="86"/>
      <c r="AE72" s="86"/>
      <c r="AF72" s="86"/>
      <c r="AG72" s="86"/>
      <c r="AH72" s="86"/>
      <c r="AI72" s="86"/>
      <c r="AJ72" s="86"/>
      <c r="AK72" s="6"/>
      <c r="AL72" s="6"/>
      <c r="AM72" s="6"/>
      <c r="AN72" s="6"/>
      <c r="AO72" s="6"/>
      <c r="AP72" s="6"/>
      <c r="AQ72" s="6"/>
      <c r="AR72" s="6"/>
      <c r="AS72" s="6"/>
      <c r="AT72" s="6"/>
      <c r="AU72" s="6"/>
      <c r="BA72" s="2"/>
    </row>
    <row r="73" spans="2:53" s="5" customFormat="1" ht="18" customHeight="1">
      <c r="B73" s="952" t="s">
        <v>177</v>
      </c>
      <c r="C73" s="965" t="s">
        <v>237</v>
      </c>
      <c r="D73" s="966"/>
      <c r="E73" s="966"/>
      <c r="F73" s="966"/>
      <c r="G73" s="966"/>
      <c r="H73" s="966"/>
      <c r="I73" s="91" t="s">
        <v>211</v>
      </c>
      <c r="J73" s="844" t="s">
        <v>212</v>
      </c>
      <c r="K73" s="844"/>
      <c r="L73" s="844"/>
      <c r="M73" s="844" t="s">
        <v>238</v>
      </c>
      <c r="N73" s="844"/>
      <c r="O73" s="844"/>
      <c r="P73" s="844"/>
      <c r="Q73" s="844"/>
      <c r="R73" s="844"/>
      <c r="S73" s="844"/>
      <c r="T73" s="844"/>
      <c r="U73" s="844"/>
      <c r="V73" s="844"/>
      <c r="W73" s="844"/>
      <c r="X73" s="844" t="s">
        <v>239</v>
      </c>
      <c r="Y73" s="844"/>
      <c r="Z73" s="844"/>
      <c r="AA73" s="844"/>
      <c r="AB73" s="844"/>
      <c r="AC73" s="845"/>
      <c r="AJ73" s="86"/>
      <c r="AK73" s="6"/>
      <c r="AL73" s="6"/>
      <c r="AM73" s="6"/>
      <c r="AN73" s="6"/>
      <c r="AO73" s="6"/>
      <c r="AP73" s="6"/>
      <c r="AQ73" s="6"/>
      <c r="AR73" s="6"/>
      <c r="AS73" s="6"/>
      <c r="AT73" s="6"/>
      <c r="AU73" s="6"/>
      <c r="BA73" s="2"/>
    </row>
    <row r="74" spans="2:53" s="5" customFormat="1" ht="18" customHeight="1">
      <c r="B74" s="953"/>
      <c r="C74" s="967"/>
      <c r="D74" s="967"/>
      <c r="E74" s="967"/>
      <c r="F74" s="967"/>
      <c r="G74" s="967"/>
      <c r="H74" s="967"/>
      <c r="I74" s="925">
        <v>1</v>
      </c>
      <c r="J74" s="290" t="s">
        <v>388</v>
      </c>
      <c r="K74" s="926" t="s">
        <v>170</v>
      </c>
      <c r="L74" s="927"/>
      <c r="M74" s="1259" t="s">
        <v>414</v>
      </c>
      <c r="N74" s="1259"/>
      <c r="O74" s="1259"/>
      <c r="P74" s="1259"/>
      <c r="Q74" s="1259"/>
      <c r="R74" s="1259"/>
      <c r="S74" s="1259"/>
      <c r="T74" s="1259"/>
      <c r="U74" s="1259"/>
      <c r="V74" s="1259"/>
      <c r="W74" s="1259"/>
      <c r="X74" s="1259" t="s">
        <v>411</v>
      </c>
      <c r="Y74" s="1259"/>
      <c r="Z74" s="1259"/>
      <c r="AA74" s="1259"/>
      <c r="AB74" s="1259"/>
      <c r="AC74" s="1260"/>
      <c r="AJ74" s="86"/>
      <c r="AK74" s="6"/>
      <c r="AL74" s="6"/>
      <c r="AM74" s="6"/>
      <c r="AN74" s="6" t="s">
        <v>180</v>
      </c>
      <c r="AO74" s="6" t="str">
        <f>IF(J75="■","","■")</f>
        <v>■</v>
      </c>
      <c r="AP74" s="6"/>
      <c r="AQ74" s="6"/>
      <c r="AR74" s="6"/>
      <c r="AS74" s="6"/>
      <c r="AT74" s="6"/>
      <c r="AU74" s="6"/>
      <c r="BA74" s="2"/>
    </row>
    <row r="75" spans="2:53" s="5" customFormat="1" ht="18" customHeight="1">
      <c r="B75" s="953"/>
      <c r="C75" s="967"/>
      <c r="D75" s="967"/>
      <c r="E75" s="967"/>
      <c r="F75" s="967"/>
      <c r="G75" s="967"/>
      <c r="H75" s="967"/>
      <c r="I75" s="925"/>
      <c r="J75" s="97" t="s">
        <v>12</v>
      </c>
      <c r="K75" s="906" t="s">
        <v>192</v>
      </c>
      <c r="L75" s="907"/>
      <c r="M75" s="1259"/>
      <c r="N75" s="1259"/>
      <c r="O75" s="1259"/>
      <c r="P75" s="1259"/>
      <c r="Q75" s="1259"/>
      <c r="R75" s="1259"/>
      <c r="S75" s="1259"/>
      <c r="T75" s="1259"/>
      <c r="U75" s="1259"/>
      <c r="V75" s="1259"/>
      <c r="W75" s="1259"/>
      <c r="X75" s="1259"/>
      <c r="Y75" s="1259"/>
      <c r="Z75" s="1259"/>
      <c r="AA75" s="1259"/>
      <c r="AB75" s="1259"/>
      <c r="AC75" s="1260"/>
      <c r="AJ75" s="86"/>
      <c r="AK75" s="6"/>
      <c r="AL75" s="6"/>
      <c r="AM75" s="6"/>
      <c r="AN75" s="6" t="s">
        <v>180</v>
      </c>
      <c r="AO75" s="6" t="str">
        <f>IF(J74="■","","■")</f>
        <v/>
      </c>
      <c r="AP75" s="6"/>
      <c r="AQ75" s="6"/>
      <c r="AR75" s="6"/>
      <c r="AS75" s="6"/>
      <c r="AT75" s="6"/>
      <c r="AU75" s="6"/>
      <c r="BA75" s="2"/>
    </row>
    <row r="76" spans="2:53" s="5" customFormat="1" ht="18" customHeight="1">
      <c r="B76" s="953"/>
      <c r="C76" s="967"/>
      <c r="D76" s="967"/>
      <c r="E76" s="967"/>
      <c r="F76" s="967"/>
      <c r="G76" s="967"/>
      <c r="H76" s="967"/>
      <c r="I76" s="925">
        <v>2</v>
      </c>
      <c r="J76" s="290" t="s">
        <v>388</v>
      </c>
      <c r="K76" s="926" t="s">
        <v>170</v>
      </c>
      <c r="L76" s="927"/>
      <c r="M76" s="1259" t="s">
        <v>415</v>
      </c>
      <c r="N76" s="1259"/>
      <c r="O76" s="1259"/>
      <c r="P76" s="1259"/>
      <c r="Q76" s="1259"/>
      <c r="R76" s="1259"/>
      <c r="S76" s="1259"/>
      <c r="T76" s="1259"/>
      <c r="U76" s="1259"/>
      <c r="V76" s="1259"/>
      <c r="W76" s="1259"/>
      <c r="X76" s="1259" t="s">
        <v>413</v>
      </c>
      <c r="Y76" s="1259"/>
      <c r="Z76" s="1259"/>
      <c r="AA76" s="1259"/>
      <c r="AB76" s="1259"/>
      <c r="AC76" s="1260"/>
      <c r="AJ76" s="86"/>
      <c r="AK76" s="6"/>
      <c r="AL76" s="6"/>
      <c r="AM76" s="6"/>
      <c r="AN76" s="6" t="s">
        <v>180</v>
      </c>
      <c r="AO76" s="6" t="str">
        <f t="shared" ref="AO76" si="42">IF(J77="■","","■")</f>
        <v>■</v>
      </c>
      <c r="AP76" s="6"/>
      <c r="AQ76" s="6"/>
      <c r="AR76" s="6"/>
      <c r="AS76" s="6"/>
      <c r="AT76" s="6"/>
      <c r="AU76" s="6"/>
      <c r="BA76" s="2"/>
    </row>
    <row r="77" spans="2:53" s="5" customFormat="1" ht="18" customHeight="1">
      <c r="B77" s="953"/>
      <c r="C77" s="967"/>
      <c r="D77" s="967"/>
      <c r="E77" s="967"/>
      <c r="F77" s="967"/>
      <c r="G77" s="967"/>
      <c r="H77" s="967"/>
      <c r="I77" s="925"/>
      <c r="J77" s="97" t="s">
        <v>12</v>
      </c>
      <c r="K77" s="906" t="s">
        <v>192</v>
      </c>
      <c r="L77" s="907"/>
      <c r="M77" s="1259"/>
      <c r="N77" s="1259"/>
      <c r="O77" s="1259"/>
      <c r="P77" s="1259"/>
      <c r="Q77" s="1259"/>
      <c r="R77" s="1259"/>
      <c r="S77" s="1259"/>
      <c r="T77" s="1259"/>
      <c r="U77" s="1259"/>
      <c r="V77" s="1259"/>
      <c r="W77" s="1259"/>
      <c r="X77" s="1259"/>
      <c r="Y77" s="1259"/>
      <c r="Z77" s="1259"/>
      <c r="AA77" s="1259"/>
      <c r="AB77" s="1259"/>
      <c r="AC77" s="1260"/>
      <c r="AJ77" s="86"/>
      <c r="AK77" s="6"/>
      <c r="AL77" s="6"/>
      <c r="AM77" s="6"/>
      <c r="AN77" s="6" t="s">
        <v>180</v>
      </c>
      <c r="AO77" s="6" t="str">
        <f t="shared" ref="AO77" si="43">IF(J76="■","","■")</f>
        <v/>
      </c>
      <c r="AP77" s="6"/>
      <c r="AQ77" s="6"/>
      <c r="AR77" s="6"/>
      <c r="AS77" s="6"/>
      <c r="AT77" s="6"/>
      <c r="AU77" s="6"/>
      <c r="BA77" s="2"/>
    </row>
    <row r="78" spans="2:53" s="5" customFormat="1" ht="18" customHeight="1">
      <c r="B78" s="953"/>
      <c r="C78" s="967"/>
      <c r="D78" s="967"/>
      <c r="E78" s="967"/>
      <c r="F78" s="967"/>
      <c r="G78" s="967"/>
      <c r="H78" s="967"/>
      <c r="I78" s="925">
        <v>3</v>
      </c>
      <c r="J78" s="96" t="s">
        <v>12</v>
      </c>
      <c r="K78" s="926" t="s">
        <v>170</v>
      </c>
      <c r="L78" s="927"/>
      <c r="M78" s="932"/>
      <c r="N78" s="932"/>
      <c r="O78" s="932"/>
      <c r="P78" s="932"/>
      <c r="Q78" s="932"/>
      <c r="R78" s="932"/>
      <c r="S78" s="932"/>
      <c r="T78" s="932"/>
      <c r="U78" s="932"/>
      <c r="V78" s="932"/>
      <c r="W78" s="932"/>
      <c r="X78" s="932"/>
      <c r="Y78" s="932"/>
      <c r="Z78" s="932"/>
      <c r="AA78" s="932"/>
      <c r="AB78" s="932"/>
      <c r="AC78" s="933"/>
      <c r="AJ78" s="86"/>
      <c r="AK78" s="6"/>
      <c r="AL78" s="6"/>
      <c r="AM78" s="6"/>
      <c r="AN78" s="6" t="s">
        <v>180</v>
      </c>
      <c r="AO78" s="6" t="str">
        <f t="shared" ref="AO78" si="44">IF(J79="■","","■")</f>
        <v>■</v>
      </c>
      <c r="AP78" s="6"/>
      <c r="AQ78" s="6"/>
      <c r="AR78" s="6"/>
      <c r="AS78" s="6"/>
      <c r="AT78" s="6"/>
      <c r="AU78" s="6"/>
      <c r="BA78" s="2"/>
    </row>
    <row r="79" spans="2:53" s="5" customFormat="1" ht="18" customHeight="1">
      <c r="B79" s="953"/>
      <c r="C79" s="967"/>
      <c r="D79" s="967"/>
      <c r="E79" s="967"/>
      <c r="F79" s="967"/>
      <c r="G79" s="967"/>
      <c r="H79" s="967"/>
      <c r="I79" s="925"/>
      <c r="J79" s="97" t="s">
        <v>12</v>
      </c>
      <c r="K79" s="906" t="s">
        <v>192</v>
      </c>
      <c r="L79" s="907"/>
      <c r="M79" s="932"/>
      <c r="N79" s="932"/>
      <c r="O79" s="932"/>
      <c r="P79" s="932"/>
      <c r="Q79" s="932"/>
      <c r="R79" s="932"/>
      <c r="S79" s="932"/>
      <c r="T79" s="932"/>
      <c r="U79" s="932"/>
      <c r="V79" s="932"/>
      <c r="W79" s="932"/>
      <c r="X79" s="932"/>
      <c r="Y79" s="932"/>
      <c r="Z79" s="932"/>
      <c r="AA79" s="932"/>
      <c r="AB79" s="932"/>
      <c r="AC79" s="933"/>
      <c r="AJ79" s="86"/>
      <c r="AK79" s="6"/>
      <c r="AL79" s="6"/>
      <c r="AM79" s="6"/>
      <c r="AN79" s="6" t="s">
        <v>180</v>
      </c>
      <c r="AO79" s="6" t="str">
        <f t="shared" ref="AO79" si="45">IF(J78="■","","■")</f>
        <v>■</v>
      </c>
      <c r="AP79" s="6"/>
      <c r="AQ79" s="6"/>
      <c r="AR79" s="6"/>
      <c r="AS79" s="6"/>
      <c r="AT79" s="6"/>
      <c r="AU79" s="6"/>
      <c r="BA79" s="2"/>
    </row>
    <row r="80" spans="2:53" s="5" customFormat="1" ht="18" customHeight="1">
      <c r="B80" s="953"/>
      <c r="C80" s="967"/>
      <c r="D80" s="967"/>
      <c r="E80" s="967"/>
      <c r="F80" s="967"/>
      <c r="G80" s="967"/>
      <c r="H80" s="967"/>
      <c r="I80" s="925">
        <v>4</v>
      </c>
      <c r="J80" s="96" t="s">
        <v>12</v>
      </c>
      <c r="K80" s="926" t="s">
        <v>170</v>
      </c>
      <c r="L80" s="927"/>
      <c r="M80" s="932"/>
      <c r="N80" s="932"/>
      <c r="O80" s="932"/>
      <c r="P80" s="932"/>
      <c r="Q80" s="932"/>
      <c r="R80" s="932"/>
      <c r="S80" s="932"/>
      <c r="T80" s="932"/>
      <c r="U80" s="932"/>
      <c r="V80" s="932"/>
      <c r="W80" s="932"/>
      <c r="X80" s="932"/>
      <c r="Y80" s="932"/>
      <c r="Z80" s="932"/>
      <c r="AA80" s="932"/>
      <c r="AB80" s="932"/>
      <c r="AC80" s="933"/>
      <c r="AJ80" s="86"/>
      <c r="AK80" s="6"/>
      <c r="AL80" s="6"/>
      <c r="AM80" s="6"/>
      <c r="AN80" s="6" t="s">
        <v>180</v>
      </c>
      <c r="AO80" s="6" t="str">
        <f t="shared" ref="AO80" si="46">IF(J81="■","","■")</f>
        <v>■</v>
      </c>
      <c r="AP80" s="6"/>
      <c r="AQ80" s="6"/>
      <c r="AR80" s="6"/>
      <c r="AS80" s="6"/>
      <c r="AT80" s="6"/>
      <c r="AU80" s="6"/>
      <c r="BA80" s="2"/>
    </row>
    <row r="81" spans="1:53" s="5" customFormat="1" ht="18" customHeight="1">
      <c r="B81" s="953"/>
      <c r="C81" s="967"/>
      <c r="D81" s="967"/>
      <c r="E81" s="967"/>
      <c r="F81" s="967"/>
      <c r="G81" s="967"/>
      <c r="H81" s="967"/>
      <c r="I81" s="925"/>
      <c r="J81" s="97" t="s">
        <v>12</v>
      </c>
      <c r="K81" s="906" t="s">
        <v>192</v>
      </c>
      <c r="L81" s="907"/>
      <c r="M81" s="932"/>
      <c r="N81" s="932"/>
      <c r="O81" s="932"/>
      <c r="P81" s="932"/>
      <c r="Q81" s="932"/>
      <c r="R81" s="932"/>
      <c r="S81" s="932"/>
      <c r="T81" s="932"/>
      <c r="U81" s="932"/>
      <c r="V81" s="932"/>
      <c r="W81" s="932"/>
      <c r="X81" s="932"/>
      <c r="Y81" s="932"/>
      <c r="Z81" s="932"/>
      <c r="AA81" s="932"/>
      <c r="AB81" s="932"/>
      <c r="AC81" s="933"/>
      <c r="AJ81" s="86"/>
      <c r="AK81" s="6"/>
      <c r="AL81" s="6"/>
      <c r="AM81" s="6"/>
      <c r="AN81" s="6" t="s">
        <v>180</v>
      </c>
      <c r="AO81" s="6" t="str">
        <f t="shared" ref="AO81" si="47">IF(J80="■","","■")</f>
        <v>■</v>
      </c>
      <c r="AP81" s="6"/>
      <c r="AQ81" s="6"/>
      <c r="AR81" s="6"/>
      <c r="AS81" s="6"/>
      <c r="AT81" s="6"/>
      <c r="AU81" s="6"/>
      <c r="BA81" s="2"/>
    </row>
    <row r="82" spans="1:53" s="5" customFormat="1" ht="18" customHeight="1">
      <c r="B82" s="953"/>
      <c r="C82" s="967"/>
      <c r="D82" s="967"/>
      <c r="E82" s="967"/>
      <c r="F82" s="967"/>
      <c r="G82" s="967"/>
      <c r="H82" s="967"/>
      <c r="I82" s="925">
        <v>5</v>
      </c>
      <c r="J82" s="96" t="s">
        <v>12</v>
      </c>
      <c r="K82" s="926" t="s">
        <v>170</v>
      </c>
      <c r="L82" s="927"/>
      <c r="M82" s="932"/>
      <c r="N82" s="932"/>
      <c r="O82" s="932"/>
      <c r="P82" s="932"/>
      <c r="Q82" s="932"/>
      <c r="R82" s="932"/>
      <c r="S82" s="932"/>
      <c r="T82" s="932"/>
      <c r="U82" s="932"/>
      <c r="V82" s="932"/>
      <c r="W82" s="932"/>
      <c r="X82" s="932"/>
      <c r="Y82" s="932"/>
      <c r="Z82" s="932"/>
      <c r="AA82" s="932"/>
      <c r="AB82" s="932"/>
      <c r="AC82" s="933"/>
      <c r="AJ82" s="86"/>
      <c r="AK82" s="6"/>
      <c r="AL82" s="6"/>
      <c r="AM82" s="6"/>
      <c r="AN82" s="6" t="s">
        <v>180</v>
      </c>
      <c r="AO82" s="6" t="str">
        <f t="shared" ref="AO82" si="48">IF(J83="■","","■")</f>
        <v>■</v>
      </c>
      <c r="AP82" s="6"/>
      <c r="AQ82" s="6"/>
      <c r="AR82" s="6"/>
      <c r="AS82" s="6"/>
      <c r="AT82" s="6"/>
      <c r="AU82" s="6"/>
      <c r="BA82" s="2"/>
    </row>
    <row r="83" spans="1:53" s="5" customFormat="1" ht="18" customHeight="1">
      <c r="B83" s="953"/>
      <c r="C83" s="967"/>
      <c r="D83" s="967"/>
      <c r="E83" s="967"/>
      <c r="F83" s="967"/>
      <c r="G83" s="967"/>
      <c r="H83" s="967"/>
      <c r="I83" s="925"/>
      <c r="J83" s="97" t="s">
        <v>12</v>
      </c>
      <c r="K83" s="906" t="s">
        <v>192</v>
      </c>
      <c r="L83" s="907"/>
      <c r="M83" s="932"/>
      <c r="N83" s="932"/>
      <c r="O83" s="932"/>
      <c r="P83" s="932"/>
      <c r="Q83" s="932"/>
      <c r="R83" s="932"/>
      <c r="S83" s="932"/>
      <c r="T83" s="932"/>
      <c r="U83" s="932"/>
      <c r="V83" s="932"/>
      <c r="W83" s="932"/>
      <c r="X83" s="932"/>
      <c r="Y83" s="932"/>
      <c r="Z83" s="932"/>
      <c r="AA83" s="932"/>
      <c r="AB83" s="932"/>
      <c r="AC83" s="933"/>
      <c r="AJ83" s="86"/>
      <c r="AK83" s="6"/>
      <c r="AL83" s="6"/>
      <c r="AM83" s="6"/>
      <c r="AN83" s="6" t="s">
        <v>180</v>
      </c>
      <c r="AO83" s="6" t="str">
        <f t="shared" ref="AO83" si="49">IF(J82="■","","■")</f>
        <v>■</v>
      </c>
      <c r="AP83" s="6"/>
      <c r="AQ83" s="6"/>
      <c r="AR83" s="6"/>
      <c r="AS83" s="6"/>
      <c r="AT83" s="6"/>
      <c r="AU83" s="6"/>
      <c r="BA83" s="2"/>
    </row>
    <row r="84" spans="1:53" s="5" customFormat="1" ht="18" customHeight="1">
      <c r="B84" s="953"/>
      <c r="C84" s="967"/>
      <c r="D84" s="967"/>
      <c r="E84" s="967"/>
      <c r="F84" s="967"/>
      <c r="G84" s="967"/>
      <c r="H84" s="967"/>
      <c r="I84" s="925">
        <v>6</v>
      </c>
      <c r="J84" s="96" t="s">
        <v>12</v>
      </c>
      <c r="K84" s="926" t="s">
        <v>170</v>
      </c>
      <c r="L84" s="927"/>
      <c r="M84" s="932"/>
      <c r="N84" s="932"/>
      <c r="O84" s="932"/>
      <c r="P84" s="932"/>
      <c r="Q84" s="932"/>
      <c r="R84" s="932"/>
      <c r="S84" s="932"/>
      <c r="T84" s="932"/>
      <c r="U84" s="932"/>
      <c r="V84" s="932"/>
      <c r="W84" s="932"/>
      <c r="X84" s="932"/>
      <c r="Y84" s="932"/>
      <c r="Z84" s="932"/>
      <c r="AA84" s="932"/>
      <c r="AB84" s="932"/>
      <c r="AC84" s="933"/>
      <c r="AJ84" s="86"/>
      <c r="AK84" s="6"/>
      <c r="AL84" s="6"/>
      <c r="AM84" s="6"/>
      <c r="AN84" s="6" t="s">
        <v>180</v>
      </c>
      <c r="AO84" s="6" t="str">
        <f t="shared" ref="AO84" si="50">IF(J85="■","","■")</f>
        <v>■</v>
      </c>
      <c r="AP84" s="6"/>
      <c r="AQ84" s="6"/>
      <c r="AR84" s="6"/>
      <c r="AS84" s="6"/>
      <c r="AT84" s="6"/>
      <c r="AU84" s="6"/>
      <c r="BA84" s="2"/>
    </row>
    <row r="85" spans="1:53" s="5" customFormat="1" ht="18" customHeight="1">
      <c r="B85" s="953"/>
      <c r="C85" s="967"/>
      <c r="D85" s="967"/>
      <c r="E85" s="967"/>
      <c r="F85" s="967"/>
      <c r="G85" s="967"/>
      <c r="H85" s="967"/>
      <c r="I85" s="925"/>
      <c r="J85" s="97" t="s">
        <v>12</v>
      </c>
      <c r="K85" s="906" t="s">
        <v>192</v>
      </c>
      <c r="L85" s="907"/>
      <c r="M85" s="932"/>
      <c r="N85" s="932"/>
      <c r="O85" s="932"/>
      <c r="P85" s="932"/>
      <c r="Q85" s="932"/>
      <c r="R85" s="932"/>
      <c r="S85" s="932"/>
      <c r="T85" s="932"/>
      <c r="U85" s="932"/>
      <c r="V85" s="932"/>
      <c r="W85" s="932"/>
      <c r="X85" s="932"/>
      <c r="Y85" s="932"/>
      <c r="Z85" s="932"/>
      <c r="AA85" s="932"/>
      <c r="AB85" s="932"/>
      <c r="AC85" s="933"/>
      <c r="AJ85" s="86"/>
      <c r="AK85" s="6"/>
      <c r="AL85" s="6"/>
      <c r="AM85" s="6"/>
      <c r="AN85" s="6" t="s">
        <v>180</v>
      </c>
      <c r="AO85" s="6" t="str">
        <f t="shared" ref="AO85" si="51">IF(J84="■","","■")</f>
        <v>■</v>
      </c>
      <c r="AP85" s="6"/>
      <c r="AQ85" s="6"/>
      <c r="AR85" s="6"/>
      <c r="AS85" s="6"/>
      <c r="AT85" s="6"/>
      <c r="AU85" s="6"/>
      <c r="BA85" s="2"/>
    </row>
    <row r="86" spans="1:53" s="5" customFormat="1" ht="18" customHeight="1">
      <c r="B86" s="953"/>
      <c r="C86" s="967"/>
      <c r="D86" s="967"/>
      <c r="E86" s="967"/>
      <c r="F86" s="967"/>
      <c r="G86" s="967"/>
      <c r="H86" s="967"/>
      <c r="I86" s="925">
        <v>7</v>
      </c>
      <c r="J86" s="96" t="s">
        <v>12</v>
      </c>
      <c r="K86" s="926" t="s">
        <v>170</v>
      </c>
      <c r="L86" s="927"/>
      <c r="M86" s="932"/>
      <c r="N86" s="932"/>
      <c r="O86" s="932"/>
      <c r="P86" s="932"/>
      <c r="Q86" s="932"/>
      <c r="R86" s="932"/>
      <c r="S86" s="932"/>
      <c r="T86" s="932"/>
      <c r="U86" s="932"/>
      <c r="V86" s="932"/>
      <c r="W86" s="932"/>
      <c r="X86" s="932"/>
      <c r="Y86" s="932"/>
      <c r="Z86" s="932"/>
      <c r="AA86" s="932"/>
      <c r="AB86" s="932"/>
      <c r="AC86" s="933"/>
      <c r="AJ86" s="86"/>
      <c r="AK86" s="6"/>
      <c r="AL86" s="6"/>
      <c r="AM86" s="6"/>
      <c r="AN86" s="6" t="s">
        <v>180</v>
      </c>
      <c r="AO86" s="6" t="str">
        <f t="shared" ref="AO86" si="52">IF(J87="■","","■")</f>
        <v>■</v>
      </c>
      <c r="AP86" s="6"/>
      <c r="AQ86" s="6"/>
      <c r="AR86" s="6"/>
      <c r="AS86" s="6"/>
      <c r="AT86" s="6"/>
      <c r="AU86" s="6"/>
      <c r="BA86" s="2"/>
    </row>
    <row r="87" spans="1:53" s="5" customFormat="1" ht="18" customHeight="1">
      <c r="B87" s="953"/>
      <c r="C87" s="967"/>
      <c r="D87" s="967"/>
      <c r="E87" s="967"/>
      <c r="F87" s="967"/>
      <c r="G87" s="967"/>
      <c r="H87" s="967"/>
      <c r="I87" s="925"/>
      <c r="J87" s="97" t="s">
        <v>12</v>
      </c>
      <c r="K87" s="906" t="s">
        <v>192</v>
      </c>
      <c r="L87" s="907"/>
      <c r="M87" s="932"/>
      <c r="N87" s="932"/>
      <c r="O87" s="932"/>
      <c r="P87" s="932"/>
      <c r="Q87" s="932"/>
      <c r="R87" s="932"/>
      <c r="S87" s="932"/>
      <c r="T87" s="932"/>
      <c r="U87" s="932"/>
      <c r="V87" s="932"/>
      <c r="W87" s="932"/>
      <c r="X87" s="932"/>
      <c r="Y87" s="932"/>
      <c r="Z87" s="932"/>
      <c r="AA87" s="932"/>
      <c r="AB87" s="932"/>
      <c r="AC87" s="933"/>
      <c r="AJ87" s="86"/>
      <c r="AK87" s="6"/>
      <c r="AL87" s="6"/>
      <c r="AM87" s="6"/>
      <c r="AN87" s="6" t="s">
        <v>180</v>
      </c>
      <c r="AO87" s="6" t="str">
        <f t="shared" ref="AO87" si="53">IF(J86="■","","■")</f>
        <v>■</v>
      </c>
      <c r="AP87" s="6"/>
      <c r="AQ87" s="6"/>
      <c r="AR87" s="6"/>
      <c r="AS87" s="6"/>
      <c r="AT87" s="6"/>
      <c r="AU87" s="6"/>
      <c r="BA87" s="2"/>
    </row>
    <row r="88" spans="1:53" s="5" customFormat="1" ht="18" customHeight="1">
      <c r="B88" s="953"/>
      <c r="C88" s="967"/>
      <c r="D88" s="967"/>
      <c r="E88" s="967"/>
      <c r="F88" s="967"/>
      <c r="G88" s="967"/>
      <c r="H88" s="967"/>
      <c r="I88" s="925">
        <v>8</v>
      </c>
      <c r="J88" s="96" t="s">
        <v>12</v>
      </c>
      <c r="K88" s="926" t="s">
        <v>170</v>
      </c>
      <c r="L88" s="927"/>
      <c r="M88" s="932"/>
      <c r="N88" s="932"/>
      <c r="O88" s="932"/>
      <c r="P88" s="932"/>
      <c r="Q88" s="932"/>
      <c r="R88" s="932"/>
      <c r="S88" s="932"/>
      <c r="T88" s="932"/>
      <c r="U88" s="932"/>
      <c r="V88" s="932"/>
      <c r="W88" s="932"/>
      <c r="X88" s="932"/>
      <c r="Y88" s="932"/>
      <c r="Z88" s="932"/>
      <c r="AA88" s="932"/>
      <c r="AB88" s="932"/>
      <c r="AC88" s="933"/>
      <c r="AJ88" s="86"/>
      <c r="AK88" s="6"/>
      <c r="AL88" s="6"/>
      <c r="AM88" s="6"/>
      <c r="AN88" s="6" t="s">
        <v>180</v>
      </c>
      <c r="AO88" s="6" t="str">
        <f t="shared" ref="AO88" si="54">IF(J89="■","","■")</f>
        <v>■</v>
      </c>
      <c r="AP88" s="6"/>
      <c r="AQ88" s="6"/>
      <c r="AR88" s="6"/>
      <c r="AS88" s="6"/>
      <c r="AT88" s="6"/>
      <c r="AU88" s="6"/>
      <c r="BA88" s="2"/>
    </row>
    <row r="89" spans="1:53" s="5" customFormat="1" ht="18" customHeight="1">
      <c r="B89" s="953"/>
      <c r="C89" s="967"/>
      <c r="D89" s="967"/>
      <c r="E89" s="967"/>
      <c r="F89" s="967"/>
      <c r="G89" s="967"/>
      <c r="H89" s="967"/>
      <c r="I89" s="925"/>
      <c r="J89" s="97" t="s">
        <v>12</v>
      </c>
      <c r="K89" s="906" t="s">
        <v>192</v>
      </c>
      <c r="L89" s="907"/>
      <c r="M89" s="932"/>
      <c r="N89" s="932"/>
      <c r="O89" s="932"/>
      <c r="P89" s="932"/>
      <c r="Q89" s="932"/>
      <c r="R89" s="932"/>
      <c r="S89" s="932"/>
      <c r="T89" s="932"/>
      <c r="U89" s="932"/>
      <c r="V89" s="932"/>
      <c r="W89" s="932"/>
      <c r="X89" s="932"/>
      <c r="Y89" s="932"/>
      <c r="Z89" s="932"/>
      <c r="AA89" s="932"/>
      <c r="AB89" s="932"/>
      <c r="AC89" s="933"/>
      <c r="AJ89" s="86"/>
      <c r="AK89" s="6"/>
      <c r="AL89" s="6"/>
      <c r="AM89" s="6"/>
      <c r="AN89" s="6" t="s">
        <v>180</v>
      </c>
      <c r="AO89" s="6" t="str">
        <f t="shared" ref="AO89" si="55">IF(J88="■","","■")</f>
        <v>■</v>
      </c>
      <c r="AP89" s="6"/>
      <c r="AQ89" s="6"/>
      <c r="AR89" s="6"/>
      <c r="AS89" s="6"/>
      <c r="AT89" s="6"/>
      <c r="AU89" s="6"/>
      <c r="BA89" s="2"/>
    </row>
    <row r="90" spans="1:53" s="5" customFormat="1" ht="18" customHeight="1">
      <c r="B90" s="953"/>
      <c r="C90" s="967"/>
      <c r="D90" s="967"/>
      <c r="E90" s="967"/>
      <c r="F90" s="967"/>
      <c r="G90" s="967"/>
      <c r="H90" s="967"/>
      <c r="I90" s="925">
        <v>9</v>
      </c>
      <c r="J90" s="96" t="s">
        <v>12</v>
      </c>
      <c r="K90" s="926" t="s">
        <v>170</v>
      </c>
      <c r="L90" s="927"/>
      <c r="M90" s="932"/>
      <c r="N90" s="932"/>
      <c r="O90" s="932"/>
      <c r="P90" s="932"/>
      <c r="Q90" s="932"/>
      <c r="R90" s="932"/>
      <c r="S90" s="932"/>
      <c r="T90" s="932"/>
      <c r="U90" s="932"/>
      <c r="V90" s="932"/>
      <c r="W90" s="932"/>
      <c r="X90" s="932"/>
      <c r="Y90" s="932"/>
      <c r="Z90" s="932"/>
      <c r="AA90" s="932"/>
      <c r="AB90" s="932"/>
      <c r="AC90" s="933"/>
      <c r="AJ90" s="86"/>
      <c r="AK90" s="6"/>
      <c r="AL90" s="6"/>
      <c r="AM90" s="6"/>
      <c r="AN90" s="6" t="s">
        <v>180</v>
      </c>
      <c r="AO90" s="6" t="str">
        <f t="shared" ref="AO90" si="56">IF(J91="■","","■")</f>
        <v>■</v>
      </c>
      <c r="AP90" s="6"/>
      <c r="AQ90" s="6"/>
      <c r="AR90" s="6"/>
      <c r="AS90" s="6"/>
      <c r="AT90" s="6"/>
      <c r="AU90" s="6"/>
      <c r="BA90" s="2"/>
    </row>
    <row r="91" spans="1:53" s="5" customFormat="1" ht="18" customHeight="1">
      <c r="B91" s="953"/>
      <c r="C91" s="967"/>
      <c r="D91" s="967"/>
      <c r="E91" s="967"/>
      <c r="F91" s="967"/>
      <c r="G91" s="967"/>
      <c r="H91" s="967"/>
      <c r="I91" s="925"/>
      <c r="J91" s="97" t="s">
        <v>12</v>
      </c>
      <c r="K91" s="906" t="s">
        <v>192</v>
      </c>
      <c r="L91" s="907"/>
      <c r="M91" s="932"/>
      <c r="N91" s="932"/>
      <c r="O91" s="932"/>
      <c r="P91" s="932"/>
      <c r="Q91" s="932"/>
      <c r="R91" s="932"/>
      <c r="S91" s="932"/>
      <c r="T91" s="932"/>
      <c r="U91" s="932"/>
      <c r="V91" s="932"/>
      <c r="W91" s="932"/>
      <c r="X91" s="932"/>
      <c r="Y91" s="932"/>
      <c r="Z91" s="932"/>
      <c r="AA91" s="932"/>
      <c r="AB91" s="932"/>
      <c r="AC91" s="933"/>
      <c r="AJ91" s="86"/>
      <c r="AK91" s="6"/>
      <c r="AL91" s="6"/>
      <c r="AM91" s="6"/>
      <c r="AN91" s="6" t="s">
        <v>180</v>
      </c>
      <c r="AO91" s="6" t="str">
        <f t="shared" ref="AO91" si="57">IF(J90="■","","■")</f>
        <v>■</v>
      </c>
      <c r="AP91" s="6"/>
      <c r="AQ91" s="6"/>
      <c r="AR91" s="6"/>
      <c r="AS91" s="6"/>
      <c r="AT91" s="6"/>
      <c r="AU91" s="6"/>
      <c r="BA91" s="2"/>
    </row>
    <row r="92" spans="1:53" s="5" customFormat="1" ht="18" customHeight="1">
      <c r="B92" s="953"/>
      <c r="C92" s="967"/>
      <c r="D92" s="967"/>
      <c r="E92" s="967"/>
      <c r="F92" s="967"/>
      <c r="G92" s="967"/>
      <c r="H92" s="967"/>
      <c r="I92" s="925">
        <v>10</v>
      </c>
      <c r="J92" s="96" t="s">
        <v>12</v>
      </c>
      <c r="K92" s="926" t="s">
        <v>170</v>
      </c>
      <c r="L92" s="927"/>
      <c r="M92" s="932"/>
      <c r="N92" s="932"/>
      <c r="O92" s="932"/>
      <c r="P92" s="932"/>
      <c r="Q92" s="932"/>
      <c r="R92" s="932"/>
      <c r="S92" s="932"/>
      <c r="T92" s="932"/>
      <c r="U92" s="932"/>
      <c r="V92" s="932"/>
      <c r="W92" s="932"/>
      <c r="X92" s="932"/>
      <c r="Y92" s="932"/>
      <c r="Z92" s="932"/>
      <c r="AA92" s="932"/>
      <c r="AB92" s="932"/>
      <c r="AC92" s="933"/>
      <c r="AJ92" s="86"/>
      <c r="AK92" s="6"/>
      <c r="AL92" s="6"/>
      <c r="AM92" s="6"/>
      <c r="AN92" s="6" t="s">
        <v>180</v>
      </c>
      <c r="AO92" s="6" t="str">
        <f t="shared" ref="AO92" si="58">IF(J93="■","","■")</f>
        <v>■</v>
      </c>
      <c r="AP92" s="6"/>
      <c r="AQ92" s="6"/>
      <c r="AR92" s="6"/>
      <c r="AS92" s="6"/>
      <c r="AT92" s="6"/>
      <c r="AU92" s="6"/>
      <c r="BA92" s="2"/>
    </row>
    <row r="93" spans="1:53" s="5" customFormat="1" ht="18" customHeight="1" thickBot="1">
      <c r="B93" s="954"/>
      <c r="C93" s="968"/>
      <c r="D93" s="968"/>
      <c r="E93" s="968"/>
      <c r="F93" s="968"/>
      <c r="G93" s="968"/>
      <c r="H93" s="968"/>
      <c r="I93" s="955"/>
      <c r="J93" s="98" t="s">
        <v>12</v>
      </c>
      <c r="K93" s="963" t="s">
        <v>192</v>
      </c>
      <c r="L93" s="964"/>
      <c r="M93" s="956"/>
      <c r="N93" s="956"/>
      <c r="O93" s="956"/>
      <c r="P93" s="956"/>
      <c r="Q93" s="956"/>
      <c r="R93" s="956"/>
      <c r="S93" s="956"/>
      <c r="T93" s="956"/>
      <c r="U93" s="956"/>
      <c r="V93" s="956"/>
      <c r="W93" s="956"/>
      <c r="X93" s="956"/>
      <c r="Y93" s="956"/>
      <c r="Z93" s="956"/>
      <c r="AA93" s="956"/>
      <c r="AB93" s="956"/>
      <c r="AC93" s="962"/>
      <c r="AJ93" s="86"/>
      <c r="AK93" s="6"/>
      <c r="AL93" s="6"/>
      <c r="AM93" s="6"/>
      <c r="AN93" s="6" t="s">
        <v>180</v>
      </c>
      <c r="AO93" s="6" t="str">
        <f t="shared" ref="AO93" si="59">IF(J92="■","","■")</f>
        <v>■</v>
      </c>
      <c r="AP93" s="6"/>
      <c r="AQ93" s="6"/>
      <c r="AR93" s="6"/>
      <c r="AS93" s="6"/>
      <c r="AT93" s="6"/>
      <c r="AU93" s="6"/>
      <c r="BA93" s="2"/>
    </row>
    <row r="94" spans="1:53" ht="12" customHeight="1">
      <c r="B94" s="85" t="s">
        <v>240</v>
      </c>
      <c r="C94" s="799" t="s">
        <v>241</v>
      </c>
      <c r="D94" s="799"/>
      <c r="E94" s="799"/>
      <c r="F94" s="799"/>
      <c r="G94" s="799"/>
      <c r="H94" s="799"/>
      <c r="I94" s="799"/>
      <c r="J94" s="799"/>
      <c r="K94" s="799"/>
      <c r="L94" s="799"/>
      <c r="M94" s="799"/>
      <c r="N94" s="799"/>
      <c r="O94" s="799"/>
      <c r="P94" s="799"/>
      <c r="Q94" s="799"/>
      <c r="R94" s="799"/>
      <c r="S94" s="799"/>
      <c r="T94" s="799"/>
      <c r="U94" s="799"/>
      <c r="V94" s="799"/>
      <c r="W94" s="799"/>
      <c r="X94" s="799"/>
      <c r="Y94" s="799"/>
      <c r="Z94" s="799"/>
      <c r="AA94" s="799"/>
      <c r="AB94" s="799"/>
      <c r="AC94" s="799"/>
      <c r="AD94" s="799"/>
      <c r="AE94" s="799"/>
      <c r="AF94" s="799"/>
      <c r="AG94" s="799"/>
      <c r="AH94" s="799"/>
      <c r="AI94" s="799"/>
      <c r="AJ94" s="799"/>
      <c r="AK94" s="799"/>
      <c r="AN94" s="84"/>
      <c r="AO94" s="84"/>
      <c r="AP94" s="84"/>
      <c r="AQ94" s="84"/>
      <c r="AR94" s="84"/>
      <c r="AS94" s="84"/>
      <c r="AT94" s="84"/>
      <c r="AU94" s="84"/>
      <c r="AV94" s="84"/>
      <c r="AW94" s="84"/>
      <c r="AX94" s="84"/>
      <c r="AY94" s="84"/>
      <c r="AZ94" s="84"/>
    </row>
    <row r="95" spans="1:53" ht="9.75" customHeight="1" thickBo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row>
    <row r="96" spans="1:53" ht="18" customHeight="1">
      <c r="B96" s="726" t="s">
        <v>178</v>
      </c>
      <c r="C96" s="728" t="s">
        <v>242</v>
      </c>
      <c r="D96" s="729"/>
      <c r="E96" s="729"/>
      <c r="F96" s="729"/>
      <c r="G96" s="729"/>
      <c r="H96" s="729"/>
      <c r="I96" s="712" t="s">
        <v>243</v>
      </c>
      <c r="J96" s="712"/>
      <c r="K96" s="712"/>
      <c r="L96" s="712"/>
      <c r="M96" s="712"/>
      <c r="N96" s="712"/>
      <c r="O96" s="712"/>
      <c r="P96" s="712"/>
      <c r="Q96" s="712"/>
      <c r="R96" s="712" t="s">
        <v>244</v>
      </c>
      <c r="S96" s="712"/>
      <c r="T96" s="712"/>
      <c r="U96" s="712"/>
      <c r="V96" s="712"/>
      <c r="W96" s="712"/>
      <c r="X96" s="712"/>
      <c r="Y96" s="712"/>
      <c r="Z96" s="732"/>
      <c r="AA96" s="711" t="s">
        <v>245</v>
      </c>
      <c r="AB96" s="712"/>
      <c r="AC96" s="712"/>
      <c r="AD96" s="712"/>
      <c r="AE96" s="713"/>
      <c r="AF96" s="303"/>
      <c r="AG96" s="303"/>
      <c r="AH96" s="303"/>
      <c r="AI96" s="303"/>
      <c r="AN96" s="84"/>
      <c r="AO96" s="84"/>
      <c r="AP96" s="84"/>
      <c r="AQ96" s="84"/>
      <c r="AR96" s="84"/>
      <c r="AS96" s="84"/>
      <c r="AT96" s="84"/>
      <c r="AU96" s="84"/>
      <c r="AV96" s="84"/>
      <c r="AW96" s="84"/>
      <c r="AX96" s="84"/>
      <c r="AY96" s="84"/>
      <c r="AZ96" s="84"/>
    </row>
    <row r="97" spans="1:52" ht="24.75" customHeight="1" thickBot="1">
      <c r="B97" s="727"/>
      <c r="C97" s="730"/>
      <c r="D97" s="731"/>
      <c r="E97" s="731"/>
      <c r="F97" s="731"/>
      <c r="G97" s="731"/>
      <c r="H97" s="731"/>
      <c r="I97" s="733">
        <v>0</v>
      </c>
      <c r="J97" s="734"/>
      <c r="K97" s="734"/>
      <c r="L97" s="734"/>
      <c r="M97" s="734"/>
      <c r="N97" s="734"/>
      <c r="O97" s="734"/>
      <c r="P97" s="734"/>
      <c r="Q97" s="735"/>
      <c r="R97" s="736"/>
      <c r="S97" s="736"/>
      <c r="T97" s="736"/>
      <c r="U97" s="736"/>
      <c r="V97" s="736"/>
      <c r="W97" s="736"/>
      <c r="X97" s="736"/>
      <c r="Y97" s="736"/>
      <c r="Z97" s="733"/>
      <c r="AA97" s="714">
        <f>R97-I97</f>
        <v>0</v>
      </c>
      <c r="AB97" s="714"/>
      <c r="AC97" s="714"/>
      <c r="AD97" s="714"/>
      <c r="AE97" s="715"/>
      <c r="AF97" s="132"/>
      <c r="AG97" s="132"/>
      <c r="AH97" s="132"/>
      <c r="AI97" s="132"/>
      <c r="AN97" s="84"/>
      <c r="AO97" s="84"/>
      <c r="AP97" s="84"/>
      <c r="AQ97" s="84"/>
      <c r="AR97" s="84"/>
      <c r="AS97" s="84"/>
      <c r="AT97" s="84"/>
      <c r="AU97" s="84"/>
      <c r="AV97" s="84"/>
      <c r="AW97" s="84"/>
      <c r="AX97" s="84"/>
      <c r="AY97" s="84"/>
      <c r="AZ97" s="84"/>
    </row>
    <row r="98" spans="1:52" ht="9.75" customHeight="1" thickBo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row>
    <row r="99" spans="1:52" ht="18" customHeight="1">
      <c r="B99" s="817" t="s">
        <v>246</v>
      </c>
      <c r="C99" s="818"/>
      <c r="D99" s="818"/>
      <c r="E99" s="818"/>
      <c r="F99" s="819"/>
      <c r="G99" s="823"/>
      <c r="H99" s="823"/>
      <c r="I99" s="823"/>
      <c r="J99" s="823"/>
      <c r="K99" s="823"/>
      <c r="L99" s="823"/>
      <c r="M99" s="823"/>
      <c r="N99" s="823"/>
      <c r="O99" s="823"/>
      <c r="P99" s="823"/>
      <c r="Q99" s="823"/>
      <c r="R99" s="823"/>
      <c r="S99" s="823"/>
      <c r="T99" s="823"/>
      <c r="U99" s="823"/>
      <c r="V99" s="823"/>
      <c r="W99" s="823"/>
      <c r="X99" s="823"/>
      <c r="Y99" s="823"/>
      <c r="Z99" s="823"/>
      <c r="AA99" s="823"/>
      <c r="AB99" s="823"/>
      <c r="AC99" s="823"/>
      <c r="AD99" s="823"/>
      <c r="AE99" s="823"/>
      <c r="AF99" s="823"/>
      <c r="AG99" s="823"/>
      <c r="AH99" s="823"/>
      <c r="AI99" s="823"/>
      <c r="AJ99" s="823"/>
      <c r="AK99" s="824"/>
    </row>
    <row r="100" spans="1:52" ht="18" customHeight="1" thickBot="1">
      <c r="B100" s="820"/>
      <c r="C100" s="821"/>
      <c r="D100" s="821"/>
      <c r="E100" s="821"/>
      <c r="F100" s="822"/>
      <c r="G100" s="825"/>
      <c r="H100" s="825"/>
      <c r="I100" s="825"/>
      <c r="J100" s="825"/>
      <c r="K100" s="825"/>
      <c r="L100" s="825"/>
      <c r="M100" s="825"/>
      <c r="N100" s="825"/>
      <c r="O100" s="825"/>
      <c r="P100" s="825"/>
      <c r="Q100" s="825"/>
      <c r="R100" s="825"/>
      <c r="S100" s="825"/>
      <c r="T100" s="825"/>
      <c r="U100" s="825"/>
      <c r="V100" s="825"/>
      <c r="W100" s="825"/>
      <c r="X100" s="825"/>
      <c r="Y100" s="825"/>
      <c r="Z100" s="825"/>
      <c r="AA100" s="825"/>
      <c r="AB100" s="825"/>
      <c r="AC100" s="825"/>
      <c r="AD100" s="825"/>
      <c r="AE100" s="825"/>
      <c r="AF100" s="825"/>
      <c r="AG100" s="825"/>
      <c r="AH100" s="825"/>
      <c r="AI100" s="825"/>
      <c r="AJ100" s="825"/>
      <c r="AK100" s="826"/>
    </row>
    <row r="101" spans="1:52" ht="10.35" customHeight="1"/>
    <row r="102" spans="1:52" ht="18" customHeight="1">
      <c r="B102" s="53" t="s">
        <v>247</v>
      </c>
      <c r="C102" s="54"/>
      <c r="D102" s="54"/>
      <c r="E102" s="54"/>
      <c r="F102" s="54"/>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row>
    <row r="103" spans="1:52" ht="27" customHeight="1">
      <c r="B103" s="768" t="s">
        <v>248</v>
      </c>
      <c r="C103" s="769"/>
      <c r="D103" s="769"/>
      <c r="E103" s="769"/>
      <c r="F103" s="770"/>
      <c r="G103" s="774" t="s">
        <v>249</v>
      </c>
      <c r="H103" s="775"/>
      <c r="I103" s="776"/>
      <c r="J103" s="797" t="s">
        <v>250</v>
      </c>
      <c r="K103" s="798"/>
      <c r="L103" s="798"/>
      <c r="M103" s="798"/>
      <c r="N103" s="798"/>
      <c r="O103" s="969">
        <v>12</v>
      </c>
      <c r="P103" s="969"/>
      <c r="Q103" s="970" t="s">
        <v>251</v>
      </c>
      <c r="R103" s="970"/>
      <c r="S103" s="970"/>
      <c r="T103" s="970"/>
      <c r="U103" s="970"/>
      <c r="V103" s="970"/>
      <c r="W103" s="805" t="s">
        <v>252</v>
      </c>
      <c r="X103" s="806"/>
      <c r="Y103" s="806"/>
      <c r="Z103" s="806"/>
      <c r="AA103" s="806"/>
      <c r="AB103" s="806"/>
      <c r="AC103" s="806"/>
      <c r="AD103" s="806"/>
      <c r="AE103" s="806"/>
      <c r="AF103" s="806"/>
      <c r="AG103" s="806"/>
      <c r="AH103" s="806"/>
      <c r="AI103" s="806"/>
      <c r="AJ103" s="806"/>
      <c r="AK103" s="807"/>
    </row>
    <row r="104" spans="1:52" ht="24" customHeight="1">
      <c r="B104" s="768" t="s">
        <v>253</v>
      </c>
      <c r="C104" s="769"/>
      <c r="D104" s="769"/>
      <c r="E104" s="769"/>
      <c r="F104" s="770"/>
      <c r="G104" s="774" t="s">
        <v>254</v>
      </c>
      <c r="H104" s="775"/>
      <c r="I104" s="775"/>
      <c r="J104" s="775"/>
      <c r="K104" s="776"/>
      <c r="L104" s="811" t="s">
        <v>255</v>
      </c>
      <c r="M104" s="812"/>
      <c r="N104" s="812"/>
      <c r="O104" s="812"/>
      <c r="P104" s="812"/>
      <c r="Q104" s="812"/>
      <c r="R104" s="812"/>
      <c r="S104" s="812"/>
      <c r="T104" s="812"/>
      <c r="U104" s="812"/>
      <c r="V104" s="812"/>
      <c r="W104" s="812"/>
      <c r="X104" s="812"/>
      <c r="Y104" s="812"/>
      <c r="Z104" s="812"/>
      <c r="AA104" s="812"/>
      <c r="AB104" s="812"/>
      <c r="AC104" s="812"/>
      <c r="AD104" s="812"/>
      <c r="AE104" s="812"/>
      <c r="AF104" s="812"/>
      <c r="AG104" s="812"/>
      <c r="AH104" s="812"/>
      <c r="AI104" s="812"/>
      <c r="AJ104" s="812"/>
      <c r="AK104" s="813"/>
      <c r="AN104" s="1" t="s">
        <v>256</v>
      </c>
      <c r="AO104" s="1" t="s">
        <v>257</v>
      </c>
    </row>
    <row r="105" spans="1:52" ht="24" customHeight="1">
      <c r="B105" s="808"/>
      <c r="C105" s="809"/>
      <c r="D105" s="809"/>
      <c r="E105" s="809"/>
      <c r="F105" s="810"/>
      <c r="G105" s="792" t="s">
        <v>258</v>
      </c>
      <c r="H105" s="792"/>
      <c r="I105" s="792"/>
      <c r="J105" s="792" t="s">
        <v>259</v>
      </c>
      <c r="K105" s="792"/>
      <c r="L105" s="791" t="s">
        <v>260</v>
      </c>
      <c r="M105" s="791"/>
      <c r="N105" s="791"/>
      <c r="O105" s="791"/>
      <c r="P105" s="791"/>
      <c r="Q105" s="791"/>
      <c r="R105" s="791"/>
      <c r="S105" s="791"/>
      <c r="T105" s="791"/>
      <c r="U105" s="791"/>
      <c r="V105" s="791"/>
      <c r="W105" s="791"/>
      <c r="X105" s="791"/>
      <c r="Y105" s="791"/>
      <c r="Z105" s="791"/>
      <c r="AA105" s="791"/>
      <c r="AB105" s="791"/>
      <c r="AC105" s="791"/>
      <c r="AD105" s="791"/>
      <c r="AE105" s="791"/>
      <c r="AF105" s="791"/>
      <c r="AG105" s="791"/>
      <c r="AH105" s="791"/>
      <c r="AI105" s="791"/>
      <c r="AJ105" s="791"/>
      <c r="AK105" s="791"/>
    </row>
    <row r="106" spans="1:52" ht="24" customHeight="1">
      <c r="B106" s="808"/>
      <c r="C106" s="809"/>
      <c r="D106" s="809"/>
      <c r="E106" s="809"/>
      <c r="F106" s="810"/>
      <c r="G106" s="792"/>
      <c r="H106" s="792"/>
      <c r="I106" s="792"/>
      <c r="J106" s="792" t="s">
        <v>261</v>
      </c>
      <c r="K106" s="792"/>
      <c r="L106" s="791" t="s">
        <v>262</v>
      </c>
      <c r="M106" s="791"/>
      <c r="N106" s="791"/>
      <c r="O106" s="791"/>
      <c r="P106" s="791"/>
      <c r="Q106" s="791"/>
      <c r="R106" s="791"/>
      <c r="S106" s="791"/>
      <c r="T106" s="791"/>
      <c r="U106" s="791"/>
      <c r="V106" s="791"/>
      <c r="W106" s="791"/>
      <c r="X106" s="791"/>
      <c r="Y106" s="791"/>
      <c r="Z106" s="791"/>
      <c r="AA106" s="791"/>
      <c r="AB106" s="791"/>
      <c r="AC106" s="791"/>
      <c r="AD106" s="791"/>
      <c r="AE106" s="791"/>
      <c r="AF106" s="791"/>
      <c r="AG106" s="791"/>
      <c r="AH106" s="791"/>
      <c r="AI106" s="791"/>
      <c r="AJ106" s="791"/>
      <c r="AK106" s="791"/>
    </row>
    <row r="107" spans="1:52" ht="28.35" customHeight="1">
      <c r="B107" s="808"/>
      <c r="C107" s="809"/>
      <c r="D107" s="809"/>
      <c r="E107" s="809"/>
      <c r="F107" s="810"/>
      <c r="G107" s="792"/>
      <c r="H107" s="792"/>
      <c r="I107" s="792"/>
      <c r="J107" s="792" t="s">
        <v>263</v>
      </c>
      <c r="K107" s="792"/>
      <c r="L107" s="793" t="s">
        <v>264</v>
      </c>
      <c r="M107" s="738"/>
      <c r="N107" s="738"/>
      <c r="O107" s="738"/>
      <c r="P107" s="738"/>
      <c r="Q107" s="794" t="s">
        <v>265</v>
      </c>
      <c r="R107" s="795"/>
      <c r="S107" s="795"/>
      <c r="T107" s="795"/>
      <c r="U107" s="795"/>
      <c r="V107" s="795"/>
      <c r="W107" s="795"/>
      <c r="X107" s="795"/>
      <c r="Y107" s="795"/>
      <c r="Z107" s="795"/>
      <c r="AA107" s="795"/>
      <c r="AB107" s="795"/>
      <c r="AC107" s="795"/>
      <c r="AD107" s="795"/>
      <c r="AE107" s="795"/>
      <c r="AF107" s="795"/>
      <c r="AG107" s="795"/>
      <c r="AH107" s="795"/>
      <c r="AI107" s="795"/>
      <c r="AJ107" s="795"/>
      <c r="AK107" s="796"/>
    </row>
    <row r="108" spans="1:52" ht="22.35" customHeight="1">
      <c r="B108" s="768" t="s">
        <v>266</v>
      </c>
      <c r="C108" s="769"/>
      <c r="D108" s="769"/>
      <c r="E108" s="769"/>
      <c r="F108" s="770"/>
      <c r="G108" s="774" t="s">
        <v>267</v>
      </c>
      <c r="H108" s="775"/>
      <c r="I108" s="775"/>
      <c r="J108" s="775"/>
      <c r="K108" s="776"/>
      <c r="L108" s="777" t="s">
        <v>268</v>
      </c>
      <c r="M108" s="777"/>
      <c r="N108" s="777"/>
      <c r="O108" s="777"/>
      <c r="P108" s="777"/>
      <c r="Q108" s="777"/>
      <c r="R108" s="777"/>
      <c r="S108" s="777"/>
      <c r="T108" s="777"/>
      <c r="U108" s="777"/>
      <c r="V108" s="777"/>
      <c r="W108" s="777"/>
      <c r="X108" s="777"/>
      <c r="Y108" s="777"/>
      <c r="Z108" s="777"/>
      <c r="AA108" s="777"/>
      <c r="AB108" s="777"/>
      <c r="AC108" s="777"/>
      <c r="AD108" s="777"/>
      <c r="AE108" s="777"/>
      <c r="AF108" s="777"/>
      <c r="AG108" s="777"/>
      <c r="AH108" s="777"/>
      <c r="AI108" s="777"/>
      <c r="AJ108" s="777"/>
      <c r="AK108" s="777"/>
    </row>
    <row r="109" spans="1:52" ht="21.75" customHeight="1">
      <c r="B109" s="771"/>
      <c r="C109" s="772"/>
      <c r="D109" s="772"/>
      <c r="E109" s="772"/>
      <c r="F109" s="773"/>
      <c r="G109" s="774" t="s">
        <v>269</v>
      </c>
      <c r="H109" s="775"/>
      <c r="I109" s="775"/>
      <c r="J109" s="775"/>
      <c r="K109" s="776"/>
      <c r="L109" s="778" t="s">
        <v>270</v>
      </c>
      <c r="M109" s="779"/>
      <c r="N109" s="779"/>
      <c r="O109" s="779"/>
      <c r="P109" s="779"/>
      <c r="Q109" s="779"/>
      <c r="R109" s="779"/>
      <c r="S109" s="779"/>
      <c r="T109" s="779"/>
      <c r="U109" s="779"/>
      <c r="V109" s="779"/>
      <c r="W109" s="779"/>
      <c r="X109" s="779"/>
      <c r="Y109" s="779"/>
      <c r="Z109" s="779"/>
      <c r="AA109" s="779"/>
      <c r="AB109" s="779"/>
      <c r="AC109" s="779"/>
      <c r="AD109" s="779"/>
      <c r="AE109" s="779"/>
      <c r="AF109" s="779"/>
      <c r="AG109" s="779"/>
      <c r="AH109" s="779"/>
      <c r="AI109" s="779"/>
      <c r="AJ109" s="779"/>
      <c r="AK109" s="779"/>
    </row>
    <row r="110" spans="1:52" ht="18" customHeight="1">
      <c r="B110" s="56"/>
      <c r="C110" s="57"/>
      <c r="D110" s="57"/>
      <c r="E110" s="57"/>
      <c r="F110" s="57"/>
      <c r="G110" s="58"/>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row>
    <row r="111" spans="1:52" ht="18" customHeight="1">
      <c r="B111" s="20" t="s">
        <v>271</v>
      </c>
      <c r="C111" s="16"/>
      <c r="D111" s="16"/>
      <c r="E111" s="16"/>
      <c r="F111" s="16"/>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row>
    <row r="112" spans="1:52" ht="25.35" customHeight="1">
      <c r="B112" s="871" t="s">
        <v>272</v>
      </c>
      <c r="C112" s="872"/>
      <c r="D112" s="872"/>
      <c r="E112" s="873"/>
      <c r="F112" s="863" t="s">
        <v>273</v>
      </c>
      <c r="G112" s="864"/>
      <c r="H112" s="774" t="s">
        <v>274</v>
      </c>
      <c r="I112" s="775"/>
      <c r="J112" s="776"/>
      <c r="K112" s="869"/>
      <c r="L112" s="869"/>
      <c r="M112" s="869"/>
      <c r="N112" s="869"/>
      <c r="O112" s="869"/>
      <c r="P112" s="869"/>
      <c r="Q112" s="869"/>
      <c r="R112" s="869"/>
      <c r="S112" s="869"/>
      <c r="T112" s="869"/>
      <c r="U112" s="869"/>
      <c r="V112" s="869"/>
      <c r="W112" s="869"/>
      <c r="X112" s="869"/>
      <c r="Y112" s="869"/>
      <c r="Z112" s="869"/>
      <c r="AA112" s="869"/>
      <c r="AB112" s="869"/>
      <c r="AC112" s="869"/>
      <c r="AD112" s="869"/>
      <c r="AE112" s="869"/>
      <c r="AF112" s="869"/>
      <c r="AG112" s="869"/>
      <c r="AH112" s="869"/>
      <c r="AI112" s="869"/>
      <c r="AJ112" s="869"/>
      <c r="AK112" s="870"/>
    </row>
    <row r="113" spans="2:43" ht="25.35" customHeight="1">
      <c r="B113" s="874"/>
      <c r="C113" s="875"/>
      <c r="D113" s="875"/>
      <c r="E113" s="876"/>
      <c r="F113" s="865"/>
      <c r="G113" s="866"/>
      <c r="H113" s="774" t="s">
        <v>275</v>
      </c>
      <c r="I113" s="775"/>
      <c r="J113" s="776"/>
      <c r="K113" s="774" t="s">
        <v>276</v>
      </c>
      <c r="L113" s="776"/>
      <c r="M113" s="855"/>
      <c r="N113" s="856"/>
      <c r="O113" s="856"/>
      <c r="P113" s="856"/>
      <c r="Q113" s="856"/>
      <c r="R113" s="856"/>
      <c r="S113" s="857"/>
      <c r="T113" s="774" t="s">
        <v>277</v>
      </c>
      <c r="U113" s="775"/>
      <c r="V113" s="776"/>
      <c r="W113" s="855"/>
      <c r="X113" s="856"/>
      <c r="Y113" s="856"/>
      <c r="Z113" s="856"/>
      <c r="AA113" s="856"/>
      <c r="AB113" s="856"/>
      <c r="AC113" s="856"/>
      <c r="AD113" s="857"/>
      <c r="AE113" s="774" t="s">
        <v>278</v>
      </c>
      <c r="AF113" s="776"/>
      <c r="AG113" s="889"/>
      <c r="AH113" s="890"/>
      <c r="AI113" s="890"/>
      <c r="AJ113" s="890"/>
      <c r="AK113" s="891"/>
    </row>
    <row r="114" spans="2:43" ht="25.35" customHeight="1">
      <c r="B114" s="874"/>
      <c r="C114" s="875"/>
      <c r="D114" s="875"/>
      <c r="E114" s="876"/>
      <c r="F114" s="867"/>
      <c r="G114" s="868"/>
      <c r="H114" s="774"/>
      <c r="I114" s="775"/>
      <c r="J114" s="776"/>
      <c r="K114" s="774" t="s">
        <v>279</v>
      </c>
      <c r="L114" s="776"/>
      <c r="M114" s="855"/>
      <c r="N114" s="856"/>
      <c r="O114" s="856"/>
      <c r="P114" s="856"/>
      <c r="Q114" s="856"/>
      <c r="R114" s="856"/>
      <c r="S114" s="856"/>
      <c r="T114" s="856"/>
      <c r="U114" s="856"/>
      <c r="V114" s="856"/>
      <c r="W114" s="856"/>
      <c r="X114" s="856"/>
      <c r="Y114" s="856"/>
      <c r="Z114" s="856"/>
      <c r="AA114" s="856"/>
      <c r="AB114" s="856"/>
      <c r="AC114" s="856"/>
      <c r="AD114" s="856"/>
      <c r="AE114" s="856"/>
      <c r="AF114" s="856"/>
      <c r="AG114" s="856"/>
      <c r="AH114" s="856"/>
      <c r="AI114" s="856"/>
      <c r="AJ114" s="856"/>
      <c r="AK114" s="857"/>
    </row>
    <row r="115" spans="2:43" ht="25.35" customHeight="1">
      <c r="B115" s="871" t="s">
        <v>280</v>
      </c>
      <c r="C115" s="872"/>
      <c r="D115" s="872"/>
      <c r="E115" s="873"/>
      <c r="F115" s="880" t="s">
        <v>281</v>
      </c>
      <c r="G115" s="881"/>
      <c r="H115" s="881"/>
      <c r="I115" s="881"/>
      <c r="J115" s="882"/>
      <c r="K115" s="774" t="s">
        <v>282</v>
      </c>
      <c r="L115" s="776"/>
      <c r="M115" s="886" t="s">
        <v>283</v>
      </c>
      <c r="N115" s="887"/>
      <c r="O115" s="887"/>
      <c r="P115" s="887"/>
      <c r="Q115" s="887"/>
      <c r="R115" s="887"/>
      <c r="S115" s="888"/>
      <c r="T115" s="774" t="s">
        <v>284</v>
      </c>
      <c r="U115" s="776"/>
      <c r="V115" s="858" t="s">
        <v>285</v>
      </c>
      <c r="W115" s="859"/>
      <c r="X115" s="859"/>
      <c r="Y115" s="859"/>
      <c r="Z115" s="859"/>
      <c r="AA115" s="859"/>
      <c r="AB115" s="859"/>
      <c r="AC115" s="859"/>
      <c r="AD115" s="859"/>
      <c r="AE115" s="859"/>
      <c r="AF115" s="859"/>
      <c r="AG115" s="859"/>
      <c r="AH115" s="859"/>
      <c r="AI115" s="859"/>
      <c r="AJ115" s="859"/>
      <c r="AK115" s="860"/>
      <c r="AN115" s="1" t="s">
        <v>286</v>
      </c>
      <c r="AO115" s="1" t="s">
        <v>287</v>
      </c>
      <c r="AP115" s="1" t="s">
        <v>288</v>
      </c>
      <c r="AQ115" s="1" t="s">
        <v>289</v>
      </c>
    </row>
    <row r="116" spans="2:43" ht="20.100000000000001" customHeight="1">
      <c r="B116" s="877"/>
      <c r="C116" s="878"/>
      <c r="D116" s="878"/>
      <c r="E116" s="879"/>
      <c r="F116" s="883"/>
      <c r="G116" s="884"/>
      <c r="H116" s="884"/>
      <c r="I116" s="884"/>
      <c r="J116" s="885"/>
      <c r="K116" s="60" t="s">
        <v>12</v>
      </c>
      <c r="L116" s="861" t="s">
        <v>290</v>
      </c>
      <c r="M116" s="861"/>
      <c r="N116" s="861"/>
      <c r="O116" s="861"/>
      <c r="P116" s="861"/>
      <c r="Q116" s="861"/>
      <c r="R116" s="861"/>
      <c r="S116" s="861"/>
      <c r="T116" s="861"/>
      <c r="U116" s="861"/>
      <c r="V116" s="861"/>
      <c r="W116" s="861"/>
      <c r="X116" s="861"/>
      <c r="Y116" s="861"/>
      <c r="Z116" s="861"/>
      <c r="AA116" s="861"/>
      <c r="AB116" s="861"/>
      <c r="AC116" s="861"/>
      <c r="AD116" s="861"/>
      <c r="AE116" s="861"/>
      <c r="AF116" s="861"/>
      <c r="AG116" s="861"/>
      <c r="AH116" s="861"/>
      <c r="AI116" s="861"/>
      <c r="AJ116" s="861"/>
      <c r="AK116" s="862"/>
    </row>
    <row r="117" spans="2:43" ht="24" customHeight="1">
      <c r="B117" s="846" t="s">
        <v>291</v>
      </c>
      <c r="C117" s="847"/>
      <c r="D117" s="847"/>
      <c r="E117" s="848"/>
      <c r="F117" s="849" t="s">
        <v>292</v>
      </c>
      <c r="G117" s="850"/>
      <c r="H117" s="850"/>
      <c r="I117" s="850"/>
      <c r="J117" s="851"/>
      <c r="K117" s="852"/>
      <c r="L117" s="853"/>
      <c r="M117" s="853"/>
      <c r="N117" s="853"/>
      <c r="O117" s="853"/>
      <c r="P117" s="853"/>
      <c r="Q117" s="853"/>
      <c r="R117" s="853"/>
      <c r="S117" s="853"/>
      <c r="T117" s="853"/>
      <c r="U117" s="853"/>
      <c r="V117" s="853"/>
      <c r="W117" s="853"/>
      <c r="X117" s="853"/>
      <c r="Y117" s="853"/>
      <c r="Z117" s="853"/>
      <c r="AA117" s="853"/>
      <c r="AB117" s="853"/>
      <c r="AC117" s="853"/>
      <c r="AD117" s="853"/>
      <c r="AE117" s="853"/>
      <c r="AF117" s="853"/>
      <c r="AG117" s="853"/>
      <c r="AH117" s="853"/>
      <c r="AI117" s="853"/>
      <c r="AJ117" s="853"/>
      <c r="AK117" s="854"/>
    </row>
    <row r="118" spans="2:43" ht="24" customHeight="1">
      <c r="B118" s="61"/>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row>
    <row r="119" spans="2:43" ht="12" customHeight="1">
      <c r="B119" s="14" t="s">
        <v>71</v>
      </c>
      <c r="C119" s="14"/>
      <c r="D119" s="14"/>
      <c r="E119" s="111"/>
      <c r="F119" s="111"/>
      <c r="G119" s="111"/>
      <c r="H119" s="111"/>
      <c r="I119" s="111"/>
      <c r="J119" s="111"/>
      <c r="K119" s="111"/>
      <c r="L119" s="111"/>
      <c r="M119" s="111"/>
      <c r="N119" s="111"/>
      <c r="O119" s="111"/>
      <c r="P119" s="111"/>
      <c r="Q119" s="111"/>
      <c r="R119" s="111"/>
      <c r="S119" s="111"/>
      <c r="T119" s="111"/>
      <c r="U119" s="111"/>
      <c r="V119" s="111"/>
      <c r="W119" s="111"/>
      <c r="X119" s="111"/>
      <c r="Y119" s="111"/>
      <c r="Z119" s="111"/>
      <c r="AA119" s="111"/>
      <c r="AB119" s="111"/>
      <c r="AC119" s="111"/>
      <c r="AD119" s="111"/>
      <c r="AE119" s="111"/>
      <c r="AF119" s="111"/>
      <c r="AG119" s="111"/>
      <c r="AH119" s="111"/>
      <c r="AI119" s="111"/>
      <c r="AJ119" s="111"/>
      <c r="AK119" s="111"/>
    </row>
    <row r="120" spans="2:43" ht="12" customHeight="1">
      <c r="B120" s="14" t="s">
        <v>293</v>
      </c>
      <c r="D120" s="14"/>
      <c r="E120" s="59"/>
      <c r="F120" s="59"/>
      <c r="G120" s="59"/>
      <c r="H120" s="59"/>
      <c r="I120" s="59"/>
      <c r="J120" s="439" t="s">
        <v>294</v>
      </c>
      <c r="K120" s="957"/>
      <c r="L120" s="957"/>
      <c r="M120" s="957"/>
      <c r="N120" s="957"/>
      <c r="O120" s="957"/>
      <c r="P120" s="957"/>
      <c r="Q120" s="957"/>
      <c r="R120" s="957"/>
      <c r="S120" s="957"/>
      <c r="T120" s="957"/>
      <c r="U120" s="957"/>
      <c r="V120" s="957"/>
      <c r="W120" s="957"/>
      <c r="X120" s="957"/>
      <c r="Y120" s="957"/>
      <c r="Z120" s="957"/>
      <c r="AA120" s="957"/>
      <c r="AB120" s="957"/>
      <c r="AC120" s="957"/>
      <c r="AD120" s="957"/>
      <c r="AE120" s="957"/>
      <c r="AF120" s="957"/>
      <c r="AG120" s="957"/>
      <c r="AH120" s="957"/>
      <c r="AI120" s="957"/>
      <c r="AJ120" s="957"/>
      <c r="AK120" s="957"/>
    </row>
    <row r="121" spans="2:43" ht="12" customHeight="1">
      <c r="B121" s="14" t="s">
        <v>295</v>
      </c>
      <c r="D121" s="14"/>
      <c r="E121" s="59"/>
      <c r="F121" s="59"/>
      <c r="G121" s="59"/>
      <c r="H121" s="59"/>
      <c r="I121" s="59"/>
      <c r="J121" s="439" t="s">
        <v>296</v>
      </c>
      <c r="K121" s="957"/>
      <c r="L121" s="957"/>
      <c r="M121" s="957"/>
      <c r="N121" s="957"/>
      <c r="O121" s="957"/>
      <c r="P121" s="957"/>
      <c r="Q121" s="957"/>
      <c r="R121" s="957"/>
      <c r="S121" s="957"/>
      <c r="T121" s="957"/>
      <c r="U121" s="957"/>
      <c r="V121" s="957"/>
      <c r="W121" s="957"/>
      <c r="X121" s="957"/>
      <c r="Y121" s="957"/>
      <c r="Z121" s="957"/>
      <c r="AA121" s="957"/>
      <c r="AB121" s="957"/>
      <c r="AC121" s="957"/>
      <c r="AD121" s="957"/>
      <c r="AE121" s="957"/>
      <c r="AF121" s="957"/>
      <c r="AG121" s="957"/>
      <c r="AH121" s="957"/>
      <c r="AI121" s="957"/>
      <c r="AJ121" s="957"/>
      <c r="AK121" s="957"/>
    </row>
    <row r="122" spans="2:43" ht="12" customHeight="1">
      <c r="B122" s="14" t="s">
        <v>297</v>
      </c>
      <c r="D122" s="14"/>
      <c r="E122" s="59"/>
      <c r="F122" s="59"/>
      <c r="G122" s="59"/>
      <c r="H122" s="59"/>
      <c r="I122" s="59"/>
      <c r="J122" s="439" t="s">
        <v>298</v>
      </c>
      <c r="K122" s="957"/>
      <c r="L122" s="957"/>
      <c r="M122" s="957"/>
      <c r="N122" s="957"/>
      <c r="O122" s="957"/>
      <c r="P122" s="957"/>
      <c r="Q122" s="957"/>
      <c r="R122" s="957"/>
      <c r="S122" s="957"/>
      <c r="T122" s="957"/>
      <c r="U122" s="957"/>
      <c r="V122" s="957"/>
      <c r="W122" s="957"/>
      <c r="X122" s="957"/>
      <c r="Y122" s="957"/>
      <c r="Z122" s="957"/>
      <c r="AA122" s="957"/>
      <c r="AB122" s="957"/>
      <c r="AC122" s="957"/>
      <c r="AD122" s="957"/>
      <c r="AE122" s="957"/>
      <c r="AF122" s="957"/>
      <c r="AG122" s="957"/>
      <c r="AH122" s="957"/>
      <c r="AI122" s="957"/>
      <c r="AJ122" s="957"/>
      <c r="AK122" s="957"/>
    </row>
    <row r="123" spans="2:43" ht="12" customHeight="1">
      <c r="B123" s="14" t="s">
        <v>299</v>
      </c>
      <c r="D123" s="14"/>
      <c r="E123" s="59"/>
      <c r="F123" s="59"/>
      <c r="G123" s="59"/>
      <c r="H123" s="59"/>
      <c r="I123" s="59"/>
      <c r="J123" s="439" t="s">
        <v>300</v>
      </c>
      <c r="K123" s="957"/>
      <c r="L123" s="957"/>
      <c r="M123" s="957"/>
      <c r="N123" s="957"/>
      <c r="O123" s="957"/>
      <c r="P123" s="957"/>
      <c r="Q123" s="957"/>
      <c r="R123" s="957"/>
      <c r="S123" s="957"/>
      <c r="T123" s="957"/>
      <c r="U123" s="957"/>
      <c r="V123" s="957"/>
      <c r="W123" s="957"/>
      <c r="X123" s="957"/>
      <c r="Y123" s="957"/>
      <c r="Z123" s="957"/>
      <c r="AA123" s="957"/>
      <c r="AB123" s="957"/>
      <c r="AC123" s="957"/>
      <c r="AD123" s="957"/>
      <c r="AE123" s="957"/>
      <c r="AF123" s="957"/>
      <c r="AG123" s="957"/>
      <c r="AH123" s="957"/>
      <c r="AI123" s="957"/>
      <c r="AJ123" s="957"/>
      <c r="AK123" s="957"/>
    </row>
    <row r="124" spans="2:43" ht="12" customHeight="1">
      <c r="B124" s="14" t="s">
        <v>301</v>
      </c>
      <c r="D124" s="14"/>
      <c r="E124" s="59"/>
      <c r="F124" s="59"/>
      <c r="G124" s="59"/>
      <c r="H124" s="59"/>
      <c r="I124" s="59"/>
      <c r="J124" s="439" t="s">
        <v>302</v>
      </c>
      <c r="K124" s="957"/>
      <c r="L124" s="957"/>
      <c r="M124" s="957"/>
      <c r="N124" s="957"/>
      <c r="O124" s="957"/>
      <c r="P124" s="957"/>
      <c r="Q124" s="957"/>
      <c r="R124" s="957"/>
      <c r="S124" s="957"/>
      <c r="T124" s="957"/>
      <c r="U124" s="957"/>
      <c r="V124" s="957"/>
      <c r="W124" s="957"/>
      <c r="X124" s="957"/>
      <c r="Y124" s="957"/>
      <c r="Z124" s="957"/>
      <c r="AA124" s="957"/>
      <c r="AB124" s="957"/>
      <c r="AC124" s="957"/>
      <c r="AD124" s="957"/>
      <c r="AE124" s="957"/>
      <c r="AF124" s="957"/>
      <c r="AG124" s="957"/>
      <c r="AH124" s="957"/>
      <c r="AI124" s="957"/>
      <c r="AJ124" s="957"/>
      <c r="AK124" s="957"/>
    </row>
    <row r="125" spans="2:43" ht="12" customHeight="1">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row>
    <row r="126" spans="2:43" ht="12" customHeight="1">
      <c r="B126" s="14"/>
      <c r="C126" s="14"/>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row>
    <row r="127" spans="2:43" ht="12" customHeight="1">
      <c r="B127" s="14"/>
      <c r="C127" s="14"/>
      <c r="D127" s="14"/>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row>
    <row r="128" spans="2:43" ht="12" customHeight="1">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row>
    <row r="129" spans="2:37" ht="12" customHeight="1">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row>
    <row r="130" spans="2:37" ht="12" customHeight="1">
      <c r="B130" s="14"/>
      <c r="C130" s="14"/>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row>
    <row r="131" spans="2:37" ht="12" customHeight="1">
      <c r="B131" s="14"/>
      <c r="C131" s="4"/>
      <c r="D131" s="4"/>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row>
  </sheetData>
  <mergeCells count="290">
    <mergeCell ref="J123:AK123"/>
    <mergeCell ref="J124:AK124"/>
    <mergeCell ref="B117:E117"/>
    <mergeCell ref="F117:J117"/>
    <mergeCell ref="K117:AK117"/>
    <mergeCell ref="J120:AK120"/>
    <mergeCell ref="J121:AK121"/>
    <mergeCell ref="J122:AK122"/>
    <mergeCell ref="AG113:AK113"/>
    <mergeCell ref="K114:L114"/>
    <mergeCell ref="M114:AK114"/>
    <mergeCell ref="B115:E116"/>
    <mergeCell ref="F115:J116"/>
    <mergeCell ref="K115:L115"/>
    <mergeCell ref="M115:S115"/>
    <mergeCell ref="T115:U115"/>
    <mergeCell ref="V115:AK115"/>
    <mergeCell ref="L116:AK116"/>
    <mergeCell ref="B112:E114"/>
    <mergeCell ref="F112:G114"/>
    <mergeCell ref="H112:J112"/>
    <mergeCell ref="K112:AK112"/>
    <mergeCell ref="H113:J114"/>
    <mergeCell ref="K113:L113"/>
    <mergeCell ref="M113:S113"/>
    <mergeCell ref="T113:V113"/>
    <mergeCell ref="W113:AD113"/>
    <mergeCell ref="AE113:AF113"/>
    <mergeCell ref="Q107:AK107"/>
    <mergeCell ref="B108:F109"/>
    <mergeCell ref="G108:K108"/>
    <mergeCell ref="L108:AK108"/>
    <mergeCell ref="G109:K109"/>
    <mergeCell ref="L109:AK109"/>
    <mergeCell ref="B104:F107"/>
    <mergeCell ref="G104:K104"/>
    <mergeCell ref="L104:AK104"/>
    <mergeCell ref="G105:I107"/>
    <mergeCell ref="J105:K105"/>
    <mergeCell ref="L105:AK105"/>
    <mergeCell ref="J106:K106"/>
    <mergeCell ref="L106:AK106"/>
    <mergeCell ref="J107:K107"/>
    <mergeCell ref="L107:P107"/>
    <mergeCell ref="B99:F100"/>
    <mergeCell ref="G99:AK100"/>
    <mergeCell ref="B103:F103"/>
    <mergeCell ref="G103:I103"/>
    <mergeCell ref="J103:N103"/>
    <mergeCell ref="O103:P103"/>
    <mergeCell ref="Q103:V103"/>
    <mergeCell ref="W103:AK103"/>
    <mergeCell ref="C94:AK94"/>
    <mergeCell ref="B96:B97"/>
    <mergeCell ref="C96:H97"/>
    <mergeCell ref="I96:Q96"/>
    <mergeCell ref="R96:Z96"/>
    <mergeCell ref="I97:Q97"/>
    <mergeCell ref="R97:Z97"/>
    <mergeCell ref="AA96:AE96"/>
    <mergeCell ref="AA97:AE97"/>
    <mergeCell ref="I90:I91"/>
    <mergeCell ref="K90:L90"/>
    <mergeCell ref="M90:W91"/>
    <mergeCell ref="X90:AC91"/>
    <mergeCell ref="K91:L91"/>
    <mergeCell ref="I92:I93"/>
    <mergeCell ref="K92:L92"/>
    <mergeCell ref="M92:W93"/>
    <mergeCell ref="X92:AC93"/>
    <mergeCell ref="K93:L93"/>
    <mergeCell ref="I86:I87"/>
    <mergeCell ref="K86:L86"/>
    <mergeCell ref="M86:W87"/>
    <mergeCell ref="X86:AC87"/>
    <mergeCell ref="K87:L87"/>
    <mergeCell ref="I88:I89"/>
    <mergeCell ref="K88:L88"/>
    <mergeCell ref="M88:W89"/>
    <mergeCell ref="X88:AC89"/>
    <mergeCell ref="K89:L89"/>
    <mergeCell ref="X80:AC81"/>
    <mergeCell ref="K81:L81"/>
    <mergeCell ref="I82:I83"/>
    <mergeCell ref="K82:L82"/>
    <mergeCell ref="M82:W83"/>
    <mergeCell ref="X82:AC83"/>
    <mergeCell ref="K83:L83"/>
    <mergeCell ref="I84:I85"/>
    <mergeCell ref="K84:L84"/>
    <mergeCell ref="M84:W85"/>
    <mergeCell ref="X84:AC85"/>
    <mergeCell ref="K85:L85"/>
    <mergeCell ref="K75:L75"/>
    <mergeCell ref="I76:I77"/>
    <mergeCell ref="K76:L76"/>
    <mergeCell ref="M76:W77"/>
    <mergeCell ref="X76:AC77"/>
    <mergeCell ref="K77:L77"/>
    <mergeCell ref="C70:AK70"/>
    <mergeCell ref="B73:B93"/>
    <mergeCell ref="C73:H93"/>
    <mergeCell ref="J73:L73"/>
    <mergeCell ref="M73:W73"/>
    <mergeCell ref="X73:AC73"/>
    <mergeCell ref="I74:I75"/>
    <mergeCell ref="K74:L74"/>
    <mergeCell ref="M74:W75"/>
    <mergeCell ref="X74:AC75"/>
    <mergeCell ref="I78:I79"/>
    <mergeCell ref="K78:L78"/>
    <mergeCell ref="M78:W79"/>
    <mergeCell ref="X78:AC79"/>
    <mergeCell ref="K79:L79"/>
    <mergeCell ref="I80:I81"/>
    <mergeCell ref="K80:L80"/>
    <mergeCell ref="M80:W81"/>
    <mergeCell ref="C68:AK68"/>
    <mergeCell ref="C69:AK69"/>
    <mergeCell ref="AD64:AK65"/>
    <mergeCell ref="K65:L65"/>
    <mergeCell ref="N65:O65"/>
    <mergeCell ref="Q65:R65"/>
    <mergeCell ref="I66:I67"/>
    <mergeCell ref="K66:L66"/>
    <mergeCell ref="N66:O66"/>
    <mergeCell ref="Q66:R66"/>
    <mergeCell ref="S66:X67"/>
    <mergeCell ref="Y66:AC67"/>
    <mergeCell ref="I64:I65"/>
    <mergeCell ref="K64:L64"/>
    <mergeCell ref="N64:O64"/>
    <mergeCell ref="Q64:R64"/>
    <mergeCell ref="S64:X65"/>
    <mergeCell ref="Y64:AC65"/>
    <mergeCell ref="AD66:AK67"/>
    <mergeCell ref="K67:L67"/>
    <mergeCell ref="N67:O67"/>
    <mergeCell ref="Q67:R67"/>
    <mergeCell ref="I62:I63"/>
    <mergeCell ref="K62:L62"/>
    <mergeCell ref="N62:O62"/>
    <mergeCell ref="Q62:R62"/>
    <mergeCell ref="S62:X63"/>
    <mergeCell ref="Y62:AC63"/>
    <mergeCell ref="AD62:AK63"/>
    <mergeCell ref="K63:L63"/>
    <mergeCell ref="N63:O63"/>
    <mergeCell ref="Q63:R63"/>
    <mergeCell ref="I60:I61"/>
    <mergeCell ref="K60:L60"/>
    <mergeCell ref="N60:O60"/>
    <mergeCell ref="Q60:R60"/>
    <mergeCell ref="S60:X61"/>
    <mergeCell ref="Y60:AC61"/>
    <mergeCell ref="AD60:AK61"/>
    <mergeCell ref="K61:L61"/>
    <mergeCell ref="N61:O61"/>
    <mergeCell ref="Q61:R61"/>
    <mergeCell ref="I58:I59"/>
    <mergeCell ref="K58:L58"/>
    <mergeCell ref="N58:O58"/>
    <mergeCell ref="Q58:R58"/>
    <mergeCell ref="S58:X59"/>
    <mergeCell ref="Y58:AC59"/>
    <mergeCell ref="AD58:AK59"/>
    <mergeCell ref="K59:L59"/>
    <mergeCell ref="N59:O59"/>
    <mergeCell ref="Q59:R59"/>
    <mergeCell ref="I56:I57"/>
    <mergeCell ref="K56:L56"/>
    <mergeCell ref="N56:O56"/>
    <mergeCell ref="Q56:R56"/>
    <mergeCell ref="S56:X57"/>
    <mergeCell ref="Y56:AC57"/>
    <mergeCell ref="AD56:AK57"/>
    <mergeCell ref="K57:L57"/>
    <mergeCell ref="N57:O57"/>
    <mergeCell ref="Q57:R57"/>
    <mergeCell ref="I54:I55"/>
    <mergeCell ref="K54:L54"/>
    <mergeCell ref="N54:O54"/>
    <mergeCell ref="Q54:R54"/>
    <mergeCell ref="S54:X55"/>
    <mergeCell ref="Y54:AC55"/>
    <mergeCell ref="AD54:AK55"/>
    <mergeCell ref="K55:L55"/>
    <mergeCell ref="N55:O55"/>
    <mergeCell ref="Q55:R55"/>
    <mergeCell ref="Q48:R48"/>
    <mergeCell ref="S48:X49"/>
    <mergeCell ref="Y48:AC49"/>
    <mergeCell ref="AD50:AK51"/>
    <mergeCell ref="K51:L51"/>
    <mergeCell ref="N51:O51"/>
    <mergeCell ref="Q51:R51"/>
    <mergeCell ref="I52:I53"/>
    <mergeCell ref="K52:L52"/>
    <mergeCell ref="N52:O52"/>
    <mergeCell ref="Q52:R52"/>
    <mergeCell ref="S52:X53"/>
    <mergeCell ref="Y52:AC53"/>
    <mergeCell ref="AD52:AK53"/>
    <mergeCell ref="K53:L53"/>
    <mergeCell ref="N53:O53"/>
    <mergeCell ref="Q53:R53"/>
    <mergeCell ref="K40:L40"/>
    <mergeCell ref="C43:AK43"/>
    <mergeCell ref="C44:AK44"/>
    <mergeCell ref="C45:AK45"/>
    <mergeCell ref="B47:B67"/>
    <mergeCell ref="C47:H67"/>
    <mergeCell ref="J47:L47"/>
    <mergeCell ref="M47:R47"/>
    <mergeCell ref="S47:X47"/>
    <mergeCell ref="Y47:AC47"/>
    <mergeCell ref="AD47:AK47"/>
    <mergeCell ref="AD48:AK49"/>
    <mergeCell ref="K49:L49"/>
    <mergeCell ref="N49:O49"/>
    <mergeCell ref="Q49:R49"/>
    <mergeCell ref="I50:I51"/>
    <mergeCell ref="K50:L50"/>
    <mergeCell ref="N50:O50"/>
    <mergeCell ref="Q50:R50"/>
    <mergeCell ref="S50:X51"/>
    <mergeCell ref="Y50:AC51"/>
    <mergeCell ref="I48:I49"/>
    <mergeCell ref="K48:L48"/>
    <mergeCell ref="N48:O48"/>
    <mergeCell ref="C34:AK34"/>
    <mergeCell ref="B36:B42"/>
    <mergeCell ref="C36:H42"/>
    <mergeCell ref="J36:L36"/>
    <mergeCell ref="M36:T36"/>
    <mergeCell ref="U36:AE36"/>
    <mergeCell ref="AF36:AK36"/>
    <mergeCell ref="I37:I38"/>
    <mergeCell ref="K37:L37"/>
    <mergeCell ref="M37:T38"/>
    <mergeCell ref="I41:I42"/>
    <mergeCell ref="K41:L41"/>
    <mergeCell ref="M41:T42"/>
    <mergeCell ref="U41:AE42"/>
    <mergeCell ref="AF41:AK42"/>
    <mergeCell ref="K42:L42"/>
    <mergeCell ref="U37:AE38"/>
    <mergeCell ref="AF37:AK38"/>
    <mergeCell ref="K38:L38"/>
    <mergeCell ref="I39:I40"/>
    <mergeCell ref="K39:L39"/>
    <mergeCell ref="M39:T40"/>
    <mergeCell ref="U39:AE40"/>
    <mergeCell ref="AF39:AK40"/>
    <mergeCell ref="C25:AK25"/>
    <mergeCell ref="C26:AK26"/>
    <mergeCell ref="C28:H28"/>
    <mergeCell ref="I28:W28"/>
    <mergeCell ref="B31:B33"/>
    <mergeCell ref="C31:H33"/>
    <mergeCell ref="I31:AC31"/>
    <mergeCell ref="J32:AC32"/>
    <mergeCell ref="J33:AC33"/>
    <mergeCell ref="B23:B24"/>
    <mergeCell ref="C23:H24"/>
    <mergeCell ref="I23:Q23"/>
    <mergeCell ref="R23:Z23"/>
    <mergeCell ref="AA23:AI23"/>
    <mergeCell ref="I24:Q24"/>
    <mergeCell ref="R24:Z24"/>
    <mergeCell ref="AA24:AI24"/>
    <mergeCell ref="AH11:AK11"/>
    <mergeCell ref="F14:H14"/>
    <mergeCell ref="F15:H17"/>
    <mergeCell ref="AH15:AK15"/>
    <mergeCell ref="AH16:AK16"/>
    <mergeCell ref="B20:B21"/>
    <mergeCell ref="C20:Q20"/>
    <mergeCell ref="D21:H21"/>
    <mergeCell ref="I21:Q21"/>
    <mergeCell ref="B4:J4"/>
    <mergeCell ref="L4:P4"/>
    <mergeCell ref="Q4:AJ4"/>
    <mergeCell ref="B8:E17"/>
    <mergeCell ref="V8:AC8"/>
    <mergeCell ref="AD8:AG8"/>
    <mergeCell ref="F9:H10"/>
    <mergeCell ref="AH9:AK9"/>
    <mergeCell ref="AH10:AK10"/>
    <mergeCell ref="F11:H13"/>
  </mergeCells>
  <phoneticPr fontId="4"/>
  <conditionalFormatting sqref="I28:W28">
    <cfRule type="expression" dxfId="18" priority="12">
      <formula>OR(COUNTIF($I$10:$I$12,"■")&gt;0,$I$16="■")</formula>
    </cfRule>
  </conditionalFormatting>
  <conditionalFormatting sqref="I32:AC33">
    <cfRule type="expression" dxfId="15" priority="10">
      <formula>OR($I$9="■",COUNTIF($I$11:$I$17,"■")&gt;0)</formula>
    </cfRule>
  </conditionalFormatting>
  <conditionalFormatting sqref="I48:AC67">
    <cfRule type="expression" dxfId="14" priority="6">
      <formula>OR(AND($I$11="□",$I$12="■"),$I$14="■",$I$17="■")</formula>
    </cfRule>
  </conditionalFormatting>
  <conditionalFormatting sqref="I74:AC93">
    <cfRule type="expression" dxfId="13" priority="8">
      <formula>OR(AND($I$11="□",$I$12="■"),$I$14="■",$I$17="■")</formula>
    </cfRule>
  </conditionalFormatting>
  <conditionalFormatting sqref="I24:AI24">
    <cfRule type="expression" dxfId="12" priority="13">
      <formula>COUNTIF($I$11:$I$14,"■")&gt;0</formula>
    </cfRule>
  </conditionalFormatting>
  <conditionalFormatting sqref="I37:AK42">
    <cfRule type="expression" dxfId="11" priority="9">
      <formula>OR(AND($I$11="■",$I$12="□"),$I$14="■",$I$17="■")</formula>
    </cfRule>
  </conditionalFormatting>
  <conditionalFormatting sqref="L104:AK104">
    <cfRule type="cellIs" dxfId="10" priority="15" operator="equal">
      <formula>""</formula>
    </cfRule>
  </conditionalFormatting>
  <conditionalFormatting sqref="L108:AK109">
    <cfRule type="cellIs" dxfId="9" priority="14" operator="equal">
      <formula>""</formula>
    </cfRule>
  </conditionalFormatting>
  <conditionalFormatting sqref="M115">
    <cfRule type="cellIs" dxfId="8" priority="17" operator="equal">
      <formula>""</formula>
    </cfRule>
  </conditionalFormatting>
  <conditionalFormatting sqref="R24:AI24">
    <cfRule type="expression" dxfId="7" priority="11">
      <formula>OR($I$10="■",COUNTIF($I$16:$I$17,"■")&gt;0)</formula>
    </cfRule>
  </conditionalFormatting>
  <conditionalFormatting sqref="V115:AK115">
    <cfRule type="cellIs" dxfId="6" priority="16" operator="equal">
      <formula>""</formula>
    </cfRule>
  </conditionalFormatting>
  <conditionalFormatting sqref="Y48:AC56 Y58:AC62 Y64:AC67">
    <cfRule type="expression" dxfId="5" priority="7">
      <formula>OR($M48="■",$P49="■")</formula>
    </cfRule>
  </conditionalFormatting>
  <conditionalFormatting sqref="Y57:AC57">
    <cfRule type="expression" dxfId="4" priority="18">
      <formula>OR($M57="■",#REF!="■")</formula>
    </cfRule>
  </conditionalFormatting>
  <conditionalFormatting sqref="Y63:AC63">
    <cfRule type="expression" dxfId="3" priority="19">
      <formula>OR($M63="■",#REF!="■")</formula>
    </cfRule>
  </conditionalFormatting>
  <conditionalFormatting sqref="AF37:AK42">
    <cfRule type="expression" dxfId="2" priority="5">
      <formula>$J38="■"</formula>
    </cfRule>
  </conditionalFormatting>
  <conditionalFormatting sqref="I97:Z97">
    <cfRule type="expression" dxfId="1" priority="1">
      <formula>OR($I$10="■",COUNTIF($I$16:$I$17,"■")&gt;0)</formula>
    </cfRule>
    <cfRule type="expression" dxfId="0" priority="2">
      <formula>COUNTIF($I$11:$I$12,"■")&gt;0</formula>
    </cfRule>
  </conditionalFormatting>
  <dataValidations count="11">
    <dataValidation type="whole" operator="greaterThanOrEqual" allowBlank="1" showInputMessage="1" showErrorMessage="1" sqref="I97:Z97" xr:uid="{8E05F863-FE68-44EB-8D0A-2E3E666F59F2}">
      <formula1>0</formula1>
    </dataValidation>
    <dataValidation operator="greaterThanOrEqual" allowBlank="1" showInputMessage="1" showErrorMessage="1" error="数値のみを入力してください" sqref="Y48:AC67" xr:uid="{216EB5D2-6E1B-4617-93ED-E491950477A2}"/>
    <dataValidation type="textLength" operator="lessThanOrEqual" allowBlank="1" showInputMessage="1" showErrorMessage="1" error="20文字以内で記入してください" sqref="AD48:AK67" xr:uid="{0556B90C-5CD1-428E-B22D-EC7048886486}">
      <formula1>20</formula1>
    </dataValidation>
    <dataValidation type="list" allowBlank="1" showInputMessage="1" showErrorMessage="1" sqref="P48:P67" xr:uid="{FEDDB34D-2648-47A2-A70A-949EA9C8A888}">
      <formula1>$AR48:$AS48</formula1>
    </dataValidation>
    <dataValidation type="list" allowBlank="1" showInputMessage="1" showErrorMessage="1" sqref="M48:M67" xr:uid="{87F601AF-7CFF-4E86-85E2-55BC774023EE}">
      <formula1>$AP48:$AQ48</formula1>
    </dataValidation>
    <dataValidation type="list" allowBlank="1" showInputMessage="1" showErrorMessage="1" sqref="J37:J42 J48:J67 J74:J93 I9:I17" xr:uid="{D72BF3CE-F358-456C-88BA-4EBC0B5FF031}">
      <formula1>$AN9:$AO9</formula1>
    </dataValidation>
    <dataValidation type="custom" allowBlank="1" showInputMessage="1" showErrorMessage="1" error="指定できるのは３～５文字かつ、半角英小文字のみです。_x000a__x000a_大文字・数字・記号は指定できません。" prompt="指定できるのは３～５文字かつ、半角英小文字のみです。_x000a__x000a_大文字・数字・記号は指定できません。" sqref="I24:Q24" xr:uid="{2CC89E77-98A7-4B30-BD21-F857FA78967A}">
      <formula1>AO23</formula1>
    </dataValidation>
    <dataValidation type="custom" allowBlank="1" showInputMessage="1" showErrorMessage="1" error="指定できるのは３～５文字かつ、半角英小文字のみです。_x000a__x000a_大文字・数字・記号は指定できません。" prompt="指定できるのは３～５文字かつ、半角英小文字のみです。_x000a__x000a_大文字・数字・記号は指定できません。" sqref="R24:Z24" xr:uid="{B2C46635-E37C-4ACA-9015-C95FD45083A3}">
      <formula1>AO24</formula1>
    </dataValidation>
    <dataValidation type="custom" allowBlank="1" showInputMessage="1" showErrorMessage="1" error="指定できるのは３～５文字かつ、半角英小文字のみです。_x000a__x000a_大文字・数字・記号は指定できません。" prompt="指定できるのは３～５文字かつ、半角英小文字のみです。_x000a__x000a_大文字・数字・記号は指定できません。" sqref="AA24:AI24" xr:uid="{BD3FEA6E-1BC5-4E68-9015-615551A76488}">
      <formula1>AO25</formula1>
    </dataValidation>
    <dataValidation type="list" allowBlank="1" showInputMessage="1" showErrorMessage="1" sqref="K116 I32:I33 AF37:AK42" xr:uid="{B84FB96F-7C96-4672-9FA6-43354279EEB5}">
      <formula1>"□,■"</formula1>
    </dataValidation>
    <dataValidation allowBlank="1" showInputMessage="1" sqref="M115:S115" xr:uid="{2F807F35-2238-4A61-B2CD-B5E37D352ACC}"/>
  </dataValidations>
  <printOptions horizontalCentered="1"/>
  <pageMargins left="0" right="0" top="0.19685039370078741" bottom="0.19685039370078741" header="0.31496062992125984" footer="0.11811023622047245"/>
  <pageSetup paperSize="9" scale="80" fitToHeight="0" orientation="portrait" r:id="rId1"/>
  <headerFooter>
    <oddFooter>&amp;C&amp;"Meiryo UI,標準"&amp;9&amp;D_&amp;T　&amp;F　&amp;P/&amp;N</oddFooter>
  </headerFooter>
  <rowBreaks count="1" manualBreakCount="1">
    <brk id="71" max="3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A1:AU37"/>
  <sheetViews>
    <sheetView showGridLines="0" view="pageBreakPreview" zoomScale="85" zoomScaleNormal="85" zoomScaleSheetLayoutView="85" workbookViewId="0">
      <selection activeCell="Z15" sqref="Z15"/>
    </sheetView>
  </sheetViews>
  <sheetFormatPr defaultColWidth="3.5" defaultRowHeight="15.75"/>
  <cols>
    <col min="1" max="39" width="3.5" style="40"/>
    <col min="40" max="41" width="3.5" style="40" hidden="1" customWidth="1"/>
    <col min="42" max="16384" width="3.5" style="40"/>
  </cols>
  <sheetData>
    <row r="1" spans="1:47" ht="16.5">
      <c r="A1" s="2"/>
      <c r="B1" s="3"/>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row>
    <row r="2" spans="1:47" ht="16.5">
      <c r="A2" s="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row>
    <row r="3" spans="1:47" ht="16.5">
      <c r="A3" s="2"/>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row>
    <row r="4" spans="1:47" ht="28.5">
      <c r="A4" s="5"/>
      <c r="B4" s="618" t="s">
        <v>133</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c r="AL4" s="6"/>
    </row>
    <row r="5" spans="1:47" ht="16.5">
      <c r="A5" s="5"/>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6"/>
      <c r="AL5" s="6"/>
    </row>
    <row r="6" spans="1:47" ht="16.5">
      <c r="A6" s="5"/>
      <c r="B6" s="3"/>
      <c r="C6" s="4"/>
      <c r="D6" s="4"/>
      <c r="E6" s="4"/>
      <c r="F6" s="4"/>
      <c r="G6" s="4"/>
      <c r="H6" s="4"/>
      <c r="I6" s="4"/>
      <c r="J6" s="4"/>
      <c r="K6" s="4"/>
      <c r="L6" s="4"/>
      <c r="M6" s="4"/>
      <c r="N6" s="8"/>
      <c r="O6" s="9"/>
      <c r="P6" s="9"/>
      <c r="Q6" s="10"/>
      <c r="R6" s="10"/>
      <c r="S6" s="10"/>
      <c r="T6" s="10"/>
      <c r="U6" s="10"/>
      <c r="V6" s="10"/>
      <c r="W6" s="10"/>
      <c r="X6" s="10"/>
      <c r="Y6" s="10"/>
      <c r="Z6" s="10"/>
      <c r="AA6" s="10"/>
      <c r="AB6" s="10"/>
      <c r="AC6" s="10"/>
      <c r="AD6" s="10"/>
      <c r="AE6" s="10"/>
      <c r="AF6" s="10"/>
      <c r="AG6" s="10"/>
      <c r="AH6" s="10"/>
      <c r="AI6" s="10"/>
      <c r="AJ6" s="10"/>
      <c r="AK6" s="11" t="str">
        <f>【必須】基本情報!AK6</f>
        <v>2022/4/1　Ver2.2</v>
      </c>
      <c r="AL6" s="6"/>
    </row>
    <row r="8" spans="1:47" ht="16.5">
      <c r="B8" s="665" t="s">
        <v>134</v>
      </c>
      <c r="C8" s="666"/>
      <c r="D8" s="666"/>
      <c r="E8" s="666"/>
      <c r="F8" s="666"/>
      <c r="G8" s="666"/>
      <c r="H8" s="666"/>
      <c r="I8" s="666"/>
      <c r="J8" s="666"/>
      <c r="K8" s="666"/>
      <c r="L8" s="666"/>
      <c r="M8" s="666"/>
      <c r="N8" s="666"/>
      <c r="O8" s="666"/>
      <c r="P8" s="666"/>
      <c r="Q8" s="666"/>
      <c r="R8" s="666"/>
      <c r="S8" s="666"/>
      <c r="T8" s="666"/>
      <c r="U8" s="666"/>
      <c r="V8" s="666"/>
      <c r="W8" s="666"/>
      <c r="X8" s="666"/>
      <c r="Y8" s="666"/>
      <c r="Z8" s="666"/>
      <c r="AA8" s="666"/>
      <c r="AB8" s="666"/>
      <c r="AC8" s="666"/>
      <c r="AD8" s="666"/>
      <c r="AE8" s="666"/>
      <c r="AF8" s="666"/>
      <c r="AG8" s="666"/>
      <c r="AH8" s="666"/>
      <c r="AI8" s="666"/>
      <c r="AJ8" s="666"/>
      <c r="AK8" s="667"/>
    </row>
    <row r="9" spans="1:47" ht="16.5" customHeight="1">
      <c r="B9" s="668" t="s">
        <v>135</v>
      </c>
      <c r="C9" s="669"/>
      <c r="D9" s="669"/>
      <c r="E9" s="669"/>
      <c r="F9" s="669"/>
      <c r="G9" s="669"/>
      <c r="H9" s="669"/>
      <c r="I9" s="669"/>
      <c r="J9" s="669"/>
      <c r="K9" s="669"/>
      <c r="L9" s="669"/>
      <c r="M9" s="669"/>
      <c r="N9" s="669"/>
      <c r="O9" s="669"/>
      <c r="P9" s="669"/>
      <c r="Q9" s="669"/>
      <c r="R9" s="669"/>
      <c r="S9" s="669"/>
      <c r="T9" s="669"/>
      <c r="U9" s="669"/>
      <c r="V9" s="669"/>
      <c r="W9" s="669"/>
      <c r="X9" s="669"/>
      <c r="Y9" s="669"/>
      <c r="Z9" s="669"/>
      <c r="AA9" s="669"/>
      <c r="AB9" s="669"/>
      <c r="AC9" s="669"/>
      <c r="AD9" s="669"/>
      <c r="AE9" s="669"/>
      <c r="AF9" s="669"/>
      <c r="AG9" s="669"/>
      <c r="AH9" s="669"/>
      <c r="AI9" s="669"/>
      <c r="AJ9" s="669"/>
      <c r="AK9" s="670"/>
    </row>
    <row r="10" spans="1:47" ht="9.75" customHeight="1" thickBot="1">
      <c r="K10" s="41"/>
    </row>
    <row r="11" spans="1:47" s="22" customFormat="1" ht="19.350000000000001" customHeight="1">
      <c r="B11" s="671" t="s">
        <v>136</v>
      </c>
      <c r="C11" s="598" t="s">
        <v>137</v>
      </c>
      <c r="D11" s="368"/>
      <c r="E11" s="369"/>
      <c r="F11" s="674" t="s">
        <v>138</v>
      </c>
      <c r="G11" s="677" t="s">
        <v>77</v>
      </c>
      <c r="H11" s="678"/>
      <c r="I11" s="683" t="s">
        <v>78</v>
      </c>
      <c r="J11" s="684"/>
      <c r="K11" s="146" t="s">
        <v>12</v>
      </c>
      <c r="L11" s="687" t="s">
        <v>139</v>
      </c>
      <c r="M11" s="687"/>
      <c r="N11" s="687"/>
      <c r="O11" s="687"/>
      <c r="P11" s="687"/>
      <c r="Q11" s="687"/>
      <c r="R11" s="42" t="s">
        <v>83</v>
      </c>
      <c r="S11" s="688" t="s">
        <v>140</v>
      </c>
      <c r="T11" s="688"/>
      <c r="U11" s="688"/>
      <c r="V11" s="688"/>
      <c r="W11" s="688"/>
      <c r="X11" s="688"/>
      <c r="Y11" s="688"/>
      <c r="Z11" s="688"/>
      <c r="AA11" s="688"/>
      <c r="AB11" s="688"/>
      <c r="AC11" s="688"/>
      <c r="AD11" s="688"/>
      <c r="AE11" s="688"/>
      <c r="AF11" s="688"/>
      <c r="AG11" s="688"/>
      <c r="AH11" s="688"/>
      <c r="AI11" s="688"/>
      <c r="AJ11" s="688"/>
      <c r="AK11" s="689"/>
      <c r="AL11" s="4"/>
      <c r="AN11" s="4" t="s">
        <v>16</v>
      </c>
      <c r="AO11" s="4" t="str">
        <f>IF($K$12="□","■","")</f>
        <v>■</v>
      </c>
    </row>
    <row r="12" spans="1:47" s="22" customFormat="1" ht="19.350000000000001" customHeight="1">
      <c r="B12" s="672"/>
      <c r="C12" s="599"/>
      <c r="D12" s="370"/>
      <c r="E12" s="371"/>
      <c r="F12" s="675"/>
      <c r="G12" s="679"/>
      <c r="H12" s="680"/>
      <c r="I12" s="685"/>
      <c r="J12" s="428"/>
      <c r="K12" s="142" t="s">
        <v>12</v>
      </c>
      <c r="L12" s="402" t="s">
        <v>88</v>
      </c>
      <c r="M12" s="402"/>
      <c r="N12" s="402"/>
      <c r="O12" s="402"/>
      <c r="P12" s="402"/>
      <c r="Q12" s="402"/>
      <c r="R12" s="25" t="s">
        <v>89</v>
      </c>
      <c r="S12" s="489" t="s">
        <v>141</v>
      </c>
      <c r="T12" s="489"/>
      <c r="U12" s="489"/>
      <c r="V12" s="489"/>
      <c r="W12" s="489"/>
      <c r="X12" s="489"/>
      <c r="Y12" s="489"/>
      <c r="Z12" s="489"/>
      <c r="AA12" s="489"/>
      <c r="AB12" s="489"/>
      <c r="AC12" s="489"/>
      <c r="AD12" s="489"/>
      <c r="AE12" s="489"/>
      <c r="AF12" s="489"/>
      <c r="AG12" s="489"/>
      <c r="AH12" s="489"/>
      <c r="AI12" s="489"/>
      <c r="AJ12" s="489"/>
      <c r="AK12" s="490"/>
      <c r="AL12" s="4"/>
      <c r="AN12" s="4" t="s">
        <v>16</v>
      </c>
      <c r="AO12" s="4" t="str">
        <f>IF($K$11="□","■","")</f>
        <v>■</v>
      </c>
      <c r="AP12" s="4"/>
      <c r="AQ12" s="4"/>
      <c r="AR12" s="4"/>
      <c r="AS12" s="4"/>
      <c r="AT12" s="4"/>
      <c r="AU12" s="4"/>
    </row>
    <row r="13" spans="1:47" s="22" customFormat="1" ht="19.350000000000001" customHeight="1">
      <c r="B13" s="672"/>
      <c r="C13" s="599"/>
      <c r="D13" s="370"/>
      <c r="E13" s="371"/>
      <c r="F13" s="675"/>
      <c r="G13" s="679"/>
      <c r="H13" s="680"/>
      <c r="I13" s="686"/>
      <c r="J13" s="430"/>
      <c r="K13" s="26"/>
      <c r="L13" s="155"/>
      <c r="M13" s="155"/>
      <c r="N13" s="155"/>
      <c r="O13" s="155"/>
      <c r="P13" s="155"/>
      <c r="Q13" s="155"/>
      <c r="R13" s="154"/>
      <c r="S13" s="155" t="s">
        <v>91</v>
      </c>
      <c r="T13" s="690"/>
      <c r="U13" s="690"/>
      <c r="V13" s="690"/>
      <c r="W13" s="690"/>
      <c r="X13" s="690"/>
      <c r="Y13" s="690"/>
      <c r="Z13" s="690"/>
      <c r="AA13" s="690"/>
      <c r="AB13" s="690"/>
      <c r="AC13" s="690"/>
      <c r="AD13" s="690"/>
      <c r="AE13" s="690"/>
      <c r="AF13" s="690"/>
      <c r="AG13" s="690"/>
      <c r="AH13" s="690"/>
      <c r="AI13" s="690"/>
      <c r="AJ13" s="690"/>
      <c r="AK13" s="43" t="s">
        <v>92</v>
      </c>
      <c r="AL13" s="4"/>
      <c r="AN13" s="4"/>
      <c r="AO13" s="4"/>
      <c r="AP13" s="4"/>
      <c r="AQ13" s="4"/>
      <c r="AR13" s="4"/>
      <c r="AS13" s="4"/>
      <c r="AT13" s="4"/>
      <c r="AU13" s="4"/>
    </row>
    <row r="14" spans="1:47" s="22" customFormat="1" ht="19.350000000000001" customHeight="1">
      <c r="B14" s="672"/>
      <c r="C14" s="599"/>
      <c r="D14" s="370"/>
      <c r="E14" s="371"/>
      <c r="F14" s="675"/>
      <c r="G14" s="679"/>
      <c r="H14" s="680"/>
      <c r="I14" s="425" t="s">
        <v>142</v>
      </c>
      <c r="J14" s="426"/>
      <c r="K14" s="147" t="s">
        <v>12</v>
      </c>
      <c r="L14" s="402" t="s">
        <v>143</v>
      </c>
      <c r="M14" s="402"/>
      <c r="N14" s="402"/>
      <c r="O14" s="402"/>
      <c r="P14" s="402"/>
      <c r="Q14" s="402"/>
      <c r="R14" s="402"/>
      <c r="S14" s="402"/>
      <c r="T14" s="402"/>
      <c r="U14" s="402"/>
      <c r="AK14" s="44"/>
      <c r="AL14" s="4"/>
      <c r="AN14" s="4" t="s">
        <v>12</v>
      </c>
      <c r="AO14" s="4" t="str">
        <f>IF(AND($K$15="□",$K$16="□"),"■","")</f>
        <v>■</v>
      </c>
      <c r="AP14" s="23"/>
      <c r="AS14" s="4"/>
    </row>
    <row r="15" spans="1:47" s="22" customFormat="1" ht="19.350000000000001" customHeight="1">
      <c r="B15" s="672"/>
      <c r="C15" s="599"/>
      <c r="D15" s="370"/>
      <c r="E15" s="371"/>
      <c r="F15" s="675"/>
      <c r="G15" s="679"/>
      <c r="H15" s="680"/>
      <c r="I15" s="427"/>
      <c r="J15" s="428"/>
      <c r="K15" s="148" t="s">
        <v>12</v>
      </c>
      <c r="L15" s="402" t="s">
        <v>144</v>
      </c>
      <c r="M15" s="402"/>
      <c r="N15" s="402"/>
      <c r="O15" s="402"/>
      <c r="P15" s="402"/>
      <c r="Q15" s="402"/>
      <c r="R15" s="402"/>
      <c r="S15" s="402"/>
      <c r="T15" s="402"/>
      <c r="U15" s="402"/>
      <c r="V15" s="153"/>
      <c r="W15" s="153"/>
      <c r="X15" s="153"/>
      <c r="Y15" s="45"/>
      <c r="Z15" s="153"/>
      <c r="AA15" s="153"/>
      <c r="AB15" s="153"/>
      <c r="AC15" s="153"/>
      <c r="AD15" s="153"/>
      <c r="AE15" s="153"/>
      <c r="AF15" s="153"/>
      <c r="AG15" s="153"/>
      <c r="AH15" s="153"/>
      <c r="AI15" s="153"/>
      <c r="AJ15" s="153"/>
      <c r="AK15" s="157"/>
      <c r="AL15" s="4"/>
      <c r="AN15" s="4" t="s">
        <v>12</v>
      </c>
      <c r="AO15" s="4" t="str">
        <f>IF(AND($K$14="□",$K$16="□"),"■","")</f>
        <v>■</v>
      </c>
      <c r="AP15" s="23"/>
      <c r="AQ15" s="4"/>
      <c r="AR15" s="4"/>
      <c r="AS15" s="4"/>
      <c r="AT15" s="4"/>
      <c r="AU15" s="4"/>
    </row>
    <row r="16" spans="1:47" s="22" customFormat="1" ht="19.350000000000001" customHeight="1">
      <c r="B16" s="672"/>
      <c r="C16" s="599"/>
      <c r="D16" s="370"/>
      <c r="E16" s="371"/>
      <c r="F16" s="676"/>
      <c r="G16" s="681"/>
      <c r="H16" s="682"/>
      <c r="I16" s="429"/>
      <c r="J16" s="430"/>
      <c r="K16" s="149" t="s">
        <v>12</v>
      </c>
      <c r="L16" s="403" t="s">
        <v>145</v>
      </c>
      <c r="M16" s="403"/>
      <c r="N16" s="403"/>
      <c r="O16" s="403"/>
      <c r="P16" s="403"/>
      <c r="Q16" s="403"/>
      <c r="R16" s="403"/>
      <c r="S16" s="403"/>
      <c r="T16" s="403"/>
      <c r="U16" s="403"/>
      <c r="V16" s="155"/>
      <c r="W16" s="155"/>
      <c r="X16" s="155"/>
      <c r="Y16" s="46"/>
      <c r="Z16" s="155"/>
      <c r="AA16" s="155"/>
      <c r="AB16" s="155"/>
      <c r="AC16" s="155"/>
      <c r="AD16" s="155"/>
      <c r="AE16" s="155"/>
      <c r="AF16" s="155"/>
      <c r="AG16" s="155"/>
      <c r="AH16" s="155"/>
      <c r="AI16" s="155"/>
      <c r="AJ16" s="155"/>
      <c r="AK16" s="34"/>
      <c r="AL16" s="4"/>
      <c r="AN16" s="4" t="s">
        <v>12</v>
      </c>
      <c r="AO16" s="4" t="str">
        <f>IF(AND($K$14="□",$K$15="□"),"■","")</f>
        <v>■</v>
      </c>
      <c r="AP16" s="23"/>
      <c r="AQ16" s="4"/>
      <c r="AR16" s="4"/>
      <c r="AS16" s="4"/>
      <c r="AT16" s="4"/>
      <c r="AU16" s="4"/>
    </row>
    <row r="17" spans="2:47" s="22" customFormat="1" ht="19.350000000000001" customHeight="1">
      <c r="B17" s="672"/>
      <c r="C17" s="599"/>
      <c r="D17" s="370"/>
      <c r="E17" s="371"/>
      <c r="F17" s="650" t="s">
        <v>98</v>
      </c>
      <c r="G17" s="419" t="s">
        <v>99</v>
      </c>
      <c r="H17" s="420"/>
      <c r="I17" s="425" t="s">
        <v>100</v>
      </c>
      <c r="J17" s="426"/>
      <c r="K17" s="143" t="s">
        <v>12</v>
      </c>
      <c r="L17" s="417" t="s">
        <v>129</v>
      </c>
      <c r="M17" s="417"/>
      <c r="N17" s="417"/>
      <c r="O17" s="417"/>
      <c r="P17" s="417"/>
      <c r="Q17" s="417"/>
      <c r="R17" s="27"/>
      <c r="S17" s="27"/>
      <c r="T17" s="27"/>
      <c r="U17" s="27"/>
      <c r="V17" s="27"/>
      <c r="W17" s="27"/>
      <c r="X17" s="27"/>
      <c r="Y17" s="27"/>
      <c r="Z17" s="27"/>
      <c r="AA17" s="27"/>
      <c r="AB17" s="156"/>
      <c r="AC17" s="156"/>
      <c r="AD17" s="156"/>
      <c r="AE17" s="156"/>
      <c r="AF17" s="28"/>
      <c r="AG17" s="28"/>
      <c r="AH17" s="29"/>
      <c r="AI17" s="28"/>
      <c r="AJ17" s="28"/>
      <c r="AK17" s="30"/>
      <c r="AL17" s="4"/>
      <c r="AM17" s="4"/>
      <c r="AN17" s="4" t="s">
        <v>16</v>
      </c>
      <c r="AO17" s="4" t="str">
        <f>IF(AND($K$22="□",$K$18="□"),"■","")</f>
        <v>■</v>
      </c>
      <c r="AP17" s="4"/>
      <c r="AS17" s="4"/>
    </row>
    <row r="18" spans="2:47" s="22" customFormat="1" ht="19.350000000000001" customHeight="1">
      <c r="B18" s="672"/>
      <c r="C18" s="599"/>
      <c r="D18" s="370"/>
      <c r="E18" s="371"/>
      <c r="F18" s="651"/>
      <c r="G18" s="421"/>
      <c r="H18" s="422"/>
      <c r="I18" s="427"/>
      <c r="J18" s="428"/>
      <c r="K18" s="150" t="s">
        <v>12</v>
      </c>
      <c r="L18" s="653" t="s">
        <v>101</v>
      </c>
      <c r="M18" s="654"/>
      <c r="N18" s="655"/>
      <c r="O18" s="151" t="s">
        <v>12</v>
      </c>
      <c r="P18" s="653" t="s">
        <v>102</v>
      </c>
      <c r="Q18" s="654"/>
      <c r="R18" s="654"/>
      <c r="S18" s="654"/>
      <c r="T18" s="654"/>
      <c r="U18" s="654"/>
      <c r="V18" s="654"/>
      <c r="W18" s="136" t="s">
        <v>103</v>
      </c>
      <c r="X18" s="660" t="s">
        <v>104</v>
      </c>
      <c r="Y18" s="654"/>
      <c r="Z18" s="654"/>
      <c r="AA18" s="654"/>
      <c r="AB18" s="654"/>
      <c r="AC18" s="654"/>
      <c r="AD18" s="654"/>
      <c r="AE18" s="661"/>
      <c r="AF18" s="661"/>
      <c r="AG18" s="661"/>
      <c r="AH18" s="661"/>
      <c r="AI18" s="661"/>
      <c r="AJ18" s="661"/>
      <c r="AK18" s="135" t="s">
        <v>146</v>
      </c>
      <c r="AL18" s="4"/>
      <c r="AM18" s="4"/>
      <c r="AN18" s="4" t="s">
        <v>16</v>
      </c>
      <c r="AO18" s="4" t="str">
        <f>IF(AND($K$17="□",$K$22="□"),"■","")</f>
        <v>■</v>
      </c>
      <c r="AP18" s="4"/>
      <c r="AQ18" s="4"/>
      <c r="AR18" s="4"/>
      <c r="AS18" s="4"/>
      <c r="AT18" s="4"/>
      <c r="AU18" s="4"/>
    </row>
    <row r="19" spans="2:47" s="22" customFormat="1" ht="19.350000000000001" customHeight="1">
      <c r="B19" s="672"/>
      <c r="C19" s="599"/>
      <c r="D19" s="370"/>
      <c r="E19" s="371"/>
      <c r="F19" s="651"/>
      <c r="G19" s="421"/>
      <c r="H19" s="422"/>
      <c r="I19" s="427"/>
      <c r="J19" s="428"/>
      <c r="K19" s="662"/>
      <c r="L19" s="442"/>
      <c r="M19" s="442"/>
      <c r="N19" s="443"/>
      <c r="O19" s="144" t="s">
        <v>12</v>
      </c>
      <c r="P19" s="448" t="s">
        <v>106</v>
      </c>
      <c r="Q19" s="654"/>
      <c r="R19" s="654"/>
      <c r="S19" s="654"/>
      <c r="T19" s="663" t="s">
        <v>147</v>
      </c>
      <c r="U19" s="450"/>
      <c r="V19" s="450"/>
      <c r="W19" s="450"/>
      <c r="X19" s="450"/>
      <c r="Y19" s="450"/>
      <c r="Z19" s="450"/>
      <c r="AA19" s="450"/>
      <c r="AB19" s="450"/>
      <c r="AC19" s="450"/>
      <c r="AD19" s="450"/>
      <c r="AE19" s="450"/>
      <c r="AF19" s="450"/>
      <c r="AG19" s="450"/>
      <c r="AH19" s="450"/>
      <c r="AI19" s="450"/>
      <c r="AJ19" s="450"/>
      <c r="AK19" s="451"/>
      <c r="AL19" s="4"/>
      <c r="AN19" s="4" t="s">
        <v>16</v>
      </c>
      <c r="AO19" s="4" t="str">
        <f>IF(AND($K$17="□",$K$22="□",$O$19="□"),"■","")</f>
        <v>■</v>
      </c>
      <c r="AP19" s="4"/>
      <c r="AQ19" s="4"/>
      <c r="AR19" s="4"/>
      <c r="AS19" s="4"/>
      <c r="AT19" s="4"/>
      <c r="AU19" s="4"/>
    </row>
    <row r="20" spans="2:47" s="22" customFormat="1" ht="19.350000000000001" customHeight="1">
      <c r="B20" s="672"/>
      <c r="C20" s="599"/>
      <c r="D20" s="370"/>
      <c r="E20" s="371"/>
      <c r="F20" s="651"/>
      <c r="G20" s="421"/>
      <c r="H20" s="422"/>
      <c r="I20" s="427"/>
      <c r="J20" s="428"/>
      <c r="K20" s="444"/>
      <c r="L20" s="442"/>
      <c r="M20" s="442"/>
      <c r="N20" s="443"/>
      <c r="O20" s="664"/>
      <c r="P20" s="442"/>
      <c r="Q20" s="442"/>
      <c r="R20" s="442"/>
      <c r="S20" s="442"/>
      <c r="T20" s="454" t="s">
        <v>148</v>
      </c>
      <c r="U20" s="455"/>
      <c r="V20" s="455"/>
      <c r="W20" s="455"/>
      <c r="X20" s="455"/>
      <c r="Y20" s="455"/>
      <c r="Z20" s="455"/>
      <c r="AA20" s="455"/>
      <c r="AB20" s="455"/>
      <c r="AC20" s="455"/>
      <c r="AD20" s="455"/>
      <c r="AE20" s="455"/>
      <c r="AF20" s="455"/>
      <c r="AG20" s="455"/>
      <c r="AH20" s="455"/>
      <c r="AI20" s="455"/>
      <c r="AJ20" s="455"/>
      <c r="AK20" s="456"/>
      <c r="AL20" s="4"/>
      <c r="AM20" s="4"/>
      <c r="AN20" s="4" t="s">
        <v>16</v>
      </c>
      <c r="AO20" s="4" t="str">
        <f>IF(AND($K$17="□",$K$22="□",$O$18="□"),"■","")</f>
        <v>■</v>
      </c>
      <c r="AP20" s="4"/>
      <c r="AQ20" s="4"/>
      <c r="AR20" s="4"/>
      <c r="AS20" s="4"/>
      <c r="AT20" s="4"/>
      <c r="AU20" s="4"/>
    </row>
    <row r="21" spans="2:47" s="22" customFormat="1" ht="19.350000000000001" customHeight="1">
      <c r="B21" s="672"/>
      <c r="C21" s="599"/>
      <c r="D21" s="370"/>
      <c r="E21" s="371"/>
      <c r="F21" s="651"/>
      <c r="G21" s="421"/>
      <c r="H21" s="422"/>
      <c r="I21" s="427"/>
      <c r="J21" s="428"/>
      <c r="K21" s="445"/>
      <c r="L21" s="446"/>
      <c r="M21" s="446"/>
      <c r="N21" s="447"/>
      <c r="O21" s="453"/>
      <c r="P21" s="446"/>
      <c r="Q21" s="446"/>
      <c r="R21" s="446"/>
      <c r="S21" s="446"/>
      <c r="T21" s="457" t="s">
        <v>149</v>
      </c>
      <c r="U21" s="458"/>
      <c r="V21" s="458"/>
      <c r="W21" s="458"/>
      <c r="X21" s="458"/>
      <c r="Y21" s="458"/>
      <c r="Z21" s="458"/>
      <c r="AA21" s="458"/>
      <c r="AB21" s="458"/>
      <c r="AC21" s="458"/>
      <c r="AD21" s="458"/>
      <c r="AE21" s="458"/>
      <c r="AF21" s="458"/>
      <c r="AG21" s="458"/>
      <c r="AH21" s="458"/>
      <c r="AI21" s="458"/>
      <c r="AJ21" s="458"/>
      <c r="AK21" s="459"/>
      <c r="AL21" s="4"/>
      <c r="AM21" s="4"/>
      <c r="AN21" s="4"/>
      <c r="AO21" s="4"/>
      <c r="AP21" s="4"/>
      <c r="AQ21" s="4"/>
      <c r="AR21" s="4"/>
      <c r="AS21" s="4"/>
      <c r="AT21" s="4"/>
      <c r="AU21" s="4"/>
    </row>
    <row r="22" spans="2:47" s="22" customFormat="1" ht="19.350000000000001" customHeight="1">
      <c r="B22" s="672"/>
      <c r="C22" s="599"/>
      <c r="D22" s="370"/>
      <c r="E22" s="371"/>
      <c r="F22" s="652"/>
      <c r="G22" s="423"/>
      <c r="H22" s="424"/>
      <c r="I22" s="429"/>
      <c r="J22" s="430"/>
      <c r="K22" s="145" t="s">
        <v>12</v>
      </c>
      <c r="L22" s="403" t="s">
        <v>110</v>
      </c>
      <c r="M22" s="656"/>
      <c r="N22" s="656"/>
      <c r="O22" s="657" t="s">
        <v>150</v>
      </c>
      <c r="P22" s="658"/>
      <c r="Q22" s="658"/>
      <c r="R22" s="658"/>
      <c r="S22" s="658"/>
      <c r="T22" s="658"/>
      <c r="U22" s="658"/>
      <c r="V22" s="658"/>
      <c r="W22" s="658"/>
      <c r="X22" s="658"/>
      <c r="Y22" s="658"/>
      <c r="Z22" s="658"/>
      <c r="AA22" s="658"/>
      <c r="AB22" s="658"/>
      <c r="AC22" s="658"/>
      <c r="AD22" s="658"/>
      <c r="AE22" s="658"/>
      <c r="AF22" s="658"/>
      <c r="AG22" s="658"/>
      <c r="AH22" s="658"/>
      <c r="AI22" s="658"/>
      <c r="AJ22" s="658"/>
      <c r="AK22" s="659"/>
      <c r="AL22" s="4"/>
      <c r="AM22" s="4"/>
      <c r="AN22" s="4" t="s">
        <v>16</v>
      </c>
      <c r="AO22" s="4" t="str">
        <f>IF(AND($K$17="□",$K$18="□"),"■","")</f>
        <v>■</v>
      </c>
      <c r="AP22" s="4"/>
      <c r="AQ22" s="4"/>
      <c r="AR22" s="4"/>
      <c r="AS22" s="4"/>
      <c r="AT22" s="4"/>
      <c r="AU22" s="4"/>
    </row>
    <row r="23" spans="2:47" s="22" customFormat="1" ht="19.350000000000001" customHeight="1">
      <c r="B23" s="672"/>
      <c r="C23" s="599"/>
      <c r="D23" s="370"/>
      <c r="E23" s="371"/>
      <c r="F23" s="641" t="s">
        <v>112</v>
      </c>
      <c r="G23" s="642" t="s">
        <v>113</v>
      </c>
      <c r="H23" s="643"/>
      <c r="I23" s="399" t="s">
        <v>114</v>
      </c>
      <c r="J23" s="400"/>
      <c r="K23" s="141" t="s">
        <v>12</v>
      </c>
      <c r="L23" s="402" t="s">
        <v>151</v>
      </c>
      <c r="M23" s="402"/>
      <c r="N23" s="402"/>
      <c r="O23" s="402"/>
      <c r="AB23" s="32"/>
      <c r="AC23" s="402"/>
      <c r="AD23" s="402"/>
      <c r="AE23" s="402"/>
      <c r="AF23" s="402"/>
      <c r="AG23" s="402"/>
      <c r="AH23" s="402"/>
      <c r="AI23" s="402"/>
      <c r="AJ23" s="402"/>
      <c r="AK23" s="648"/>
      <c r="AL23" s="4"/>
      <c r="AM23" s="4"/>
      <c r="AN23" s="4" t="s">
        <v>16</v>
      </c>
      <c r="AO23" s="4" t="str">
        <f>IF(AND($K$25="□",$K$24="□"),"■","")</f>
        <v>■</v>
      </c>
      <c r="AP23" s="4"/>
      <c r="AS23" s="4"/>
    </row>
    <row r="24" spans="2:47" s="22" customFormat="1" ht="19.350000000000001" customHeight="1">
      <c r="B24" s="672"/>
      <c r="C24" s="599"/>
      <c r="D24" s="370"/>
      <c r="E24" s="371"/>
      <c r="F24" s="641"/>
      <c r="G24" s="644"/>
      <c r="H24" s="645"/>
      <c r="I24" s="399"/>
      <c r="J24" s="400"/>
      <c r="K24" s="142" t="s">
        <v>12</v>
      </c>
      <c r="L24" s="402" t="s">
        <v>129</v>
      </c>
      <c r="M24" s="402"/>
      <c r="N24" s="402"/>
      <c r="O24" s="402"/>
      <c r="P24" s="402"/>
      <c r="Q24" s="402"/>
      <c r="R24" s="153"/>
      <c r="S24" s="153"/>
      <c r="T24" s="153"/>
      <c r="U24" s="24"/>
      <c r="V24" s="153"/>
      <c r="W24" s="153"/>
      <c r="X24" s="153"/>
      <c r="Y24" s="153"/>
      <c r="Z24" s="153"/>
      <c r="AA24" s="153"/>
      <c r="AB24" s="32"/>
      <c r="AC24" s="153"/>
      <c r="AD24" s="153"/>
      <c r="AE24" s="153"/>
      <c r="AF24" s="153"/>
      <c r="AG24" s="153"/>
      <c r="AH24" s="153"/>
      <c r="AI24" s="153"/>
      <c r="AJ24" s="153"/>
      <c r="AK24" s="157"/>
      <c r="AL24" s="4"/>
      <c r="AM24" s="4"/>
      <c r="AN24" s="4" t="s">
        <v>16</v>
      </c>
      <c r="AO24" s="4" t="str">
        <f>IF(AND($K$25="□",$K$23="□"),"■","")</f>
        <v>■</v>
      </c>
      <c r="AP24" s="4"/>
      <c r="AQ24" s="4"/>
      <c r="AR24" s="4"/>
      <c r="AS24" s="4"/>
      <c r="AT24" s="4"/>
      <c r="AU24" s="4"/>
    </row>
    <row r="25" spans="2:47" s="22" customFormat="1" ht="19.350000000000001" customHeight="1">
      <c r="B25" s="672"/>
      <c r="C25" s="599"/>
      <c r="D25" s="370"/>
      <c r="E25" s="371"/>
      <c r="F25" s="641"/>
      <c r="G25" s="644"/>
      <c r="H25" s="645"/>
      <c r="I25" s="401"/>
      <c r="J25" s="325"/>
      <c r="K25" s="152" t="s">
        <v>12</v>
      </c>
      <c r="L25" s="403" t="s">
        <v>116</v>
      </c>
      <c r="M25" s="403"/>
      <c r="N25" s="403"/>
      <c r="O25" s="403"/>
      <c r="P25" s="31"/>
      <c r="Q25" s="155"/>
      <c r="R25" s="155"/>
      <c r="S25" s="155"/>
      <c r="T25" s="155"/>
      <c r="U25" s="31"/>
      <c r="V25" s="155"/>
      <c r="W25" s="155"/>
      <c r="X25" s="155"/>
      <c r="Y25" s="155"/>
      <c r="Z25" s="155"/>
      <c r="AA25" s="155"/>
      <c r="AB25" s="33"/>
      <c r="AC25" s="155"/>
      <c r="AD25" s="155"/>
      <c r="AE25" s="155"/>
      <c r="AF25" s="155"/>
      <c r="AG25" s="155"/>
      <c r="AH25" s="155"/>
      <c r="AI25" s="155"/>
      <c r="AJ25" s="155"/>
      <c r="AK25" s="34"/>
      <c r="AL25" s="4"/>
      <c r="AM25" s="4"/>
      <c r="AN25" s="4" t="s">
        <v>16</v>
      </c>
      <c r="AO25" s="4" t="str">
        <f>IF(AND($K$23="□",$K$24="□"),"■","")</f>
        <v>■</v>
      </c>
      <c r="AP25" s="4"/>
      <c r="AQ25" s="4"/>
      <c r="AR25" s="4"/>
      <c r="AS25" s="4"/>
      <c r="AT25" s="4"/>
      <c r="AU25" s="4"/>
    </row>
    <row r="26" spans="2:47" s="22" customFormat="1" ht="18" customHeight="1">
      <c r="B26" s="672"/>
      <c r="C26" s="599"/>
      <c r="D26" s="370"/>
      <c r="E26" s="371"/>
      <c r="F26" s="641"/>
      <c r="G26" s="644"/>
      <c r="H26" s="645"/>
      <c r="I26" s="405" t="s">
        <v>24</v>
      </c>
      <c r="J26" s="400"/>
      <c r="K26" s="39" t="s">
        <v>25</v>
      </c>
      <c r="L26" s="649"/>
      <c r="M26" s="649"/>
      <c r="N26" s="158" t="s">
        <v>117</v>
      </c>
      <c r="O26" s="649"/>
      <c r="P26" s="649"/>
      <c r="Q26" s="47"/>
      <c r="R26" s="48"/>
      <c r="S26" s="49"/>
      <c r="T26" s="49"/>
      <c r="U26" s="49"/>
      <c r="V26" s="49"/>
      <c r="W26" s="49"/>
      <c r="X26" s="49"/>
      <c r="Y26" s="49"/>
      <c r="Z26" s="49"/>
      <c r="AA26" s="49"/>
      <c r="AB26" s="49"/>
      <c r="AC26" s="49"/>
      <c r="AD26" s="49"/>
      <c r="AE26" s="49"/>
      <c r="AF26" s="49"/>
      <c r="AG26" s="49"/>
      <c r="AH26" s="49"/>
      <c r="AI26" s="49"/>
      <c r="AJ26" s="49"/>
      <c r="AK26" s="50"/>
      <c r="AL26" s="131"/>
      <c r="AP26" s="4"/>
      <c r="AR26" s="4"/>
      <c r="AS26" s="4"/>
      <c r="AT26" s="4"/>
      <c r="AU26" s="4"/>
    </row>
    <row r="27" spans="2:47" s="22" customFormat="1" ht="25.35" customHeight="1">
      <c r="B27" s="672"/>
      <c r="C27" s="599"/>
      <c r="D27" s="370"/>
      <c r="E27" s="371"/>
      <c r="F27" s="641"/>
      <c r="G27" s="644"/>
      <c r="H27" s="645"/>
      <c r="I27" s="405"/>
      <c r="J27" s="400"/>
      <c r="K27" s="460"/>
      <c r="L27" s="461"/>
      <c r="M27" s="461"/>
      <c r="N27" s="461"/>
      <c r="O27" s="461"/>
      <c r="P27" s="461"/>
      <c r="Q27" s="461"/>
      <c r="R27" s="461"/>
      <c r="S27" s="461"/>
      <c r="T27" s="461"/>
      <c r="U27" s="461"/>
      <c r="V27" s="461"/>
      <c r="W27" s="461"/>
      <c r="X27" s="461"/>
      <c r="Y27" s="461"/>
      <c r="Z27" s="461"/>
      <c r="AA27" s="461"/>
      <c r="AB27" s="461"/>
      <c r="AC27" s="461"/>
      <c r="AD27" s="461"/>
      <c r="AE27" s="461"/>
      <c r="AF27" s="461"/>
      <c r="AG27" s="461"/>
      <c r="AH27" s="461"/>
      <c r="AI27" s="461"/>
      <c r="AJ27" s="461"/>
      <c r="AK27" s="462"/>
      <c r="AL27" s="35"/>
      <c r="AQ27" s="4"/>
      <c r="AR27" s="4"/>
      <c r="AS27" s="4"/>
      <c r="AT27" s="4"/>
      <c r="AU27" s="4"/>
    </row>
    <row r="28" spans="2:47" s="22" customFormat="1" ht="25.35" customHeight="1">
      <c r="B28" s="672"/>
      <c r="C28" s="599"/>
      <c r="D28" s="370"/>
      <c r="E28" s="371"/>
      <c r="F28" s="641"/>
      <c r="G28" s="644"/>
      <c r="H28" s="645"/>
      <c r="I28" s="324"/>
      <c r="J28" s="325"/>
      <c r="K28" s="463"/>
      <c r="L28" s="463"/>
      <c r="M28" s="463"/>
      <c r="N28" s="463"/>
      <c r="O28" s="463"/>
      <c r="P28" s="463"/>
      <c r="Q28" s="463"/>
      <c r="R28" s="463"/>
      <c r="S28" s="463"/>
      <c r="T28" s="463"/>
      <c r="U28" s="463"/>
      <c r="V28" s="463"/>
      <c r="W28" s="463"/>
      <c r="X28" s="463"/>
      <c r="Y28" s="463"/>
      <c r="Z28" s="463"/>
      <c r="AA28" s="463"/>
      <c r="AB28" s="463"/>
      <c r="AC28" s="463"/>
      <c r="AD28" s="463"/>
      <c r="AE28" s="463"/>
      <c r="AF28" s="463"/>
      <c r="AG28" s="463"/>
      <c r="AH28" s="463"/>
      <c r="AI28" s="463"/>
      <c r="AJ28" s="463"/>
      <c r="AK28" s="464"/>
      <c r="AL28" s="35"/>
      <c r="AQ28" s="4"/>
      <c r="AR28" s="4"/>
      <c r="AS28" s="4"/>
      <c r="AT28" s="4"/>
      <c r="AU28" s="4"/>
    </row>
    <row r="29" spans="2:47" s="22" customFormat="1" ht="15" customHeight="1">
      <c r="B29" s="672"/>
      <c r="C29" s="599"/>
      <c r="D29" s="370"/>
      <c r="E29" s="371"/>
      <c r="F29" s="641"/>
      <c r="G29" s="644"/>
      <c r="H29" s="645"/>
      <c r="I29" s="320" t="s">
        <v>152</v>
      </c>
      <c r="J29" s="321"/>
      <c r="K29" s="640"/>
      <c r="L29" s="406"/>
      <c r="M29" s="406"/>
      <c r="N29" s="406"/>
      <c r="O29" s="406"/>
      <c r="P29" s="406"/>
      <c r="Q29" s="406"/>
      <c r="R29" s="406"/>
      <c r="S29" s="406"/>
      <c r="T29" s="406"/>
      <c r="U29" s="406"/>
      <c r="V29" s="406"/>
      <c r="W29" s="406"/>
      <c r="X29" s="406"/>
      <c r="Y29" s="406"/>
      <c r="Z29" s="406"/>
      <c r="AA29" s="406"/>
      <c r="AB29" s="406"/>
      <c r="AC29" s="406"/>
      <c r="AD29" s="406"/>
      <c r="AE29" s="406"/>
      <c r="AF29" s="406"/>
      <c r="AG29" s="406"/>
      <c r="AH29" s="406"/>
      <c r="AI29" s="406"/>
      <c r="AJ29" s="406"/>
      <c r="AK29" s="407"/>
      <c r="AL29" s="35"/>
      <c r="AM29" s="4"/>
      <c r="AN29" s="4"/>
      <c r="AO29" s="4"/>
      <c r="AP29" s="4"/>
      <c r="AQ29" s="4"/>
      <c r="AR29" s="4"/>
      <c r="AS29" s="4"/>
      <c r="AT29" s="4"/>
      <c r="AU29" s="4"/>
    </row>
    <row r="30" spans="2:47" s="22" customFormat="1" ht="30" customHeight="1">
      <c r="B30" s="672"/>
      <c r="C30" s="599"/>
      <c r="D30" s="370"/>
      <c r="E30" s="371"/>
      <c r="F30" s="641"/>
      <c r="G30" s="644"/>
      <c r="H30" s="645"/>
      <c r="I30" s="324" t="s">
        <v>29</v>
      </c>
      <c r="J30" s="325"/>
      <c r="K30" s="408"/>
      <c r="L30" s="408"/>
      <c r="M30" s="408"/>
      <c r="N30" s="408"/>
      <c r="O30" s="408"/>
      <c r="P30" s="408"/>
      <c r="Q30" s="408"/>
      <c r="R30" s="408"/>
      <c r="S30" s="408"/>
      <c r="T30" s="408"/>
      <c r="U30" s="408"/>
      <c r="V30" s="408"/>
      <c r="W30" s="408"/>
      <c r="X30" s="408"/>
      <c r="Y30" s="408"/>
      <c r="Z30" s="408"/>
      <c r="AA30" s="408"/>
      <c r="AB30" s="408"/>
      <c r="AC30" s="408"/>
      <c r="AD30" s="408"/>
      <c r="AE30" s="408"/>
      <c r="AF30" s="408"/>
      <c r="AG30" s="408"/>
      <c r="AH30" s="408"/>
      <c r="AI30" s="408"/>
      <c r="AJ30" s="408"/>
      <c r="AK30" s="409"/>
      <c r="AL30" s="36"/>
      <c r="AM30" s="4"/>
      <c r="AN30" s="4"/>
      <c r="AO30" s="4"/>
      <c r="AP30" s="4"/>
      <c r="AQ30" s="4"/>
      <c r="AR30" s="4"/>
      <c r="AS30" s="4"/>
      <c r="AT30" s="4"/>
      <c r="AU30" s="4"/>
    </row>
    <row r="31" spans="2:47" s="2" customFormat="1" ht="15" customHeight="1">
      <c r="B31" s="672"/>
      <c r="C31" s="599"/>
      <c r="D31" s="370"/>
      <c r="E31" s="371"/>
      <c r="F31" s="641"/>
      <c r="G31" s="644"/>
      <c r="H31" s="645"/>
      <c r="I31" s="320" t="s">
        <v>152</v>
      </c>
      <c r="J31" s="321"/>
      <c r="K31" s="640"/>
      <c r="L31" s="406"/>
      <c r="M31" s="406"/>
      <c r="N31" s="406"/>
      <c r="O31" s="406"/>
      <c r="P31" s="406"/>
      <c r="Q31" s="406"/>
      <c r="R31" s="406"/>
      <c r="S31" s="406"/>
      <c r="T31" s="406"/>
      <c r="U31" s="406"/>
      <c r="V31" s="406"/>
      <c r="W31" s="406"/>
      <c r="X31" s="406"/>
      <c r="Y31" s="406"/>
      <c r="Z31" s="406"/>
      <c r="AA31" s="406"/>
      <c r="AB31" s="406"/>
      <c r="AC31" s="406"/>
      <c r="AD31" s="406"/>
      <c r="AE31" s="406"/>
      <c r="AF31" s="406"/>
      <c r="AG31" s="406"/>
      <c r="AH31" s="406"/>
      <c r="AI31" s="406"/>
      <c r="AJ31" s="406"/>
      <c r="AK31" s="407"/>
      <c r="AL31" s="36"/>
      <c r="AM31" s="4"/>
      <c r="AO31" s="4"/>
      <c r="AP31" s="4"/>
      <c r="AQ31" s="4"/>
      <c r="AR31" s="4"/>
      <c r="AS31" s="4"/>
      <c r="AT31" s="4"/>
      <c r="AU31" s="4"/>
    </row>
    <row r="32" spans="2:47" s="22" customFormat="1" ht="30" customHeight="1">
      <c r="B32" s="672"/>
      <c r="C32" s="599"/>
      <c r="D32" s="370"/>
      <c r="E32" s="371"/>
      <c r="F32" s="641"/>
      <c r="G32" s="644"/>
      <c r="H32" s="645"/>
      <c r="I32" s="324" t="s">
        <v>30</v>
      </c>
      <c r="J32" s="325"/>
      <c r="K32" s="408"/>
      <c r="L32" s="408"/>
      <c r="M32" s="408"/>
      <c r="N32" s="408"/>
      <c r="O32" s="408"/>
      <c r="P32" s="408"/>
      <c r="Q32" s="408"/>
      <c r="R32" s="408"/>
      <c r="S32" s="408"/>
      <c r="T32" s="408"/>
      <c r="U32" s="408"/>
      <c r="V32" s="408"/>
      <c r="W32" s="408"/>
      <c r="X32" s="408"/>
      <c r="Y32" s="408"/>
      <c r="Z32" s="408"/>
      <c r="AA32" s="408"/>
      <c r="AB32" s="408"/>
      <c r="AC32" s="408"/>
      <c r="AD32" s="408"/>
      <c r="AE32" s="408"/>
      <c r="AF32" s="408"/>
      <c r="AG32" s="408"/>
      <c r="AH32" s="408"/>
      <c r="AI32" s="408"/>
      <c r="AJ32" s="408"/>
      <c r="AK32" s="409"/>
      <c r="AL32" s="36"/>
      <c r="AM32" s="4"/>
      <c r="AN32" s="4"/>
      <c r="AO32" s="4"/>
      <c r="AP32" s="4"/>
      <c r="AQ32" s="4"/>
      <c r="AR32" s="4"/>
      <c r="AS32" s="4"/>
      <c r="AT32" s="4"/>
      <c r="AU32" s="4"/>
    </row>
    <row r="33" spans="2:47" s="22" customFormat="1" ht="25.35" customHeight="1">
      <c r="B33" s="672"/>
      <c r="C33" s="599"/>
      <c r="D33" s="370"/>
      <c r="E33" s="371"/>
      <c r="F33" s="641"/>
      <c r="G33" s="644"/>
      <c r="H33" s="645"/>
      <c r="I33" s="346" t="s">
        <v>31</v>
      </c>
      <c r="J33" s="347"/>
      <c r="K33" s="348"/>
      <c r="L33" s="348"/>
      <c r="M33" s="348"/>
      <c r="N33" s="348"/>
      <c r="O33" s="348"/>
      <c r="P33" s="348"/>
      <c r="Q33" s="348"/>
      <c r="R33" s="348"/>
      <c r="S33" s="348"/>
      <c r="T33" s="348"/>
      <c r="U33" s="348"/>
      <c r="V33" s="348"/>
      <c r="W33" s="348"/>
      <c r="X33" s="349" t="s">
        <v>33</v>
      </c>
      <c r="Y33" s="351"/>
      <c r="Z33" s="348"/>
      <c r="AA33" s="348"/>
      <c r="AB33" s="348"/>
      <c r="AC33" s="348"/>
      <c r="AD33" s="348"/>
      <c r="AE33" s="348"/>
      <c r="AF33" s="348"/>
      <c r="AG33" s="348"/>
      <c r="AH33" s="348"/>
      <c r="AI33" s="348"/>
      <c r="AJ33" s="348"/>
      <c r="AK33" s="635"/>
      <c r="AL33" s="36"/>
      <c r="AM33" s="4"/>
      <c r="AN33" s="4"/>
      <c r="AO33" s="4"/>
      <c r="AP33" s="4"/>
      <c r="AQ33" s="4"/>
      <c r="AR33" s="4"/>
      <c r="AS33" s="4"/>
      <c r="AT33" s="4"/>
      <c r="AU33" s="4"/>
    </row>
    <row r="34" spans="2:47" s="22" customFormat="1" ht="25.35" customHeight="1">
      <c r="B34" s="672"/>
      <c r="C34" s="599"/>
      <c r="D34" s="370"/>
      <c r="E34" s="371"/>
      <c r="F34" s="641"/>
      <c r="G34" s="644"/>
      <c r="H34" s="645"/>
      <c r="I34" s="346" t="s">
        <v>34</v>
      </c>
      <c r="J34" s="347"/>
      <c r="K34" s="348"/>
      <c r="L34" s="348"/>
      <c r="M34" s="348"/>
      <c r="N34" s="348"/>
      <c r="O34" s="348"/>
      <c r="P34" s="348"/>
      <c r="Q34" s="348"/>
      <c r="R34" s="348"/>
      <c r="S34" s="348"/>
      <c r="T34" s="348"/>
      <c r="U34" s="348"/>
      <c r="V34" s="348"/>
      <c r="W34" s="348"/>
      <c r="X34" s="349" t="s">
        <v>35</v>
      </c>
      <c r="Y34" s="351"/>
      <c r="Z34" s="348"/>
      <c r="AA34" s="348"/>
      <c r="AB34" s="348"/>
      <c r="AC34" s="348"/>
      <c r="AD34" s="348"/>
      <c r="AE34" s="348"/>
      <c r="AF34" s="348"/>
      <c r="AG34" s="348"/>
      <c r="AH34" s="348"/>
      <c r="AI34" s="348"/>
      <c r="AJ34" s="348"/>
      <c r="AK34" s="635"/>
      <c r="AL34" s="4"/>
      <c r="AM34" s="4"/>
      <c r="AN34" s="4"/>
      <c r="AO34" s="4"/>
      <c r="AP34" s="138" t="s">
        <v>36</v>
      </c>
      <c r="AQ34" s="4"/>
      <c r="AR34" s="4"/>
      <c r="AS34" s="4"/>
      <c r="AT34" s="4"/>
      <c r="AU34" s="4"/>
    </row>
    <row r="35" spans="2:47" s="22" customFormat="1" ht="25.35" customHeight="1">
      <c r="B35" s="672"/>
      <c r="C35" s="599"/>
      <c r="D35" s="370"/>
      <c r="E35" s="371"/>
      <c r="F35" s="641"/>
      <c r="G35" s="646"/>
      <c r="H35" s="647"/>
      <c r="I35" s="354" t="s">
        <v>37</v>
      </c>
      <c r="J35" s="321"/>
      <c r="K35" s="352"/>
      <c r="L35" s="353"/>
      <c r="M35" s="353"/>
      <c r="N35" s="353"/>
      <c r="O35" s="353"/>
      <c r="P35" s="353"/>
      <c r="Q35" s="353"/>
      <c r="R35" s="353"/>
      <c r="S35" s="353"/>
      <c r="T35" s="353"/>
      <c r="U35" s="353"/>
      <c r="V35" s="353"/>
      <c r="W35" s="353"/>
      <c r="X35" s="140" t="s">
        <v>153</v>
      </c>
      <c r="Y35" s="353"/>
      <c r="Z35" s="353"/>
      <c r="AA35" s="353"/>
      <c r="AB35" s="353"/>
      <c r="AC35" s="353"/>
      <c r="AD35" s="353"/>
      <c r="AE35" s="353"/>
      <c r="AF35" s="353"/>
      <c r="AG35" s="353"/>
      <c r="AH35" s="353"/>
      <c r="AI35" s="353"/>
      <c r="AJ35" s="353"/>
      <c r="AK35" s="636"/>
      <c r="AL35" s="36"/>
      <c r="AM35" s="4"/>
      <c r="AN35" s="4"/>
      <c r="AO35" s="4"/>
      <c r="AP35" s="139" t="str">
        <f>K35&amp;X35&amp;Y35</f>
        <v>@</v>
      </c>
      <c r="AQ35" s="4"/>
      <c r="AR35" s="4"/>
      <c r="AS35" s="4"/>
      <c r="AT35" s="4"/>
      <c r="AU35" s="4"/>
    </row>
    <row r="36" spans="2:47" s="22" customFormat="1" ht="15" customHeight="1">
      <c r="B36" s="672"/>
      <c r="C36" s="599"/>
      <c r="D36" s="370"/>
      <c r="E36" s="371"/>
      <c r="F36" s="641"/>
      <c r="G36" s="646"/>
      <c r="H36" s="647"/>
      <c r="I36" s="401"/>
      <c r="J36" s="325"/>
      <c r="K36" s="637" t="str">
        <f>IF(K35="","",K35&amp;X35&amp;Y35)</f>
        <v/>
      </c>
      <c r="L36" s="638"/>
      <c r="M36" s="638"/>
      <c r="N36" s="638"/>
      <c r="O36" s="638"/>
      <c r="P36" s="638"/>
      <c r="Q36" s="638"/>
      <c r="R36" s="638"/>
      <c r="S36" s="638"/>
      <c r="T36" s="638"/>
      <c r="U36" s="638"/>
      <c r="V36" s="638"/>
      <c r="W36" s="638"/>
      <c r="X36" s="638"/>
      <c r="Y36" s="638"/>
      <c r="Z36" s="638"/>
      <c r="AA36" s="638"/>
      <c r="AB36" s="638"/>
      <c r="AC36" s="638"/>
      <c r="AD36" s="638"/>
      <c r="AE36" s="638"/>
      <c r="AF36" s="638"/>
      <c r="AG36" s="638"/>
      <c r="AH36" s="638"/>
      <c r="AI36" s="638"/>
      <c r="AJ36" s="638"/>
      <c r="AK36" s="639"/>
      <c r="AL36" s="36"/>
      <c r="AM36" s="4"/>
      <c r="AN36" s="4"/>
      <c r="AO36" s="4"/>
      <c r="AP36" s="4"/>
      <c r="AQ36" s="4"/>
      <c r="AR36" s="4"/>
      <c r="AS36" s="4"/>
      <c r="AT36" s="4"/>
      <c r="AU36" s="4"/>
    </row>
    <row r="37" spans="2:47" s="22" customFormat="1" ht="71.25" customHeight="1" thickBot="1">
      <c r="B37" s="673"/>
      <c r="C37" s="600"/>
      <c r="D37" s="372"/>
      <c r="E37" s="373"/>
      <c r="F37" s="51" t="s">
        <v>119</v>
      </c>
      <c r="G37" s="629" t="s">
        <v>154</v>
      </c>
      <c r="H37" s="630"/>
      <c r="I37" s="631"/>
      <c r="J37" s="631"/>
      <c r="K37" s="632"/>
      <c r="L37" s="633"/>
      <c r="M37" s="633"/>
      <c r="N37" s="633"/>
      <c r="O37" s="633"/>
      <c r="P37" s="633"/>
      <c r="Q37" s="633"/>
      <c r="R37" s="633"/>
      <c r="S37" s="633"/>
      <c r="T37" s="633"/>
      <c r="U37" s="633"/>
      <c r="V37" s="633"/>
      <c r="W37" s="633"/>
      <c r="X37" s="633"/>
      <c r="Y37" s="633"/>
      <c r="Z37" s="633"/>
      <c r="AA37" s="633"/>
      <c r="AB37" s="633"/>
      <c r="AC37" s="633"/>
      <c r="AD37" s="633"/>
      <c r="AE37" s="633"/>
      <c r="AF37" s="633"/>
      <c r="AG37" s="633"/>
      <c r="AH37" s="633"/>
      <c r="AI37" s="633"/>
      <c r="AJ37" s="633"/>
      <c r="AK37" s="634"/>
      <c r="AL37" s="36"/>
      <c r="AM37" s="4"/>
      <c r="AN37" s="4"/>
      <c r="AO37" s="4"/>
      <c r="AP37" s="4"/>
      <c r="AQ37" s="4"/>
      <c r="AR37" s="4"/>
      <c r="AS37" s="4"/>
      <c r="AT37" s="4"/>
      <c r="AU37" s="4"/>
    </row>
  </sheetData>
  <mergeCells count="70">
    <mergeCell ref="B4:AK4"/>
    <mergeCell ref="B8:AK8"/>
    <mergeCell ref="B9:AK9"/>
    <mergeCell ref="B11:B37"/>
    <mergeCell ref="C11:E37"/>
    <mergeCell ref="F11:F16"/>
    <mergeCell ref="G11:H16"/>
    <mergeCell ref="I11:J13"/>
    <mergeCell ref="L11:Q11"/>
    <mergeCell ref="S11:AK11"/>
    <mergeCell ref="L12:Q12"/>
    <mergeCell ref="S12:AK12"/>
    <mergeCell ref="T13:AJ13"/>
    <mergeCell ref="I14:J16"/>
    <mergeCell ref="L14:U14"/>
    <mergeCell ref="L15:U15"/>
    <mergeCell ref="L16:U16"/>
    <mergeCell ref="F17:F22"/>
    <mergeCell ref="G17:H22"/>
    <mergeCell ref="I17:J22"/>
    <mergeCell ref="L17:O17"/>
    <mergeCell ref="P17:Q17"/>
    <mergeCell ref="L18:N18"/>
    <mergeCell ref="P18:V18"/>
    <mergeCell ref="L22:N22"/>
    <mergeCell ref="O22:AK22"/>
    <mergeCell ref="X18:AD18"/>
    <mergeCell ref="AE18:AJ18"/>
    <mergeCell ref="K19:N21"/>
    <mergeCell ref="P19:S19"/>
    <mergeCell ref="T19:AK19"/>
    <mergeCell ref="O20:S21"/>
    <mergeCell ref="T20:AK20"/>
    <mergeCell ref="T21:AK21"/>
    <mergeCell ref="I30:J30"/>
    <mergeCell ref="K30:AK30"/>
    <mergeCell ref="F23:F36"/>
    <mergeCell ref="G23:H36"/>
    <mergeCell ref="I23:J25"/>
    <mergeCell ref="L23:O23"/>
    <mergeCell ref="AC23:AK23"/>
    <mergeCell ref="L24:O24"/>
    <mergeCell ref="P24:Q24"/>
    <mergeCell ref="L25:O25"/>
    <mergeCell ref="I26:J28"/>
    <mergeCell ref="L26:M26"/>
    <mergeCell ref="O26:P26"/>
    <mergeCell ref="K27:AK27"/>
    <mergeCell ref="K28:AK28"/>
    <mergeCell ref="I29:J29"/>
    <mergeCell ref="K29:AK29"/>
    <mergeCell ref="I31:J31"/>
    <mergeCell ref="K31:AK31"/>
    <mergeCell ref="I32:J32"/>
    <mergeCell ref="K32:AK32"/>
    <mergeCell ref="I33:J33"/>
    <mergeCell ref="K33:W33"/>
    <mergeCell ref="X33:Y33"/>
    <mergeCell ref="Z33:AK33"/>
    <mergeCell ref="G37:H37"/>
    <mergeCell ref="I37:J37"/>
    <mergeCell ref="K37:AK37"/>
    <mergeCell ref="I34:J34"/>
    <mergeCell ref="K34:W34"/>
    <mergeCell ref="X34:Y34"/>
    <mergeCell ref="Z34:AK34"/>
    <mergeCell ref="I35:J36"/>
    <mergeCell ref="K35:W35"/>
    <mergeCell ref="Y35:AK35"/>
    <mergeCell ref="K36:AK36"/>
  </mergeCells>
  <phoneticPr fontId="4"/>
  <conditionalFormatting sqref="K17:AK17 K22:AK22">
    <cfRule type="expression" dxfId="162" priority="4">
      <formula>$K$18="■"</formula>
    </cfRule>
  </conditionalFormatting>
  <conditionalFormatting sqref="K17:AK21">
    <cfRule type="expression" dxfId="161" priority="3">
      <formula>$K$22="■"</formula>
    </cfRule>
  </conditionalFormatting>
  <conditionalFormatting sqref="K17:AK32 K33:W34 Z33:AK34 K35:AK36">
    <cfRule type="expression" dxfId="160" priority="5">
      <formula>$K$16="■"</formula>
    </cfRule>
  </conditionalFormatting>
  <conditionalFormatting sqref="K18:AK22">
    <cfRule type="expression" dxfId="159" priority="6">
      <formula>$K$17="■"</formula>
    </cfRule>
  </conditionalFormatting>
  <conditionalFormatting sqref="K26:AK32 K33:W34 Z33:AK34 K35:AK36">
    <cfRule type="expression" dxfId="158" priority="9">
      <formula>OR($K$23="■",$K$24="■")</formula>
    </cfRule>
  </conditionalFormatting>
  <conditionalFormatting sqref="O18:AK18">
    <cfRule type="expression" dxfId="157" priority="1">
      <formula>$O$19="■"</formula>
    </cfRule>
  </conditionalFormatting>
  <conditionalFormatting sqref="O19:AK21">
    <cfRule type="expression" dxfId="156" priority="2">
      <formula>$O$18="■"</formula>
    </cfRule>
  </conditionalFormatting>
  <conditionalFormatting sqref="T13:AJ13">
    <cfRule type="cellIs" dxfId="155" priority="7" operator="notEqual">
      <formula>""</formula>
    </cfRule>
    <cfRule type="expression" dxfId="154" priority="8">
      <formula>$K$12="■"</formula>
    </cfRule>
  </conditionalFormatting>
  <conditionalFormatting sqref="T19:AK20 O19:S21">
    <cfRule type="expression" dxfId="153" priority="10">
      <formula>AND($K$11="■",$K$18="■")</formula>
    </cfRule>
  </conditionalFormatting>
  <conditionalFormatting sqref="AE18">
    <cfRule type="cellIs" dxfId="152" priority="11" operator="notEqual">
      <formula>""</formula>
    </cfRule>
    <cfRule type="expression" dxfId="151" priority="12">
      <formula>$O$18="■"</formula>
    </cfRule>
  </conditionalFormatting>
  <dataValidations count="18">
    <dataValidation type="list" allowBlank="1" showInputMessage="1" showErrorMessage="1" sqref="K16" xr:uid="{00000000-0002-0000-0100-000000000000}">
      <formula1>$AN$16:$AO$16</formula1>
    </dataValidation>
    <dataValidation type="list" allowBlank="1" showInputMessage="1" showErrorMessage="1" sqref="K15" xr:uid="{00000000-0002-0000-0100-000001000000}">
      <formula1>$AN$15:$AO$15</formula1>
    </dataValidation>
    <dataValidation type="list" allowBlank="1" showInputMessage="1" showErrorMessage="1" sqref="AB23:AB25" xr:uid="{00000000-0002-0000-0100-000002000000}">
      <formula1>#REF!</formula1>
    </dataValidation>
    <dataValidation type="list" showInputMessage="1" sqref="K14" xr:uid="{00000000-0002-0000-0100-000003000000}">
      <formula1>$AN$14:$AO$14</formula1>
    </dataValidation>
    <dataValidation type="list" showInputMessage="1" sqref="K11" xr:uid="{00000000-0002-0000-0100-000004000000}">
      <formula1>$AN$11:$AO$11</formula1>
    </dataValidation>
    <dataValidation showInputMessage="1" showErrorMessage="1" sqref="AT20:AT22 AN16 AT12:AT13 AT15:AT16 AT26:AT37" xr:uid="{00000000-0002-0000-0100-000005000000}"/>
    <dataValidation imeMode="off" allowBlank="1" showInputMessage="1" showErrorMessage="1" sqref="Z34:AK34 K34:W34 K35:K36 X35:Y35" xr:uid="{00000000-0002-0000-0100-000006000000}"/>
    <dataValidation type="list" showInputMessage="1" sqref="K13" xr:uid="{00000000-0002-0000-0100-000007000000}">
      <formula1>$AN$78:$AO$78</formula1>
    </dataValidation>
    <dataValidation type="list" showInputMessage="1" showErrorMessage="1" sqref="K18" xr:uid="{00000000-0002-0000-0100-000008000000}">
      <formula1>$AN$18:$AO$18</formula1>
    </dataValidation>
    <dataValidation type="list" showInputMessage="1" showErrorMessage="1" sqref="O18" xr:uid="{00000000-0002-0000-0100-000009000000}">
      <formula1>$AN$19:$AO$19</formula1>
    </dataValidation>
    <dataValidation type="list" showInputMessage="1" showErrorMessage="1" sqref="K17" xr:uid="{00000000-0002-0000-0100-00000A000000}">
      <formula1>$AN$17:$AO$17</formula1>
    </dataValidation>
    <dataValidation type="list" showInputMessage="1" showErrorMessage="1" sqref="K22" xr:uid="{00000000-0002-0000-0100-00000B000000}">
      <formula1>$AN$22:$AO$22</formula1>
    </dataValidation>
    <dataValidation type="list" showInputMessage="1" sqref="K12" xr:uid="{00000000-0002-0000-0100-00000C000000}">
      <formula1>$AN$12:$AO$12</formula1>
    </dataValidation>
    <dataValidation type="list" showInputMessage="1" showErrorMessage="1" sqref="K25" xr:uid="{00000000-0002-0000-0100-00000D000000}">
      <formula1>$AN$25:$AO$25</formula1>
    </dataValidation>
    <dataValidation type="list" showInputMessage="1" showErrorMessage="1" sqref="K23 P25" xr:uid="{00000000-0002-0000-0100-00000E000000}">
      <formula1>$AN$23:$AO$23</formula1>
    </dataValidation>
    <dataValidation type="list" showInputMessage="1" showErrorMessage="1" sqref="U24:U25 K24" xr:uid="{00000000-0002-0000-0100-00000F000000}">
      <formula1>$AN$24:$AO$24</formula1>
    </dataValidation>
    <dataValidation imeMode="halfKatakana" allowBlank="1" showInputMessage="1" showErrorMessage="1" sqref="K29:AK29 K31:AK31" xr:uid="{00000000-0002-0000-0100-000010000000}"/>
    <dataValidation type="list" showInputMessage="1" showErrorMessage="1" sqref="O19" xr:uid="{00000000-0002-0000-0100-000011000000}">
      <formula1>$AN$20:$AO$20</formula1>
    </dataValidation>
  </dataValidations>
  <printOptions horizontalCentered="1"/>
  <pageMargins left="0" right="0" top="0" bottom="0" header="0.31496062992125984" footer="0.19685039370078741"/>
  <pageSetup paperSize="9" scale="81" fitToHeight="0" orientation="portrait" r:id="rId1"/>
  <headerFooter>
    <oddFooter>&amp;C&amp;"Meiryo UI,標準"&amp;9&amp;D_&amp;T　&amp;F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39997558519241921"/>
    <pageSetUpPr fitToPage="1"/>
  </sheetPr>
  <dimension ref="A1:BE146"/>
  <sheetViews>
    <sheetView showGridLines="0" view="pageBreakPreview" zoomScale="85" zoomScaleNormal="100" zoomScaleSheetLayoutView="85" workbookViewId="0"/>
  </sheetViews>
  <sheetFormatPr defaultColWidth="3.5" defaultRowHeight="18" customHeight="1"/>
  <cols>
    <col min="1" max="6" width="3.5" style="1"/>
    <col min="7" max="7" width="3.5" style="1" customWidth="1"/>
    <col min="8" max="34" width="3.5" style="1"/>
    <col min="35" max="35" width="4" style="1" bestFit="1" customWidth="1"/>
    <col min="36" max="39" width="3.5" style="1"/>
    <col min="40" max="52" width="3.5" style="1" customWidth="1"/>
    <col min="53" max="16384" width="3.5" style="1"/>
  </cols>
  <sheetData>
    <row r="1" spans="2:57" s="2" customFormat="1" ht="10.35" customHeight="1">
      <c r="B1" s="3"/>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row>
    <row r="2" spans="2:57" s="2" customFormat="1" ht="16.5">
      <c r="B2" s="3" t="s">
        <v>155</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row>
    <row r="3" spans="2:57" s="2" customFormat="1" ht="10.35" customHeight="1">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t="s">
        <v>156</v>
      </c>
      <c r="AO3" s="4" t="s">
        <v>157</v>
      </c>
      <c r="AP3" s="4" t="s">
        <v>157</v>
      </c>
      <c r="AQ3" s="4" t="s">
        <v>157</v>
      </c>
      <c r="AR3" s="4" t="s">
        <v>157</v>
      </c>
      <c r="AS3" s="4" t="s">
        <v>157</v>
      </c>
      <c r="AT3" s="4" t="s">
        <v>157</v>
      </c>
      <c r="AU3" s="4" t="s">
        <v>157</v>
      </c>
      <c r="AV3" s="4" t="s">
        <v>157</v>
      </c>
      <c r="AW3" s="4" t="s">
        <v>157</v>
      </c>
      <c r="AX3" s="4" t="s">
        <v>157</v>
      </c>
      <c r="AY3" s="4" t="s">
        <v>157</v>
      </c>
      <c r="AZ3" s="120" t="s">
        <v>158</v>
      </c>
    </row>
    <row r="4" spans="2:57" s="5" customFormat="1" ht="30.75" customHeight="1">
      <c r="B4" s="814" t="s">
        <v>159</v>
      </c>
      <c r="C4" s="814"/>
      <c r="D4" s="814"/>
      <c r="E4" s="814"/>
      <c r="F4" s="814"/>
      <c r="G4" s="814"/>
      <c r="H4" s="814"/>
      <c r="I4" s="814"/>
      <c r="J4" s="814"/>
      <c r="K4" s="12" t="s">
        <v>160</v>
      </c>
      <c r="L4" s="815" t="s">
        <v>161</v>
      </c>
      <c r="M4" s="815"/>
      <c r="N4" s="815"/>
      <c r="O4" s="815"/>
      <c r="P4" s="815"/>
      <c r="Q4" s="816" t="s">
        <v>424</v>
      </c>
      <c r="R4" s="816"/>
      <c r="S4" s="816"/>
      <c r="T4" s="816"/>
      <c r="U4" s="816"/>
      <c r="V4" s="816"/>
      <c r="W4" s="816"/>
      <c r="X4" s="816"/>
      <c r="Y4" s="816"/>
      <c r="Z4" s="816"/>
      <c r="AA4" s="816"/>
      <c r="AB4" s="816"/>
      <c r="AC4" s="816"/>
      <c r="AD4" s="816"/>
      <c r="AE4" s="816"/>
      <c r="AF4" s="816"/>
      <c r="AG4" s="816"/>
      <c r="AH4" s="816"/>
      <c r="AI4" s="816"/>
      <c r="AJ4" s="816"/>
      <c r="AK4" s="12" t="s">
        <v>92</v>
      </c>
      <c r="AL4" s="6"/>
      <c r="AM4" s="6"/>
      <c r="AN4" s="6"/>
      <c r="AO4" s="6"/>
      <c r="AP4" s="6"/>
      <c r="AQ4" s="6"/>
      <c r="AR4" s="6"/>
      <c r="AS4" s="6" t="s">
        <v>162</v>
      </c>
      <c r="AT4" s="6"/>
      <c r="AU4" s="6"/>
    </row>
    <row r="5" spans="2:57" s="5" customFormat="1" ht="10.35" customHeight="1">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6"/>
      <c r="AL5" s="6"/>
      <c r="AM5" s="6"/>
      <c r="AN5" s="6"/>
      <c r="AO5" s="6"/>
      <c r="AP5" s="6"/>
      <c r="AQ5" s="6"/>
      <c r="AR5" s="6"/>
      <c r="AS5" s="6"/>
      <c r="AT5" s="6"/>
      <c r="AU5" s="6"/>
    </row>
    <row r="6" spans="2:57" s="5" customFormat="1" ht="12" customHeight="1">
      <c r="B6" s="3"/>
      <c r="C6" s="4"/>
      <c r="D6" s="4"/>
      <c r="E6" s="4"/>
      <c r="F6" s="4"/>
      <c r="G6" s="4"/>
      <c r="H6" s="4"/>
      <c r="I6" s="4"/>
      <c r="J6" s="4"/>
      <c r="K6" s="4"/>
      <c r="L6" s="4"/>
      <c r="M6" s="4"/>
      <c r="N6" s="8"/>
      <c r="O6" s="9"/>
      <c r="P6" s="9"/>
      <c r="Q6" s="10"/>
      <c r="R6" s="10"/>
      <c r="S6" s="10"/>
      <c r="T6" s="10"/>
      <c r="U6" s="10"/>
      <c r="V6" s="10"/>
      <c r="W6" s="10"/>
      <c r="X6" s="10"/>
      <c r="Y6" s="10"/>
      <c r="Z6" s="10"/>
      <c r="AA6" s="10"/>
      <c r="AB6" s="10"/>
      <c r="AC6" s="10"/>
      <c r="AD6" s="10"/>
      <c r="AE6" s="10"/>
      <c r="AF6" s="10"/>
      <c r="AG6" s="10"/>
      <c r="AH6" s="10"/>
      <c r="AI6" s="10"/>
      <c r="AJ6" s="10"/>
      <c r="AK6" s="11" t="s">
        <v>163</v>
      </c>
      <c r="AL6" s="6"/>
      <c r="AM6" s="6"/>
      <c r="AN6" s="6"/>
      <c r="BA6" s="2"/>
    </row>
    <row r="7" spans="2:57" s="5" customFormat="1" ht="15" customHeight="1" thickBot="1">
      <c r="B7" s="63" t="s">
        <v>164</v>
      </c>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6"/>
      <c r="AL7" s="6"/>
      <c r="AM7" s="6"/>
      <c r="AN7" s="6"/>
      <c r="AO7" s="6"/>
      <c r="AP7" s="6"/>
      <c r="AQ7" s="6"/>
      <c r="AR7" s="6"/>
      <c r="AS7" s="6"/>
      <c r="AT7" s="6"/>
      <c r="AU7" s="6"/>
      <c r="BA7" s="2"/>
    </row>
    <row r="8" spans="2:57" ht="18" customHeight="1">
      <c r="B8" s="827" t="s">
        <v>165</v>
      </c>
      <c r="C8" s="828"/>
      <c r="D8" s="828"/>
      <c r="E8" s="829"/>
      <c r="F8" s="275" t="s">
        <v>166</v>
      </c>
      <c r="G8" s="276"/>
      <c r="H8" s="276"/>
      <c r="I8" s="276"/>
      <c r="J8" s="276"/>
      <c r="K8" s="276"/>
      <c r="L8" s="276"/>
      <c r="M8" s="276"/>
      <c r="N8" s="276"/>
      <c r="O8" s="276"/>
      <c r="P8" s="276"/>
      <c r="Q8" s="276"/>
      <c r="R8" s="276"/>
      <c r="S8" s="276"/>
      <c r="T8" s="276"/>
      <c r="U8" s="699" t="s">
        <v>423</v>
      </c>
      <c r="V8" s="700"/>
      <c r="W8" s="700"/>
      <c r="X8" s="700"/>
      <c r="Y8" s="700"/>
      <c r="Z8" s="700"/>
      <c r="AA8" s="700"/>
      <c r="AB8" s="700"/>
      <c r="AC8" s="701"/>
      <c r="AD8" s="716" t="s">
        <v>168</v>
      </c>
      <c r="AE8" s="716"/>
      <c r="AF8" s="716"/>
      <c r="AG8" s="716"/>
      <c r="AH8" s="277"/>
      <c r="AI8" s="277"/>
      <c r="AJ8" s="277"/>
      <c r="AK8" s="278"/>
      <c r="AN8" s="1" t="s">
        <v>169</v>
      </c>
      <c r="AO8" s="1" t="b">
        <f>COUNTIF(I15:I17,"=■")&gt;0</f>
        <v>0</v>
      </c>
      <c r="BB8" s="5"/>
      <c r="BC8" s="5"/>
      <c r="BD8" s="5"/>
      <c r="BE8" s="5"/>
    </row>
    <row r="9" spans="2:57" ht="18" customHeight="1">
      <c r="B9" s="830"/>
      <c r="C9" s="831"/>
      <c r="D9" s="831"/>
      <c r="E9" s="832"/>
      <c r="F9" s="793" t="s">
        <v>170</v>
      </c>
      <c r="G9" s="738"/>
      <c r="H9" s="738"/>
      <c r="I9" s="52" t="s">
        <v>12</v>
      </c>
      <c r="J9" s="76" t="s">
        <v>171</v>
      </c>
      <c r="K9" s="75"/>
      <c r="L9" s="75"/>
      <c r="M9" s="75"/>
      <c r="N9" s="100"/>
      <c r="O9" s="76"/>
      <c r="P9" s="75"/>
      <c r="Q9" s="75"/>
      <c r="R9" s="75"/>
      <c r="S9" s="65"/>
      <c r="T9" s="64"/>
      <c r="U9" s="313" t="s">
        <v>172</v>
      </c>
      <c r="V9" s="280" t="s">
        <v>173</v>
      </c>
      <c r="W9" s="280" t="s">
        <v>174</v>
      </c>
      <c r="X9" s="280"/>
      <c r="Y9" s="280" t="s">
        <v>175</v>
      </c>
      <c r="Z9" s="280"/>
      <c r="AA9" s="280"/>
      <c r="AB9" s="280"/>
      <c r="AC9" s="281" t="s">
        <v>361</v>
      </c>
      <c r="AD9" s="127"/>
      <c r="AE9" s="127" t="s">
        <v>176</v>
      </c>
      <c r="AF9" s="127" t="s">
        <v>177</v>
      </c>
      <c r="AG9" s="127" t="s">
        <v>178</v>
      </c>
      <c r="AH9" s="936" t="s">
        <v>179</v>
      </c>
      <c r="AI9" s="936"/>
      <c r="AJ9" s="936"/>
      <c r="AK9" s="937"/>
      <c r="AN9" s="1" t="s">
        <v>180</v>
      </c>
      <c r="AO9" s="1" t="str">
        <f>IF(COUNTIF(I10:I17,"■")=0,"■","")</f>
        <v>■</v>
      </c>
      <c r="BB9" s="5"/>
      <c r="BC9" s="5"/>
      <c r="BD9" s="5"/>
      <c r="BE9" s="5"/>
    </row>
    <row r="10" spans="2:57" ht="18" customHeight="1">
      <c r="B10" s="830"/>
      <c r="C10" s="831"/>
      <c r="D10" s="831"/>
      <c r="E10" s="832"/>
      <c r="F10" s="723"/>
      <c r="G10" s="724"/>
      <c r="H10" s="724"/>
      <c r="I10" s="52" t="s">
        <v>12</v>
      </c>
      <c r="J10" s="69" t="s">
        <v>181</v>
      </c>
      <c r="K10" s="68"/>
      <c r="L10" s="68"/>
      <c r="M10" s="68"/>
      <c r="N10" s="101"/>
      <c r="O10" s="69"/>
      <c r="P10" s="68"/>
      <c r="Q10" s="68"/>
      <c r="R10" s="68"/>
      <c r="S10" s="66"/>
      <c r="T10" s="67"/>
      <c r="U10" s="314" t="s">
        <v>172</v>
      </c>
      <c r="V10" s="17" t="s">
        <v>173</v>
      </c>
      <c r="W10" s="17"/>
      <c r="X10" s="17" t="s">
        <v>182</v>
      </c>
      <c r="Y10" s="17"/>
      <c r="Z10" s="17"/>
      <c r="AA10" s="17"/>
      <c r="AB10" s="312"/>
      <c r="AC10" s="282"/>
      <c r="AD10" s="105" t="s">
        <v>175</v>
      </c>
      <c r="AE10" s="105" t="s">
        <v>176</v>
      </c>
      <c r="AF10" s="105" t="s">
        <v>177</v>
      </c>
      <c r="AG10" s="105"/>
      <c r="AH10" s="934" t="s">
        <v>183</v>
      </c>
      <c r="AI10" s="934"/>
      <c r="AJ10" s="934"/>
      <c r="AK10" s="935"/>
      <c r="AN10" s="1" t="s">
        <v>180</v>
      </c>
      <c r="AO10" s="1" t="str">
        <f>IF(OR(I9="■",COUNTIF(I11:I17,"■")&gt;0),"","■")</f>
        <v>■</v>
      </c>
      <c r="BB10" s="5"/>
      <c r="BC10" s="5"/>
      <c r="BD10" s="5"/>
      <c r="BE10" s="5"/>
    </row>
    <row r="11" spans="2:57" ht="18" customHeight="1">
      <c r="B11" s="830"/>
      <c r="C11" s="831"/>
      <c r="D11" s="831"/>
      <c r="E11" s="832"/>
      <c r="F11" s="717" t="s">
        <v>184</v>
      </c>
      <c r="G11" s="718"/>
      <c r="H11" s="719"/>
      <c r="I11" s="52" t="s">
        <v>12</v>
      </c>
      <c r="J11" s="69" t="s">
        <v>185</v>
      </c>
      <c r="K11" s="68"/>
      <c r="L11" s="68"/>
      <c r="M11" s="68"/>
      <c r="N11" s="101"/>
      <c r="O11" s="69"/>
      <c r="P11" s="68"/>
      <c r="Q11" s="68"/>
      <c r="R11" s="68"/>
      <c r="S11" s="69"/>
      <c r="T11" s="69"/>
      <c r="U11" s="314" t="s">
        <v>172</v>
      </c>
      <c r="V11" s="17"/>
      <c r="W11" s="17"/>
      <c r="X11" s="17"/>
      <c r="Y11" s="17"/>
      <c r="Z11" s="17"/>
      <c r="AA11" s="17"/>
      <c r="AB11" s="17"/>
      <c r="AC11" s="283"/>
      <c r="AD11" s="105"/>
      <c r="AE11" s="105" t="s">
        <v>176</v>
      </c>
      <c r="AF11" s="105" t="s">
        <v>177</v>
      </c>
      <c r="AG11" s="105"/>
      <c r="AH11" s="934" t="s">
        <v>179</v>
      </c>
      <c r="AI11" s="934"/>
      <c r="AJ11" s="934"/>
      <c r="AK11" s="935"/>
      <c r="AN11" s="1" t="s">
        <v>180</v>
      </c>
      <c r="AO11" s="1" t="str">
        <f>IF(COUNTIF(I9:I10,"■")+COUNTIF(I14:I17,"■")=0,"■","")</f>
        <v>■</v>
      </c>
      <c r="BB11" s="5"/>
      <c r="BC11" s="5"/>
      <c r="BD11" s="5"/>
      <c r="BE11" s="5"/>
    </row>
    <row r="12" spans="2:57" ht="18" customHeight="1">
      <c r="B12" s="830"/>
      <c r="C12" s="831"/>
      <c r="D12" s="831"/>
      <c r="E12" s="832"/>
      <c r="F12" s="720"/>
      <c r="G12" s="721"/>
      <c r="H12" s="722"/>
      <c r="I12" s="52" t="s">
        <v>12</v>
      </c>
      <c r="J12" s="69" t="s">
        <v>186</v>
      </c>
      <c r="K12" s="68"/>
      <c r="L12" s="68"/>
      <c r="M12" s="68"/>
      <c r="N12" s="101"/>
      <c r="O12" s="69"/>
      <c r="P12" s="68"/>
      <c r="Q12" s="68"/>
      <c r="R12" s="68"/>
      <c r="S12" s="69"/>
      <c r="T12" s="69"/>
      <c r="U12" s="314" t="s">
        <v>172</v>
      </c>
      <c r="V12" s="17"/>
      <c r="W12" s="17"/>
      <c r="X12" s="17"/>
      <c r="Y12" s="17" t="s">
        <v>175</v>
      </c>
      <c r="Z12" s="17"/>
      <c r="AA12" s="17"/>
      <c r="AB12" s="17"/>
      <c r="AC12" s="283"/>
      <c r="AD12" s="105"/>
      <c r="AE12" s="105"/>
      <c r="AF12" s="105"/>
      <c r="AG12" s="105"/>
      <c r="AH12" s="105"/>
      <c r="AI12" s="105"/>
      <c r="AJ12" s="105"/>
      <c r="AK12" s="128"/>
      <c r="AN12" s="1" t="s">
        <v>180</v>
      </c>
      <c r="AO12" s="1" t="str">
        <f>IF(COUNTIF(I9:I10,"■")+COUNTIF(I14:I17,"■")=0,"■","")</f>
        <v>■</v>
      </c>
      <c r="BB12" s="5"/>
      <c r="BC12" s="5"/>
      <c r="BD12" s="5"/>
      <c r="BE12" s="5"/>
    </row>
    <row r="13" spans="2:57" ht="18" customHeight="1">
      <c r="B13" s="830"/>
      <c r="C13" s="831"/>
      <c r="D13" s="831"/>
      <c r="E13" s="832"/>
      <c r="F13" s="723"/>
      <c r="G13" s="724"/>
      <c r="H13" s="725"/>
      <c r="I13" s="52" t="s">
        <v>12</v>
      </c>
      <c r="J13" s="69" t="s">
        <v>187</v>
      </c>
      <c r="K13" s="68"/>
      <c r="L13" s="68"/>
      <c r="M13" s="68"/>
      <c r="N13" s="101"/>
      <c r="O13" s="69"/>
      <c r="P13" s="68"/>
      <c r="Q13" s="68"/>
      <c r="R13" s="68"/>
      <c r="S13" s="69"/>
      <c r="T13" s="69"/>
      <c r="U13" s="314" t="s">
        <v>172</v>
      </c>
      <c r="V13" s="17"/>
      <c r="W13" s="17"/>
      <c r="X13" s="17"/>
      <c r="Y13" s="17"/>
      <c r="Z13" s="17"/>
      <c r="AA13" s="17"/>
      <c r="AB13" s="17" t="s">
        <v>178</v>
      </c>
      <c r="AC13" s="283"/>
      <c r="AD13" s="105"/>
      <c r="AE13" s="105"/>
      <c r="AF13" s="105"/>
      <c r="AG13" s="105"/>
      <c r="AH13" s="105"/>
      <c r="AI13" s="105"/>
      <c r="AJ13" s="105"/>
      <c r="AK13" s="128"/>
      <c r="AN13" s="1" t="s">
        <v>180</v>
      </c>
      <c r="AO13" s="1" t="str">
        <f>IF(COUNTIF(I9:I10,"■")+COUNTIF(I14:I17,"■")=0,"■","")</f>
        <v>■</v>
      </c>
      <c r="BB13" s="5"/>
      <c r="BC13" s="5"/>
      <c r="BD13" s="5"/>
      <c r="BE13" s="5"/>
    </row>
    <row r="14" spans="2:57" ht="18" customHeight="1">
      <c r="B14" s="830"/>
      <c r="C14" s="831"/>
      <c r="D14" s="831"/>
      <c r="E14" s="832"/>
      <c r="F14" s="958" t="s">
        <v>188</v>
      </c>
      <c r="G14" s="959"/>
      <c r="H14" s="959"/>
      <c r="I14" s="108" t="s">
        <v>12</v>
      </c>
      <c r="J14" s="73" t="s">
        <v>189</v>
      </c>
      <c r="K14" s="74"/>
      <c r="L14" s="74"/>
      <c r="M14" s="74"/>
      <c r="N14" s="102"/>
      <c r="O14" s="73"/>
      <c r="P14" s="74"/>
      <c r="Q14" s="74"/>
      <c r="R14" s="74"/>
      <c r="S14" s="73"/>
      <c r="T14" s="73"/>
      <c r="U14" s="315" t="s">
        <v>172</v>
      </c>
      <c r="V14" s="302"/>
      <c r="W14" s="302" t="s">
        <v>174</v>
      </c>
      <c r="X14" s="302"/>
      <c r="Y14" s="302"/>
      <c r="Z14" s="302"/>
      <c r="AA14" s="302"/>
      <c r="AB14" s="302"/>
      <c r="AC14" s="284"/>
      <c r="AD14" s="106"/>
      <c r="AE14" s="106"/>
      <c r="AF14" s="106"/>
      <c r="AG14" s="106"/>
      <c r="AH14" s="106"/>
      <c r="AI14" s="106"/>
      <c r="AJ14" s="106"/>
      <c r="AK14" s="129"/>
      <c r="AN14" s="1" t="s">
        <v>180</v>
      </c>
      <c r="AO14" s="1" t="str">
        <f>IF(COUNTIF(I9:I13,"■")+COUNTIF(I15:I17,"■")=0,"■","")</f>
        <v>■</v>
      </c>
      <c r="BB14" s="5"/>
      <c r="BC14" s="5"/>
      <c r="BD14" s="5"/>
      <c r="BE14" s="5"/>
    </row>
    <row r="15" spans="2:57" ht="18" customHeight="1">
      <c r="B15" s="830"/>
      <c r="C15" s="831"/>
      <c r="D15" s="831"/>
      <c r="E15" s="832"/>
      <c r="F15" s="737" t="s">
        <v>190</v>
      </c>
      <c r="G15" s="738"/>
      <c r="H15" s="738"/>
      <c r="I15" s="109" t="s">
        <v>12</v>
      </c>
      <c r="J15" s="72" t="s">
        <v>191</v>
      </c>
      <c r="K15" s="65"/>
      <c r="L15" s="65"/>
      <c r="M15" s="65"/>
      <c r="N15" s="103"/>
      <c r="O15" s="72"/>
      <c r="P15" s="65"/>
      <c r="Q15" s="65"/>
      <c r="R15" s="65"/>
      <c r="S15" s="72"/>
      <c r="T15" s="72"/>
      <c r="U15" s="316" t="s">
        <v>172</v>
      </c>
      <c r="V15" s="301" t="s">
        <v>173</v>
      </c>
      <c r="W15" s="301" t="s">
        <v>174</v>
      </c>
      <c r="X15" s="301"/>
      <c r="Y15" s="301" t="s">
        <v>175</v>
      </c>
      <c r="Z15" s="301"/>
      <c r="AA15" s="301"/>
      <c r="AB15" s="301"/>
      <c r="AC15" s="285"/>
      <c r="AD15" s="127"/>
      <c r="AE15" s="127" t="s">
        <v>176</v>
      </c>
      <c r="AF15" s="127" t="s">
        <v>177</v>
      </c>
      <c r="AG15" s="127"/>
      <c r="AH15" s="936" t="s">
        <v>179</v>
      </c>
      <c r="AI15" s="936"/>
      <c r="AJ15" s="936"/>
      <c r="AK15" s="937"/>
      <c r="AN15" s="1" t="s">
        <v>180</v>
      </c>
      <c r="AO15" s="1" t="str">
        <f>IF(COUNTIF(I9:I14,"■")+COUNTIF(I16:I17,"■")=0,"■","")</f>
        <v>■</v>
      </c>
      <c r="BB15" s="5"/>
      <c r="BC15" s="5"/>
      <c r="BD15" s="5"/>
      <c r="BE15" s="5"/>
    </row>
    <row r="16" spans="2:57" ht="18" customHeight="1">
      <c r="B16" s="830"/>
      <c r="C16" s="831"/>
      <c r="D16" s="831"/>
      <c r="E16" s="832"/>
      <c r="F16" s="720"/>
      <c r="G16" s="721"/>
      <c r="H16" s="721"/>
      <c r="I16" s="52" t="s">
        <v>12</v>
      </c>
      <c r="J16" s="69" t="s">
        <v>184</v>
      </c>
      <c r="K16" s="68"/>
      <c r="L16" s="68"/>
      <c r="M16" s="68"/>
      <c r="N16" s="101"/>
      <c r="O16" s="69"/>
      <c r="P16" s="68"/>
      <c r="Q16" s="68"/>
      <c r="R16" s="68"/>
      <c r="S16" s="69"/>
      <c r="T16" s="69"/>
      <c r="U16" s="314" t="s">
        <v>172</v>
      </c>
      <c r="V16" s="17" t="s">
        <v>173</v>
      </c>
      <c r="W16" s="17"/>
      <c r="X16" s="17"/>
      <c r="Y16" s="17"/>
      <c r="Z16" s="17"/>
      <c r="AA16" s="17"/>
      <c r="AB16" s="312"/>
      <c r="AC16" s="282"/>
      <c r="AD16" s="105" t="s">
        <v>175</v>
      </c>
      <c r="AE16" s="105" t="s">
        <v>176</v>
      </c>
      <c r="AF16" s="105" t="s">
        <v>177</v>
      </c>
      <c r="AG16" s="105"/>
      <c r="AH16" s="934" t="s">
        <v>183</v>
      </c>
      <c r="AI16" s="934"/>
      <c r="AJ16" s="934"/>
      <c r="AK16" s="935"/>
      <c r="AN16" s="1" t="s">
        <v>180</v>
      </c>
      <c r="AO16" s="1" t="str">
        <f>IF(OR(COUNTIF(I9:I15,"■")&gt;0,I17="■"),"","■")</f>
        <v>■</v>
      </c>
      <c r="BB16" s="5"/>
      <c r="BC16" s="5"/>
      <c r="BD16" s="5"/>
      <c r="BE16" s="5"/>
    </row>
    <row r="17" spans="2:57" ht="18" customHeight="1" thickBot="1">
      <c r="B17" s="833"/>
      <c r="C17" s="834"/>
      <c r="D17" s="834"/>
      <c r="E17" s="835"/>
      <c r="F17" s="739"/>
      <c r="G17" s="740"/>
      <c r="H17" s="740"/>
      <c r="I17" s="110" t="s">
        <v>12</v>
      </c>
      <c r="J17" s="70" t="s">
        <v>192</v>
      </c>
      <c r="K17" s="71"/>
      <c r="L17" s="71"/>
      <c r="M17" s="71"/>
      <c r="N17" s="104"/>
      <c r="O17" s="70"/>
      <c r="P17" s="71"/>
      <c r="Q17" s="71"/>
      <c r="R17" s="71"/>
      <c r="S17" s="70"/>
      <c r="T17" s="70"/>
      <c r="U17" s="317" t="s">
        <v>172</v>
      </c>
      <c r="V17" s="18" t="s">
        <v>173</v>
      </c>
      <c r="W17" s="18" t="s">
        <v>174</v>
      </c>
      <c r="X17" s="18"/>
      <c r="Y17" s="18"/>
      <c r="Z17" s="18"/>
      <c r="AA17" s="18"/>
      <c r="AB17" s="18"/>
      <c r="AC17" s="286"/>
      <c r="AD17" s="107"/>
      <c r="AE17" s="107"/>
      <c r="AF17" s="107"/>
      <c r="AG17" s="107"/>
      <c r="AH17" s="107"/>
      <c r="AI17" s="107"/>
      <c r="AJ17" s="107"/>
      <c r="AK17" s="130"/>
      <c r="AN17" s="1" t="s">
        <v>180</v>
      </c>
      <c r="AO17" s="1" t="str">
        <f>IF(COUNTIF(I9:I16,"■")=0,"■","")</f>
        <v>■</v>
      </c>
      <c r="BB17" s="5"/>
      <c r="BC17" s="5"/>
      <c r="BD17" s="5"/>
      <c r="BE17" s="5"/>
    </row>
    <row r="18" spans="2:57" s="5" customFormat="1" ht="15" customHeight="1">
      <c r="B18" s="63" t="s">
        <v>193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6"/>
      <c r="AL18" s="6"/>
      <c r="AM18" s="6"/>
      <c r="AN18" s="6"/>
      <c r="AO18" s="6"/>
      <c r="AP18" s="6"/>
      <c r="AQ18" s="6"/>
      <c r="AR18" s="6"/>
      <c r="AS18" s="6"/>
      <c r="AT18" s="6"/>
      <c r="AU18" s="6"/>
      <c r="BA18" s="2"/>
    </row>
    <row r="19" spans="2:57" ht="9.75" customHeight="1" thickBot="1">
      <c r="B19" s="84"/>
      <c r="C19" s="84"/>
      <c r="D19" s="84"/>
      <c r="E19" s="84"/>
      <c r="F19" s="84"/>
      <c r="G19" s="84"/>
      <c r="H19" s="77"/>
      <c r="I19" s="77"/>
      <c r="J19" s="77"/>
      <c r="K19" s="19"/>
      <c r="L19" s="77"/>
      <c r="M19" s="77"/>
      <c r="N19" s="77"/>
      <c r="O19" s="77"/>
      <c r="P19" s="77"/>
      <c r="Q19" s="77"/>
      <c r="R19" s="77"/>
      <c r="S19" s="19"/>
      <c r="T19" s="19"/>
      <c r="U19" s="19"/>
      <c r="V19" s="19"/>
      <c r="W19" s="19"/>
      <c r="X19" s="19"/>
      <c r="Y19" s="19"/>
      <c r="Z19" s="19"/>
      <c r="AA19" s="19"/>
      <c r="AB19" s="19"/>
      <c r="AC19" s="19"/>
      <c r="AD19" s="19"/>
      <c r="AE19" s="19"/>
      <c r="AF19" s="19"/>
      <c r="AG19" s="19"/>
      <c r="AH19" s="19"/>
      <c r="AI19" s="19"/>
      <c r="AJ19" s="19"/>
      <c r="AK19" s="19"/>
    </row>
    <row r="20" spans="2:57" ht="18" customHeight="1">
      <c r="B20" s="780" t="s">
        <v>172</v>
      </c>
      <c r="C20" s="782" t="s">
        <v>194</v>
      </c>
      <c r="D20" s="783"/>
      <c r="E20" s="783"/>
      <c r="F20" s="783"/>
      <c r="G20" s="783"/>
      <c r="H20" s="783"/>
      <c r="I20" s="783"/>
      <c r="J20" s="783"/>
      <c r="K20" s="783"/>
      <c r="L20" s="783"/>
      <c r="M20" s="783"/>
      <c r="N20" s="783"/>
      <c r="O20" s="783"/>
      <c r="P20" s="783"/>
      <c r="Q20" s="784"/>
      <c r="R20" s="77"/>
      <c r="S20" s="77"/>
      <c r="T20" s="77"/>
      <c r="U20" s="77"/>
      <c r="V20" s="77"/>
      <c r="W20" s="77"/>
      <c r="X20" s="77"/>
      <c r="Y20" s="77"/>
      <c r="Z20" s="77"/>
      <c r="AA20" s="77"/>
      <c r="AB20" s="77"/>
      <c r="AC20" s="77"/>
      <c r="AD20" s="77"/>
      <c r="AE20" s="77"/>
      <c r="AF20" s="77"/>
      <c r="AG20" s="77"/>
      <c r="AH20" s="77"/>
      <c r="AI20" s="77"/>
      <c r="AJ20" s="77"/>
      <c r="AK20" s="77"/>
    </row>
    <row r="21" spans="2:57" ht="24.75" customHeight="1" thickBot="1">
      <c r="B21" s="781"/>
      <c r="C21" s="78"/>
      <c r="D21" s="785" t="s">
        <v>195</v>
      </c>
      <c r="E21" s="786"/>
      <c r="F21" s="786"/>
      <c r="G21" s="786"/>
      <c r="H21" s="787"/>
      <c r="I21" s="788"/>
      <c r="J21" s="789"/>
      <c r="K21" s="789"/>
      <c r="L21" s="789"/>
      <c r="M21" s="789"/>
      <c r="N21" s="789"/>
      <c r="O21" s="789"/>
      <c r="P21" s="789"/>
      <c r="Q21" s="790"/>
      <c r="T21" s="77"/>
      <c r="AA21" s="79"/>
      <c r="AB21" s="80"/>
      <c r="AC21" s="80"/>
      <c r="AD21" s="81"/>
      <c r="AE21" s="80"/>
      <c r="AF21" s="80"/>
      <c r="AG21" s="81"/>
      <c r="AH21" s="82"/>
      <c r="AI21" s="82"/>
      <c r="AJ21" s="82"/>
      <c r="AK21" s="82"/>
    </row>
    <row r="22" spans="2:57" ht="9.75" customHeight="1" thickBot="1">
      <c r="B22" s="84"/>
      <c r="C22" s="84"/>
      <c r="D22" s="84"/>
      <c r="E22" s="84"/>
      <c r="F22" s="84"/>
      <c r="G22" s="84"/>
      <c r="H22" s="77"/>
      <c r="I22" s="77"/>
      <c r="J22" s="77"/>
      <c r="K22" s="19"/>
      <c r="L22" s="77"/>
      <c r="M22" s="77"/>
      <c r="N22" s="77"/>
      <c r="O22" s="77"/>
      <c r="P22" s="77"/>
      <c r="Q22" s="77"/>
      <c r="R22" s="77"/>
      <c r="S22" s="19"/>
      <c r="T22" s="19"/>
      <c r="U22" s="19"/>
      <c r="V22" s="19"/>
      <c r="W22" s="19"/>
      <c r="X22" s="15"/>
      <c r="Y22" s="15"/>
      <c r="Z22" s="15"/>
      <c r="AA22" s="15"/>
      <c r="AB22" s="15"/>
      <c r="AC22" s="15"/>
      <c r="AD22" s="15"/>
      <c r="AE22" s="15"/>
      <c r="AF22" s="15"/>
      <c r="AG22" s="19"/>
      <c r="AH22" s="19"/>
      <c r="AI22" s="19"/>
      <c r="AJ22" s="19"/>
      <c r="AK22" s="19"/>
    </row>
    <row r="23" spans="2:57" ht="18" customHeight="1">
      <c r="B23" s="726" t="s">
        <v>173</v>
      </c>
      <c r="C23" s="728" t="s">
        <v>196</v>
      </c>
      <c r="D23" s="729"/>
      <c r="E23" s="729"/>
      <c r="F23" s="729"/>
      <c r="G23" s="729"/>
      <c r="H23" s="729"/>
      <c r="I23" s="712" t="str">
        <f>IF(OR(I10="■",COUNTIF(I16:I17,"■")&gt;0),"登録済み法人コード","第1希望")</f>
        <v>第1希望</v>
      </c>
      <c r="J23" s="712"/>
      <c r="K23" s="712"/>
      <c r="L23" s="712"/>
      <c r="M23" s="712"/>
      <c r="N23" s="712"/>
      <c r="O23" s="712"/>
      <c r="P23" s="712"/>
      <c r="Q23" s="712"/>
      <c r="R23" s="712" t="str">
        <f>IF(OR(I10="■",COUNTIF(I16:I17,"■")&gt;0),"","第2希望")</f>
        <v>第2希望</v>
      </c>
      <c r="S23" s="712"/>
      <c r="T23" s="712"/>
      <c r="U23" s="712"/>
      <c r="V23" s="712"/>
      <c r="W23" s="712"/>
      <c r="X23" s="712"/>
      <c r="Y23" s="712"/>
      <c r="Z23" s="712"/>
      <c r="AA23" s="712" t="str">
        <f>IF(OR(I10="■",COUNTIF(I16:I17,"■")&gt;0),"","第3希望")</f>
        <v>第3希望</v>
      </c>
      <c r="AB23" s="712"/>
      <c r="AC23" s="712"/>
      <c r="AD23" s="712"/>
      <c r="AE23" s="712"/>
      <c r="AF23" s="712"/>
      <c r="AG23" s="712"/>
      <c r="AH23" s="712"/>
      <c r="AI23" s="713"/>
      <c r="AN23" s="84" t="s">
        <v>197</v>
      </c>
      <c r="AO23" s="84" t="e">
        <f>AND(AP23:AU23)</f>
        <v>#VALUE!</v>
      </c>
      <c r="AP23" s="84" t="b">
        <f>AND(LEN(I24)&gt;=3,LEN(I24)&lt;=5)</f>
        <v>0</v>
      </c>
      <c r="AQ23" s="84" t="e">
        <f t="shared" ref="AQ23:AU25" si="0">AND(CODE(AV23)&gt;=97,CODE(AV23)&lt;=122)</f>
        <v>#VALUE!</v>
      </c>
      <c r="AR23" s="84" t="e">
        <f t="shared" si="0"/>
        <v>#VALUE!</v>
      </c>
      <c r="AS23" s="84" t="e">
        <f t="shared" si="0"/>
        <v>#VALUE!</v>
      </c>
      <c r="AT23" s="84" t="e">
        <f t="shared" si="0"/>
        <v>#VALUE!</v>
      </c>
      <c r="AU23" s="84" t="e">
        <f t="shared" si="0"/>
        <v>#VALUE!</v>
      </c>
      <c r="AV23" s="84" t="str">
        <f>LEFT(I24,1)</f>
        <v/>
      </c>
      <c r="AW23" s="84" t="str">
        <f>RIGHT(LEFT(I24,2),1)</f>
        <v/>
      </c>
      <c r="AX23" s="84" t="str">
        <f>RIGHT(LEFT(I24,3),1)</f>
        <v/>
      </c>
      <c r="AY23" s="84" t="str">
        <f>RIGHT(LEFT(I24,4),1)</f>
        <v/>
      </c>
      <c r="AZ23" s="84" t="str">
        <f>RIGHT(LEFT(I24,5),1)</f>
        <v/>
      </c>
    </row>
    <row r="24" spans="2:57" ht="24.75" customHeight="1" thickBot="1">
      <c r="B24" s="727"/>
      <c r="C24" s="730"/>
      <c r="D24" s="731"/>
      <c r="E24" s="731"/>
      <c r="F24" s="731"/>
      <c r="G24" s="731"/>
      <c r="H24" s="731"/>
      <c r="I24" s="736"/>
      <c r="J24" s="736"/>
      <c r="K24" s="736"/>
      <c r="L24" s="736"/>
      <c r="M24" s="736"/>
      <c r="N24" s="736"/>
      <c r="O24" s="736"/>
      <c r="P24" s="736"/>
      <c r="Q24" s="736"/>
      <c r="R24" s="736"/>
      <c r="S24" s="736"/>
      <c r="T24" s="736"/>
      <c r="U24" s="736"/>
      <c r="V24" s="736"/>
      <c r="W24" s="736"/>
      <c r="X24" s="736"/>
      <c r="Y24" s="736"/>
      <c r="Z24" s="736"/>
      <c r="AA24" s="736"/>
      <c r="AB24" s="736"/>
      <c r="AC24" s="736"/>
      <c r="AD24" s="736"/>
      <c r="AE24" s="736"/>
      <c r="AF24" s="736"/>
      <c r="AG24" s="736"/>
      <c r="AH24" s="736"/>
      <c r="AI24" s="836"/>
      <c r="AN24" s="84" t="s">
        <v>198</v>
      </c>
      <c r="AO24" s="84" t="e">
        <f>AND(AP24:AU24)</f>
        <v>#VALUE!</v>
      </c>
      <c r="AP24" s="84" t="b">
        <f>AND(LEN(R24)&gt;=3,LEN(R24)&lt;=5)</f>
        <v>0</v>
      </c>
      <c r="AQ24" s="84" t="e">
        <f t="shared" si="0"/>
        <v>#VALUE!</v>
      </c>
      <c r="AR24" s="84" t="e">
        <f t="shared" si="0"/>
        <v>#VALUE!</v>
      </c>
      <c r="AS24" s="84" t="e">
        <f t="shared" si="0"/>
        <v>#VALUE!</v>
      </c>
      <c r="AT24" s="84" t="e">
        <f t="shared" si="0"/>
        <v>#VALUE!</v>
      </c>
      <c r="AU24" s="84" t="e">
        <f t="shared" si="0"/>
        <v>#VALUE!</v>
      </c>
      <c r="AV24" s="84" t="str">
        <f>LEFT(R24,1)</f>
        <v/>
      </c>
      <c r="AW24" s="84" t="str">
        <f>RIGHT(LEFT(R24,2),1)</f>
        <v/>
      </c>
      <c r="AX24" s="84" t="str">
        <f>RIGHT(LEFT(R24,3),1)</f>
        <v/>
      </c>
      <c r="AY24" s="84" t="str">
        <f>RIGHT(LEFT(R24,4),1)</f>
        <v/>
      </c>
      <c r="AZ24" s="84" t="str">
        <f>RIGHT(LEFT(R24,5),1)</f>
        <v/>
      </c>
    </row>
    <row r="25" spans="2:57" ht="12" customHeight="1">
      <c r="B25" s="85" t="s">
        <v>199</v>
      </c>
      <c r="C25" s="799" t="s">
        <v>200</v>
      </c>
      <c r="D25" s="799"/>
      <c r="E25" s="799"/>
      <c r="F25" s="799"/>
      <c r="G25" s="799"/>
      <c r="H25" s="799"/>
      <c r="I25" s="799"/>
      <c r="J25" s="799"/>
      <c r="K25" s="799"/>
      <c r="L25" s="799"/>
      <c r="M25" s="799"/>
      <c r="N25" s="799"/>
      <c r="O25" s="799"/>
      <c r="P25" s="799"/>
      <c r="Q25" s="799"/>
      <c r="R25" s="799"/>
      <c r="S25" s="799"/>
      <c r="T25" s="799"/>
      <c r="U25" s="799"/>
      <c r="V25" s="799"/>
      <c r="W25" s="799"/>
      <c r="X25" s="799"/>
      <c r="Y25" s="799"/>
      <c r="Z25" s="799"/>
      <c r="AA25" s="799"/>
      <c r="AB25" s="799"/>
      <c r="AC25" s="799"/>
      <c r="AD25" s="799"/>
      <c r="AE25" s="799"/>
      <c r="AF25" s="799"/>
      <c r="AG25" s="799"/>
      <c r="AH25" s="799"/>
      <c r="AI25" s="799"/>
      <c r="AJ25" s="799"/>
      <c r="AK25" s="799"/>
      <c r="AN25" s="84" t="s">
        <v>201</v>
      </c>
      <c r="AO25" s="84" t="e">
        <f>AND(AP25:AU25)</f>
        <v>#VALUE!</v>
      </c>
      <c r="AP25" s="84" t="b">
        <f>AND(LEN(AA24)&gt;=3,LEN(AA24)&lt;=5)</f>
        <v>0</v>
      </c>
      <c r="AQ25" s="84" t="e">
        <f t="shared" si="0"/>
        <v>#VALUE!</v>
      </c>
      <c r="AR25" s="84" t="e">
        <f t="shared" si="0"/>
        <v>#VALUE!</v>
      </c>
      <c r="AS25" s="84" t="e">
        <f t="shared" si="0"/>
        <v>#VALUE!</v>
      </c>
      <c r="AT25" s="84" t="e">
        <f t="shared" si="0"/>
        <v>#VALUE!</v>
      </c>
      <c r="AU25" s="84" t="e">
        <f t="shared" si="0"/>
        <v>#VALUE!</v>
      </c>
      <c r="AV25" s="84" t="str">
        <f>LEFT(AA24,1)</f>
        <v/>
      </c>
      <c r="AW25" s="84" t="str">
        <f>RIGHT(LEFT(AA24,2),1)</f>
        <v/>
      </c>
      <c r="AX25" s="84" t="str">
        <f>RIGHT(LEFT(AA24,3),1)</f>
        <v/>
      </c>
      <c r="AY25" s="84" t="str">
        <f>RIGHT(LEFT(AA24,4),1)</f>
        <v/>
      </c>
      <c r="AZ25" s="84" t="str">
        <f>RIGHT(LEFT(AA24,5),1)</f>
        <v/>
      </c>
    </row>
    <row r="26" spans="2:57" ht="12" customHeight="1">
      <c r="B26" s="15"/>
      <c r="C26" s="799" t="s">
        <v>202</v>
      </c>
      <c r="D26" s="799"/>
      <c r="E26" s="799"/>
      <c r="F26" s="799"/>
      <c r="G26" s="799"/>
      <c r="H26" s="799"/>
      <c r="I26" s="799"/>
      <c r="J26" s="799"/>
      <c r="K26" s="799"/>
      <c r="L26" s="799"/>
      <c r="M26" s="799"/>
      <c r="N26" s="799"/>
      <c r="O26" s="799"/>
      <c r="P26" s="799"/>
      <c r="Q26" s="799"/>
      <c r="R26" s="799"/>
      <c r="S26" s="799"/>
      <c r="T26" s="799"/>
      <c r="U26" s="799"/>
      <c r="V26" s="799"/>
      <c r="W26" s="799"/>
      <c r="X26" s="799"/>
      <c r="Y26" s="799"/>
      <c r="Z26" s="799"/>
      <c r="AA26" s="799"/>
      <c r="AB26" s="799"/>
      <c r="AC26" s="799"/>
      <c r="AD26" s="799"/>
      <c r="AE26" s="799"/>
      <c r="AF26" s="799"/>
      <c r="AG26" s="799"/>
      <c r="AH26" s="799"/>
      <c r="AI26" s="799"/>
      <c r="AJ26" s="799"/>
      <c r="AK26" s="799"/>
      <c r="AQ26" s="83"/>
      <c r="AR26" s="83"/>
      <c r="AS26" s="83"/>
      <c r="AT26" s="83"/>
      <c r="AU26" s="83"/>
    </row>
    <row r="27" spans="2:57" s="5" customFormat="1" ht="9.75" customHeight="1" thickBot="1">
      <c r="B27" s="86"/>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7"/>
      <c r="AL27" s="87"/>
      <c r="AM27" s="6"/>
      <c r="AN27" s="6"/>
      <c r="AO27" s="6"/>
      <c r="AP27" s="6"/>
      <c r="AQ27" s="6"/>
      <c r="AR27" s="6"/>
      <c r="AS27" s="6"/>
      <c r="AT27" s="6"/>
      <c r="AU27" s="6"/>
      <c r="BA27" s="2"/>
    </row>
    <row r="28" spans="2:57" s="5" customFormat="1" ht="24.75" customHeight="1" thickBot="1">
      <c r="B28" s="88" t="s">
        <v>174</v>
      </c>
      <c r="C28" s="802" t="s">
        <v>203</v>
      </c>
      <c r="D28" s="803"/>
      <c r="E28" s="803"/>
      <c r="F28" s="803"/>
      <c r="G28" s="803"/>
      <c r="H28" s="804"/>
      <c r="I28" s="800"/>
      <c r="J28" s="800"/>
      <c r="K28" s="800"/>
      <c r="L28" s="800"/>
      <c r="M28" s="800"/>
      <c r="N28" s="800"/>
      <c r="O28" s="800"/>
      <c r="P28" s="800"/>
      <c r="Q28" s="800"/>
      <c r="R28" s="800"/>
      <c r="S28" s="800"/>
      <c r="T28" s="800"/>
      <c r="U28" s="800"/>
      <c r="V28" s="800"/>
      <c r="W28" s="801"/>
      <c r="X28" s="86"/>
      <c r="Y28" s="86"/>
      <c r="Z28" s="86"/>
      <c r="AA28" s="86"/>
      <c r="AB28" s="86"/>
      <c r="AC28" s="86"/>
      <c r="AD28" s="86"/>
      <c r="AE28" s="86"/>
      <c r="AF28" s="86"/>
      <c r="AG28" s="86"/>
      <c r="AH28" s="86"/>
      <c r="AI28" s="86"/>
      <c r="AJ28" s="86"/>
      <c r="AK28" s="86"/>
      <c r="AL28" s="87"/>
      <c r="AM28" s="87"/>
      <c r="AN28" s="6"/>
      <c r="AO28" s="6"/>
      <c r="AP28" s="6"/>
      <c r="AQ28" s="6"/>
      <c r="AR28" s="6"/>
      <c r="AS28" s="6"/>
      <c r="AT28" s="6"/>
      <c r="AU28" s="6"/>
      <c r="AV28" s="6"/>
      <c r="BB28" s="2"/>
    </row>
    <row r="29" spans="2:57" s="5" customFormat="1" ht="9.75" customHeight="1">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7"/>
      <c r="AL29" s="87"/>
      <c r="AM29" s="6"/>
      <c r="AN29" s="6"/>
      <c r="AO29" s="6"/>
      <c r="AP29" s="6"/>
      <c r="AQ29" s="6"/>
      <c r="AR29" s="6"/>
      <c r="AS29" s="6"/>
      <c r="AT29" s="6"/>
      <c r="AU29" s="6"/>
      <c r="BA29" s="2"/>
    </row>
    <row r="30" spans="2:57" s="5" customFormat="1" ht="9.75" customHeight="1" thickBot="1">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7"/>
      <c r="AL30" s="87"/>
      <c r="AM30" s="6"/>
      <c r="AN30" s="6"/>
      <c r="AO30" s="6"/>
      <c r="AP30" s="6"/>
      <c r="AQ30" s="6"/>
      <c r="AR30" s="6"/>
      <c r="AS30" s="6"/>
      <c r="AT30" s="6"/>
      <c r="AU30" s="6"/>
      <c r="BA30" s="2"/>
    </row>
    <row r="31" spans="2:57" s="5" customFormat="1" ht="18" customHeight="1">
      <c r="B31" s="745" t="s">
        <v>182</v>
      </c>
      <c r="C31" s="841" t="s">
        <v>204</v>
      </c>
      <c r="D31" s="841"/>
      <c r="E31" s="841"/>
      <c r="F31" s="841"/>
      <c r="G31" s="841"/>
      <c r="H31" s="841"/>
      <c r="I31" s="844" t="s">
        <v>205</v>
      </c>
      <c r="J31" s="844"/>
      <c r="K31" s="844"/>
      <c r="L31" s="844"/>
      <c r="M31" s="844"/>
      <c r="N31" s="844"/>
      <c r="O31" s="844"/>
      <c r="P31" s="844"/>
      <c r="Q31" s="844"/>
      <c r="R31" s="844"/>
      <c r="S31" s="844"/>
      <c r="T31" s="844"/>
      <c r="U31" s="844"/>
      <c r="V31" s="844"/>
      <c r="W31" s="844"/>
      <c r="X31" s="844"/>
      <c r="Y31" s="844"/>
      <c r="Z31" s="844"/>
      <c r="AA31" s="844"/>
      <c r="AB31" s="844"/>
      <c r="AC31" s="845"/>
      <c r="AD31" s="86"/>
      <c r="AE31" s="86"/>
      <c r="AF31" s="86"/>
      <c r="AG31" s="86"/>
      <c r="AH31" s="86"/>
      <c r="AI31" s="86"/>
      <c r="AJ31" s="86"/>
      <c r="AK31" s="87"/>
      <c r="AL31" s="87"/>
      <c r="AM31" s="6"/>
      <c r="AN31" s="6"/>
      <c r="AO31" s="6"/>
      <c r="AP31" s="6"/>
      <c r="AQ31" s="6"/>
      <c r="AR31" s="6"/>
      <c r="AS31" s="6"/>
      <c r="AT31" s="6"/>
      <c r="AU31" s="6"/>
      <c r="BA31" s="2"/>
    </row>
    <row r="32" spans="2:57" s="5" customFormat="1" ht="19.5" customHeight="1">
      <c r="B32" s="746"/>
      <c r="C32" s="842"/>
      <c r="D32" s="842"/>
      <c r="E32" s="842"/>
      <c r="F32" s="842"/>
      <c r="G32" s="842"/>
      <c r="H32" s="842"/>
      <c r="I32" s="89" t="s">
        <v>12</v>
      </c>
      <c r="J32" s="743" t="s">
        <v>206</v>
      </c>
      <c r="K32" s="743"/>
      <c r="L32" s="743"/>
      <c r="M32" s="743"/>
      <c r="N32" s="743"/>
      <c r="O32" s="743"/>
      <c r="P32" s="743"/>
      <c r="Q32" s="743"/>
      <c r="R32" s="743"/>
      <c r="S32" s="743"/>
      <c r="T32" s="743"/>
      <c r="U32" s="743"/>
      <c r="V32" s="743"/>
      <c r="W32" s="743"/>
      <c r="X32" s="743"/>
      <c r="Y32" s="743"/>
      <c r="Z32" s="743"/>
      <c r="AA32" s="743"/>
      <c r="AB32" s="743"/>
      <c r="AC32" s="744"/>
      <c r="AD32" s="86"/>
      <c r="AE32" s="86"/>
      <c r="AF32" s="86"/>
      <c r="AG32" s="86"/>
      <c r="AH32" s="86"/>
      <c r="AI32" s="86"/>
      <c r="AJ32" s="86"/>
      <c r="AK32" s="86"/>
      <c r="AL32" s="87"/>
      <c r="AM32" s="87"/>
      <c r="AN32" s="6"/>
      <c r="AO32" s="6"/>
      <c r="AP32" s="6"/>
      <c r="AQ32" s="6"/>
      <c r="AR32" s="6"/>
      <c r="AS32" s="6"/>
      <c r="AT32" s="6"/>
      <c r="AU32" s="6"/>
      <c r="AV32" s="6"/>
      <c r="BB32" s="2"/>
    </row>
    <row r="33" spans="2:54" s="5" customFormat="1" ht="19.5" customHeight="1" thickBot="1">
      <c r="B33" s="748"/>
      <c r="C33" s="843"/>
      <c r="D33" s="843"/>
      <c r="E33" s="843"/>
      <c r="F33" s="843"/>
      <c r="G33" s="843"/>
      <c r="H33" s="843"/>
      <c r="I33" s="90" t="s">
        <v>12</v>
      </c>
      <c r="J33" s="741" t="s">
        <v>207</v>
      </c>
      <c r="K33" s="741"/>
      <c r="L33" s="741"/>
      <c r="M33" s="741"/>
      <c r="N33" s="741"/>
      <c r="O33" s="741"/>
      <c r="P33" s="741"/>
      <c r="Q33" s="741"/>
      <c r="R33" s="741"/>
      <c r="S33" s="741"/>
      <c r="T33" s="741"/>
      <c r="U33" s="741"/>
      <c r="V33" s="741"/>
      <c r="W33" s="741"/>
      <c r="X33" s="741"/>
      <c r="Y33" s="741"/>
      <c r="Z33" s="741"/>
      <c r="AA33" s="741"/>
      <c r="AB33" s="741"/>
      <c r="AC33" s="742"/>
      <c r="AD33" s="86"/>
      <c r="AE33" s="86"/>
      <c r="AF33" s="86"/>
      <c r="AG33" s="86"/>
      <c r="AH33" s="86"/>
      <c r="AI33" s="86"/>
      <c r="AJ33" s="86"/>
      <c r="AK33" s="86"/>
      <c r="AL33" s="87"/>
      <c r="AM33" s="87"/>
      <c r="AN33" s="6"/>
      <c r="AO33" s="6"/>
      <c r="AP33" s="6"/>
      <c r="AQ33" s="6"/>
      <c r="AR33" s="6"/>
      <c r="AS33" s="6"/>
      <c r="AT33" s="6"/>
      <c r="AU33" s="6"/>
      <c r="AV33" s="6"/>
      <c r="BB33" s="2"/>
    </row>
    <row r="34" spans="2:54" ht="12" customHeight="1">
      <c r="B34" s="85" t="s">
        <v>208</v>
      </c>
      <c r="C34" s="837" t="s">
        <v>209</v>
      </c>
      <c r="D34" s="837"/>
      <c r="E34" s="837"/>
      <c r="F34" s="837"/>
      <c r="G34" s="837"/>
      <c r="H34" s="837"/>
      <c r="I34" s="837"/>
      <c r="J34" s="837"/>
      <c r="K34" s="837"/>
      <c r="L34" s="837"/>
      <c r="M34" s="837"/>
      <c r="N34" s="837"/>
      <c r="O34" s="837"/>
      <c r="P34" s="837"/>
      <c r="Q34" s="837"/>
      <c r="R34" s="837"/>
      <c r="S34" s="837"/>
      <c r="T34" s="837"/>
      <c r="U34" s="837"/>
      <c r="V34" s="837"/>
      <c r="W34" s="837"/>
      <c r="X34" s="837"/>
      <c r="Y34" s="837"/>
      <c r="Z34" s="837"/>
      <c r="AA34" s="837"/>
      <c r="AB34" s="837"/>
      <c r="AC34" s="837"/>
      <c r="AD34" s="837"/>
      <c r="AE34" s="837"/>
      <c r="AF34" s="837"/>
      <c r="AG34" s="837"/>
      <c r="AH34" s="837"/>
      <c r="AI34" s="837"/>
      <c r="AJ34" s="837"/>
      <c r="AK34" s="837"/>
      <c r="AN34" s="84"/>
      <c r="AO34" s="84"/>
      <c r="AP34" s="84"/>
      <c r="AQ34" s="84"/>
      <c r="AR34" s="84"/>
      <c r="AS34" s="84"/>
      <c r="AT34" s="84"/>
      <c r="AU34" s="84"/>
      <c r="AV34" s="84"/>
      <c r="AW34" s="84"/>
      <c r="AX34" s="84"/>
      <c r="AY34" s="84"/>
      <c r="AZ34" s="84"/>
    </row>
    <row r="35" spans="2:54" s="5" customFormat="1" ht="9.75" customHeight="1" thickBot="1">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7"/>
      <c r="AL35" s="87"/>
      <c r="AM35" s="6"/>
      <c r="AN35" s="6"/>
      <c r="AO35" s="6"/>
      <c r="AP35" s="6"/>
      <c r="AQ35" s="6"/>
      <c r="AR35" s="6"/>
      <c r="AS35" s="6"/>
      <c r="AT35" s="6"/>
      <c r="AU35" s="6"/>
      <c r="BA35" s="2"/>
    </row>
    <row r="36" spans="2:54" s="5" customFormat="1" ht="32.25" customHeight="1">
      <c r="B36" s="745" t="s">
        <v>175</v>
      </c>
      <c r="C36" s="749" t="s">
        <v>210</v>
      </c>
      <c r="D36" s="329"/>
      <c r="E36" s="329"/>
      <c r="F36" s="329"/>
      <c r="G36" s="329"/>
      <c r="H36" s="330"/>
      <c r="I36" s="91" t="s">
        <v>211</v>
      </c>
      <c r="J36" s="758" t="s">
        <v>212</v>
      </c>
      <c r="K36" s="759"/>
      <c r="L36" s="760"/>
      <c r="M36" s="758" t="s">
        <v>213</v>
      </c>
      <c r="N36" s="759"/>
      <c r="O36" s="759"/>
      <c r="P36" s="759"/>
      <c r="Q36" s="759"/>
      <c r="R36" s="759"/>
      <c r="S36" s="759"/>
      <c r="T36" s="760"/>
      <c r="U36" s="758" t="s">
        <v>214</v>
      </c>
      <c r="V36" s="759"/>
      <c r="W36" s="759"/>
      <c r="X36" s="759"/>
      <c r="Y36" s="759"/>
      <c r="Z36" s="759"/>
      <c r="AA36" s="759"/>
      <c r="AB36" s="759"/>
      <c r="AC36" s="759"/>
      <c r="AD36" s="759"/>
      <c r="AE36" s="760"/>
      <c r="AF36" s="838" t="s">
        <v>215</v>
      </c>
      <c r="AG36" s="839"/>
      <c r="AH36" s="839"/>
      <c r="AI36" s="839"/>
      <c r="AJ36" s="839"/>
      <c r="AK36" s="840"/>
      <c r="AL36" s="6"/>
      <c r="AM36" s="6"/>
      <c r="AN36" s="119" t="s">
        <v>212</v>
      </c>
      <c r="AO36" s="6"/>
      <c r="AP36" s="6"/>
      <c r="AQ36" s="6"/>
      <c r="AR36" s="6"/>
      <c r="AS36" s="6"/>
      <c r="AT36" s="6"/>
      <c r="AU36" s="6"/>
      <c r="BA36" s="2"/>
    </row>
    <row r="37" spans="2:54" s="5" customFormat="1" ht="16.5" customHeight="1">
      <c r="B37" s="746"/>
      <c r="C37" s="750"/>
      <c r="D37" s="332"/>
      <c r="E37" s="332"/>
      <c r="F37" s="332"/>
      <c r="G37" s="332"/>
      <c r="H37" s="333"/>
      <c r="I37" s="752">
        <v>1</v>
      </c>
      <c r="J37" s="96" t="s">
        <v>12</v>
      </c>
      <c r="K37" s="756" t="s">
        <v>170</v>
      </c>
      <c r="L37" s="757"/>
      <c r="M37" s="761"/>
      <c r="N37" s="762"/>
      <c r="O37" s="762"/>
      <c r="P37" s="762"/>
      <c r="Q37" s="762"/>
      <c r="R37" s="762"/>
      <c r="S37" s="762"/>
      <c r="T37" s="763"/>
      <c r="U37" s="761"/>
      <c r="V37" s="762"/>
      <c r="W37" s="762"/>
      <c r="X37" s="762"/>
      <c r="Y37" s="762"/>
      <c r="Z37" s="762"/>
      <c r="AA37" s="762"/>
      <c r="AB37" s="762"/>
      <c r="AC37" s="762"/>
      <c r="AD37" s="762"/>
      <c r="AE37" s="763"/>
      <c r="AF37" s="938" t="s">
        <v>12</v>
      </c>
      <c r="AG37" s="939"/>
      <c r="AH37" s="939"/>
      <c r="AI37" s="939"/>
      <c r="AJ37" s="939"/>
      <c r="AK37" s="940"/>
      <c r="AL37" s="6"/>
      <c r="AM37" s="6"/>
      <c r="AN37" s="6" t="s">
        <v>180</v>
      </c>
      <c r="AO37" s="6" t="str">
        <f>IF(J38="■","","■")</f>
        <v>■</v>
      </c>
      <c r="AR37" s="6"/>
      <c r="AS37" s="6"/>
      <c r="AT37" s="6"/>
      <c r="AU37" s="6"/>
      <c r="BA37" s="2"/>
    </row>
    <row r="38" spans="2:54" s="5" customFormat="1" ht="16.5" customHeight="1">
      <c r="B38" s="746"/>
      <c r="C38" s="750"/>
      <c r="D38" s="332"/>
      <c r="E38" s="332"/>
      <c r="F38" s="332"/>
      <c r="G38" s="332"/>
      <c r="H38" s="333"/>
      <c r="I38" s="753"/>
      <c r="J38" s="99" t="s">
        <v>12</v>
      </c>
      <c r="K38" s="754" t="s">
        <v>192</v>
      </c>
      <c r="L38" s="755"/>
      <c r="M38" s="764"/>
      <c r="N38" s="765"/>
      <c r="O38" s="765"/>
      <c r="P38" s="765"/>
      <c r="Q38" s="765"/>
      <c r="R38" s="765"/>
      <c r="S38" s="765"/>
      <c r="T38" s="766"/>
      <c r="U38" s="764"/>
      <c r="V38" s="765"/>
      <c r="W38" s="765"/>
      <c r="X38" s="765"/>
      <c r="Y38" s="765"/>
      <c r="Z38" s="765"/>
      <c r="AA38" s="765"/>
      <c r="AB38" s="765"/>
      <c r="AC38" s="765"/>
      <c r="AD38" s="765"/>
      <c r="AE38" s="766"/>
      <c r="AF38" s="941"/>
      <c r="AG38" s="942"/>
      <c r="AH38" s="942"/>
      <c r="AI38" s="942"/>
      <c r="AJ38" s="942"/>
      <c r="AK38" s="943"/>
      <c r="AL38" s="6"/>
      <c r="AM38" s="6"/>
      <c r="AN38" s="6" t="s">
        <v>180</v>
      </c>
      <c r="AO38" s="6" t="str">
        <f>IF(J37="■","","■")</f>
        <v>■</v>
      </c>
      <c r="AR38" s="6"/>
      <c r="AS38" s="6"/>
      <c r="AT38" s="6"/>
      <c r="AU38" s="6"/>
      <c r="BA38" s="2"/>
    </row>
    <row r="39" spans="2:54" s="5" customFormat="1" ht="16.5" customHeight="1">
      <c r="B39" s="746"/>
      <c r="C39" s="750"/>
      <c r="D39" s="332"/>
      <c r="E39" s="332"/>
      <c r="F39" s="332"/>
      <c r="G39" s="332"/>
      <c r="H39" s="333"/>
      <c r="I39" s="752">
        <v>2</v>
      </c>
      <c r="J39" s="96" t="s">
        <v>12</v>
      </c>
      <c r="K39" s="756" t="s">
        <v>170</v>
      </c>
      <c r="L39" s="757"/>
      <c r="M39" s="761"/>
      <c r="N39" s="762"/>
      <c r="O39" s="762"/>
      <c r="P39" s="762"/>
      <c r="Q39" s="762"/>
      <c r="R39" s="762"/>
      <c r="S39" s="762"/>
      <c r="T39" s="763"/>
      <c r="U39" s="761"/>
      <c r="V39" s="762"/>
      <c r="W39" s="762"/>
      <c r="X39" s="762"/>
      <c r="Y39" s="762"/>
      <c r="Z39" s="762"/>
      <c r="AA39" s="762"/>
      <c r="AB39" s="762"/>
      <c r="AC39" s="762"/>
      <c r="AD39" s="762"/>
      <c r="AE39" s="763"/>
      <c r="AF39" s="938" t="s">
        <v>12</v>
      </c>
      <c r="AG39" s="939"/>
      <c r="AH39" s="939"/>
      <c r="AI39" s="939"/>
      <c r="AJ39" s="939"/>
      <c r="AK39" s="940"/>
      <c r="AL39" s="6"/>
      <c r="AM39" s="6"/>
      <c r="AN39" s="6" t="s">
        <v>180</v>
      </c>
      <c r="AO39" s="6" t="str">
        <f>IF(J40="■","","■")</f>
        <v>■</v>
      </c>
      <c r="AR39" s="6"/>
      <c r="AS39" s="6"/>
      <c r="AT39" s="6"/>
      <c r="AU39" s="6"/>
      <c r="BA39" s="2"/>
    </row>
    <row r="40" spans="2:54" s="5" customFormat="1" ht="16.5" customHeight="1">
      <c r="B40" s="747"/>
      <c r="C40" s="750"/>
      <c r="D40" s="332"/>
      <c r="E40" s="332"/>
      <c r="F40" s="332"/>
      <c r="G40" s="332"/>
      <c r="H40" s="333"/>
      <c r="I40" s="753"/>
      <c r="J40" s="99" t="s">
        <v>12</v>
      </c>
      <c r="K40" s="754" t="s">
        <v>192</v>
      </c>
      <c r="L40" s="755"/>
      <c r="M40" s="764"/>
      <c r="N40" s="765"/>
      <c r="O40" s="765"/>
      <c r="P40" s="765"/>
      <c r="Q40" s="765"/>
      <c r="R40" s="765"/>
      <c r="S40" s="765"/>
      <c r="T40" s="766"/>
      <c r="U40" s="764"/>
      <c r="V40" s="765"/>
      <c r="W40" s="765"/>
      <c r="X40" s="765"/>
      <c r="Y40" s="765"/>
      <c r="Z40" s="765"/>
      <c r="AA40" s="765"/>
      <c r="AB40" s="765"/>
      <c r="AC40" s="765"/>
      <c r="AD40" s="765"/>
      <c r="AE40" s="766"/>
      <c r="AF40" s="941"/>
      <c r="AG40" s="942"/>
      <c r="AH40" s="942"/>
      <c r="AI40" s="942"/>
      <c r="AJ40" s="942"/>
      <c r="AK40" s="943"/>
      <c r="AL40" s="6"/>
      <c r="AM40" s="6"/>
      <c r="AN40" s="6" t="s">
        <v>180</v>
      </c>
      <c r="AO40" s="6" t="str">
        <f>IF(J39="■","","■")</f>
        <v>■</v>
      </c>
      <c r="AR40" s="6"/>
      <c r="AS40" s="6"/>
      <c r="AT40" s="6"/>
      <c r="AU40" s="6"/>
      <c r="BA40" s="2"/>
    </row>
    <row r="41" spans="2:54" s="5" customFormat="1" ht="16.5" customHeight="1">
      <c r="B41" s="747"/>
      <c r="C41" s="750"/>
      <c r="D41" s="332"/>
      <c r="E41" s="332"/>
      <c r="F41" s="332"/>
      <c r="G41" s="332"/>
      <c r="H41" s="333"/>
      <c r="I41" s="752">
        <v>3</v>
      </c>
      <c r="J41" s="96" t="s">
        <v>12</v>
      </c>
      <c r="K41" s="756" t="s">
        <v>170</v>
      </c>
      <c r="L41" s="757"/>
      <c r="M41" s="761"/>
      <c r="N41" s="762"/>
      <c r="O41" s="762"/>
      <c r="P41" s="762"/>
      <c r="Q41" s="762"/>
      <c r="R41" s="762"/>
      <c r="S41" s="762"/>
      <c r="T41" s="763"/>
      <c r="U41" s="761"/>
      <c r="V41" s="762"/>
      <c r="W41" s="762"/>
      <c r="X41" s="762"/>
      <c r="Y41" s="762"/>
      <c r="Z41" s="762"/>
      <c r="AA41" s="762"/>
      <c r="AB41" s="762"/>
      <c r="AC41" s="762"/>
      <c r="AD41" s="762"/>
      <c r="AE41" s="763"/>
      <c r="AF41" s="938" t="s">
        <v>12</v>
      </c>
      <c r="AG41" s="939"/>
      <c r="AH41" s="939"/>
      <c r="AI41" s="939"/>
      <c r="AJ41" s="939"/>
      <c r="AK41" s="940"/>
      <c r="AL41" s="6"/>
      <c r="AM41" s="6"/>
      <c r="AN41" s="6" t="s">
        <v>180</v>
      </c>
      <c r="AO41" s="6" t="str">
        <f>IF(J42="■","","■")</f>
        <v>■</v>
      </c>
      <c r="AR41" s="6"/>
      <c r="AS41" s="6"/>
      <c r="AT41" s="6"/>
      <c r="AU41" s="6"/>
      <c r="BA41" s="2"/>
    </row>
    <row r="42" spans="2:54" s="5" customFormat="1" ht="16.5" customHeight="1" thickBot="1">
      <c r="B42" s="748"/>
      <c r="C42" s="751"/>
      <c r="D42" s="335"/>
      <c r="E42" s="335"/>
      <c r="F42" s="335"/>
      <c r="G42" s="335"/>
      <c r="H42" s="336"/>
      <c r="I42" s="767"/>
      <c r="J42" s="98" t="s">
        <v>12</v>
      </c>
      <c r="K42" s="908" t="s">
        <v>192</v>
      </c>
      <c r="L42" s="931"/>
      <c r="M42" s="897"/>
      <c r="N42" s="898"/>
      <c r="O42" s="898"/>
      <c r="P42" s="898"/>
      <c r="Q42" s="898"/>
      <c r="R42" s="898"/>
      <c r="S42" s="898"/>
      <c r="T42" s="899"/>
      <c r="U42" s="897"/>
      <c r="V42" s="898"/>
      <c r="W42" s="898"/>
      <c r="X42" s="898"/>
      <c r="Y42" s="898"/>
      <c r="Z42" s="898"/>
      <c r="AA42" s="898"/>
      <c r="AB42" s="898"/>
      <c r="AC42" s="898"/>
      <c r="AD42" s="898"/>
      <c r="AE42" s="899"/>
      <c r="AF42" s="944"/>
      <c r="AG42" s="945"/>
      <c r="AH42" s="945"/>
      <c r="AI42" s="945"/>
      <c r="AJ42" s="945"/>
      <c r="AK42" s="946"/>
      <c r="AL42" s="6"/>
      <c r="AM42" s="6"/>
      <c r="AN42" s="6" t="s">
        <v>180</v>
      </c>
      <c r="AO42" s="6" t="str">
        <f>IF(J41="■","","■")</f>
        <v>■</v>
      </c>
      <c r="AR42" s="6"/>
      <c r="AS42" s="6"/>
      <c r="AT42" s="6"/>
      <c r="AU42" s="6"/>
      <c r="BA42" s="2"/>
    </row>
    <row r="43" spans="2:54" ht="12" customHeight="1">
      <c r="B43" s="85" t="s">
        <v>216</v>
      </c>
      <c r="C43" s="799" t="s">
        <v>217</v>
      </c>
      <c r="D43" s="799"/>
      <c r="E43" s="799"/>
      <c r="F43" s="799"/>
      <c r="G43" s="799"/>
      <c r="H43" s="799"/>
      <c r="I43" s="799"/>
      <c r="J43" s="799"/>
      <c r="K43" s="799"/>
      <c r="L43" s="799"/>
      <c r="M43" s="799"/>
      <c r="N43" s="799"/>
      <c r="O43" s="799"/>
      <c r="P43" s="799"/>
      <c r="Q43" s="799"/>
      <c r="R43" s="799"/>
      <c r="S43" s="799"/>
      <c r="T43" s="799"/>
      <c r="U43" s="799"/>
      <c r="V43" s="799"/>
      <c r="W43" s="799"/>
      <c r="X43" s="799"/>
      <c r="Y43" s="799"/>
      <c r="Z43" s="799"/>
      <c r="AA43" s="799"/>
      <c r="AB43" s="799"/>
      <c r="AC43" s="799"/>
      <c r="AD43" s="799"/>
      <c r="AE43" s="799"/>
      <c r="AF43" s="799"/>
      <c r="AG43" s="799"/>
      <c r="AH43" s="799"/>
      <c r="AI43" s="799"/>
      <c r="AJ43" s="799"/>
      <c r="AK43" s="799"/>
      <c r="AN43" s="84"/>
      <c r="AO43" s="84"/>
      <c r="AP43" s="84"/>
      <c r="AQ43" s="84"/>
      <c r="AR43" s="84"/>
      <c r="AS43" s="84"/>
      <c r="AT43" s="84"/>
      <c r="AU43" s="84"/>
      <c r="AV43" s="84"/>
      <c r="AW43" s="84"/>
      <c r="AX43" s="84"/>
      <c r="AY43" s="84"/>
      <c r="AZ43" s="84"/>
    </row>
    <row r="44" spans="2:54" ht="12" customHeight="1">
      <c r="B44" s="85" t="s">
        <v>218</v>
      </c>
      <c r="C44" s="799" t="s">
        <v>219</v>
      </c>
      <c r="D44" s="799"/>
      <c r="E44" s="799"/>
      <c r="F44" s="799"/>
      <c r="G44" s="799"/>
      <c r="H44" s="799"/>
      <c r="I44" s="799"/>
      <c r="J44" s="799"/>
      <c r="K44" s="799"/>
      <c r="L44" s="799"/>
      <c r="M44" s="799"/>
      <c r="N44" s="799"/>
      <c r="O44" s="799"/>
      <c r="P44" s="799"/>
      <c r="Q44" s="799"/>
      <c r="R44" s="799"/>
      <c r="S44" s="799"/>
      <c r="T44" s="799"/>
      <c r="U44" s="799"/>
      <c r="V44" s="799"/>
      <c r="W44" s="799"/>
      <c r="X44" s="799"/>
      <c r="Y44" s="799"/>
      <c r="Z44" s="799"/>
      <c r="AA44" s="799"/>
      <c r="AB44" s="799"/>
      <c r="AC44" s="799"/>
      <c r="AD44" s="799"/>
      <c r="AE44" s="799"/>
      <c r="AF44" s="799"/>
      <c r="AG44" s="799"/>
      <c r="AH44" s="799"/>
      <c r="AI44" s="799"/>
      <c r="AJ44" s="799"/>
      <c r="AK44" s="799"/>
      <c r="AN44" s="84"/>
      <c r="AO44" s="84"/>
      <c r="AP44" s="84"/>
      <c r="AQ44" s="84"/>
      <c r="AR44" s="84"/>
      <c r="AS44" s="84"/>
      <c r="AT44" s="84"/>
      <c r="AU44" s="84"/>
      <c r="AV44" s="84"/>
      <c r="AW44" s="84"/>
      <c r="AX44" s="84"/>
      <c r="AY44" s="84"/>
      <c r="AZ44" s="84"/>
    </row>
    <row r="45" spans="2:54" ht="12" customHeight="1">
      <c r="B45" s="85" t="s">
        <v>220</v>
      </c>
      <c r="C45" s="799" t="s">
        <v>221</v>
      </c>
      <c r="D45" s="799"/>
      <c r="E45" s="799"/>
      <c r="F45" s="799"/>
      <c r="G45" s="799"/>
      <c r="H45" s="799"/>
      <c r="I45" s="799"/>
      <c r="J45" s="799"/>
      <c r="K45" s="799"/>
      <c r="L45" s="799"/>
      <c r="M45" s="799"/>
      <c r="N45" s="799"/>
      <c r="O45" s="799"/>
      <c r="P45" s="799"/>
      <c r="Q45" s="799"/>
      <c r="R45" s="799"/>
      <c r="S45" s="799"/>
      <c r="T45" s="799"/>
      <c r="U45" s="799"/>
      <c r="V45" s="799"/>
      <c r="W45" s="799"/>
      <c r="X45" s="799"/>
      <c r="Y45" s="799"/>
      <c r="Z45" s="799"/>
      <c r="AA45" s="799"/>
      <c r="AB45" s="799"/>
      <c r="AC45" s="799"/>
      <c r="AD45" s="799"/>
      <c r="AE45" s="799"/>
      <c r="AF45" s="799"/>
      <c r="AG45" s="799"/>
      <c r="AH45" s="799"/>
      <c r="AI45" s="799"/>
      <c r="AJ45" s="799"/>
      <c r="AK45" s="799"/>
      <c r="AN45" s="84"/>
      <c r="AO45" s="84"/>
      <c r="AP45" s="84"/>
      <c r="AQ45" s="84"/>
      <c r="AR45" s="84"/>
      <c r="AS45" s="84"/>
      <c r="AT45" s="84"/>
      <c r="AU45" s="84"/>
      <c r="AV45" s="84"/>
      <c r="AW45" s="84"/>
      <c r="AX45" s="84"/>
      <c r="AY45" s="84"/>
      <c r="AZ45" s="84"/>
    </row>
    <row r="46" spans="2:54" s="5" customFormat="1" ht="9.75" customHeight="1" thickBot="1">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6"/>
      <c r="AL46" s="6"/>
      <c r="AM46" s="6"/>
      <c r="AN46" s="6"/>
      <c r="AO46" s="6"/>
      <c r="AP46" s="6"/>
      <c r="AQ46" s="6"/>
      <c r="AR46" s="6"/>
      <c r="AS46" s="6"/>
      <c r="AT46" s="6"/>
      <c r="AU46" s="6"/>
      <c r="BA46" s="2"/>
    </row>
    <row r="47" spans="2:54" s="5" customFormat="1" ht="18" customHeight="1">
      <c r="B47" s="912" t="s">
        <v>176</v>
      </c>
      <c r="C47" s="915" t="s">
        <v>222</v>
      </c>
      <c r="D47" s="916"/>
      <c r="E47" s="916"/>
      <c r="F47" s="916"/>
      <c r="G47" s="916"/>
      <c r="H47" s="917"/>
      <c r="I47" s="118" t="s">
        <v>211</v>
      </c>
      <c r="J47" s="901" t="s">
        <v>212</v>
      </c>
      <c r="K47" s="901"/>
      <c r="L47" s="901"/>
      <c r="M47" s="901" t="s">
        <v>223</v>
      </c>
      <c r="N47" s="901"/>
      <c r="O47" s="901"/>
      <c r="P47" s="901"/>
      <c r="Q47" s="901"/>
      <c r="R47" s="901"/>
      <c r="S47" s="901" t="s">
        <v>224</v>
      </c>
      <c r="T47" s="901"/>
      <c r="U47" s="901"/>
      <c r="V47" s="901"/>
      <c r="W47" s="901"/>
      <c r="X47" s="901"/>
      <c r="Y47" s="901" t="s">
        <v>225</v>
      </c>
      <c r="Z47" s="901"/>
      <c r="AA47" s="901"/>
      <c r="AB47" s="901"/>
      <c r="AC47" s="902"/>
      <c r="AD47" s="900"/>
      <c r="AE47" s="900"/>
      <c r="AF47" s="900"/>
      <c r="AG47" s="900"/>
      <c r="AH47" s="900"/>
      <c r="AI47" s="900"/>
      <c r="AJ47" s="900"/>
      <c r="AK47" s="900"/>
      <c r="AL47" s="6"/>
      <c r="AM47" s="6"/>
      <c r="AN47" s="6" t="s">
        <v>212</v>
      </c>
      <c r="AO47" s="6"/>
      <c r="AP47" s="6" t="s">
        <v>223</v>
      </c>
      <c r="AQ47" s="6"/>
      <c r="AR47" s="6"/>
      <c r="AX47" s="2"/>
    </row>
    <row r="48" spans="2:54" s="5" customFormat="1" ht="16.5" customHeight="1">
      <c r="B48" s="913"/>
      <c r="C48" s="918"/>
      <c r="D48" s="919"/>
      <c r="E48" s="919"/>
      <c r="F48" s="919"/>
      <c r="G48" s="919"/>
      <c r="H48" s="920"/>
      <c r="I48" s="903">
        <v>1</v>
      </c>
      <c r="J48" s="112" t="s">
        <v>12</v>
      </c>
      <c r="K48" s="756" t="s">
        <v>170</v>
      </c>
      <c r="L48" s="757"/>
      <c r="M48" s="112" t="s">
        <v>12</v>
      </c>
      <c r="N48" s="756" t="s">
        <v>226</v>
      </c>
      <c r="O48" s="756"/>
      <c r="P48" s="113" t="s">
        <v>12</v>
      </c>
      <c r="Q48" s="756" t="s">
        <v>227</v>
      </c>
      <c r="R48" s="757"/>
      <c r="S48" s="905"/>
      <c r="T48" s="905"/>
      <c r="U48" s="905"/>
      <c r="V48" s="905"/>
      <c r="W48" s="905"/>
      <c r="X48" s="905"/>
      <c r="Y48" s="892"/>
      <c r="Z48" s="892"/>
      <c r="AA48" s="892"/>
      <c r="AB48" s="892"/>
      <c r="AC48" s="893"/>
      <c r="AD48" s="894"/>
      <c r="AE48" s="894"/>
      <c r="AF48" s="894"/>
      <c r="AG48" s="894"/>
      <c r="AH48" s="894"/>
      <c r="AI48" s="894"/>
      <c r="AJ48" s="894"/>
      <c r="AK48" s="894"/>
      <c r="AL48" s="6"/>
      <c r="AM48" s="6"/>
      <c r="AN48" s="6" t="s">
        <v>180</v>
      </c>
      <c r="AO48" s="6" t="str">
        <f>IF(J49="■","","■")</f>
        <v>■</v>
      </c>
      <c r="AP48" s="6" t="s">
        <v>180</v>
      </c>
      <c r="AQ48" s="6" t="str">
        <f>IF(OR(P48="■",M49="■",P49="■"),"","■")</f>
        <v>■</v>
      </c>
      <c r="AR48" s="6" t="s">
        <v>180</v>
      </c>
      <c r="AS48" s="6" t="str">
        <f>IF(OR(M48="■",M49="■",P49="■"),"","■")</f>
        <v>■</v>
      </c>
      <c r="AT48" s="6"/>
      <c r="AU48" s="6"/>
      <c r="BA48" s="2"/>
    </row>
    <row r="49" spans="2:53" s="5" customFormat="1" ht="16.5" customHeight="1">
      <c r="B49" s="913"/>
      <c r="C49" s="918"/>
      <c r="D49" s="919"/>
      <c r="E49" s="919"/>
      <c r="F49" s="919"/>
      <c r="G49" s="919"/>
      <c r="H49" s="920"/>
      <c r="I49" s="904"/>
      <c r="J49" s="116" t="s">
        <v>12</v>
      </c>
      <c r="K49" s="754" t="s">
        <v>192</v>
      </c>
      <c r="L49" s="755"/>
      <c r="M49" s="116" t="s">
        <v>180</v>
      </c>
      <c r="N49" s="754" t="s">
        <v>228</v>
      </c>
      <c r="O49" s="895"/>
      <c r="P49" s="117" t="s">
        <v>12</v>
      </c>
      <c r="Q49" s="754" t="s">
        <v>229</v>
      </c>
      <c r="R49" s="896"/>
      <c r="S49" s="905"/>
      <c r="T49" s="905"/>
      <c r="U49" s="905"/>
      <c r="V49" s="905"/>
      <c r="W49" s="905"/>
      <c r="X49" s="905"/>
      <c r="Y49" s="892"/>
      <c r="Z49" s="892"/>
      <c r="AA49" s="892"/>
      <c r="AB49" s="892"/>
      <c r="AC49" s="893"/>
      <c r="AD49" s="894"/>
      <c r="AE49" s="894"/>
      <c r="AF49" s="894"/>
      <c r="AG49" s="894"/>
      <c r="AH49" s="894"/>
      <c r="AI49" s="894"/>
      <c r="AJ49" s="894"/>
      <c r="AK49" s="894"/>
      <c r="AL49" s="6"/>
      <c r="AM49" s="6"/>
      <c r="AN49" s="6" t="s">
        <v>180</v>
      </c>
      <c r="AO49" s="6" t="str">
        <f>IF(J48="■","","■")</f>
        <v>■</v>
      </c>
      <c r="AP49" s="6" t="s">
        <v>180</v>
      </c>
      <c r="AQ49" s="6" t="str">
        <f>IF(OR(M48="■",P48="■",P49="■"),"","■")</f>
        <v>■</v>
      </c>
      <c r="AR49" s="6" t="s">
        <v>180</v>
      </c>
      <c r="AS49" s="6" t="str">
        <f>IF(OR(M48="■",P48="■",M49="■"),"","■")</f>
        <v>■</v>
      </c>
      <c r="AT49" s="6"/>
      <c r="AU49" s="6"/>
      <c r="BA49" s="2"/>
    </row>
    <row r="50" spans="2:53" s="5" customFormat="1" ht="16.5" customHeight="1">
      <c r="B50" s="913"/>
      <c r="C50" s="918"/>
      <c r="D50" s="919"/>
      <c r="E50" s="919"/>
      <c r="F50" s="919"/>
      <c r="G50" s="919"/>
      <c r="H50" s="920"/>
      <c r="I50" s="903">
        <v>2</v>
      </c>
      <c r="J50" s="112" t="s">
        <v>12</v>
      </c>
      <c r="K50" s="756" t="s">
        <v>170</v>
      </c>
      <c r="L50" s="757"/>
      <c r="M50" s="112" t="s">
        <v>180</v>
      </c>
      <c r="N50" s="756" t="s">
        <v>226</v>
      </c>
      <c r="O50" s="756"/>
      <c r="P50" s="113" t="s">
        <v>12</v>
      </c>
      <c r="Q50" s="756" t="s">
        <v>227</v>
      </c>
      <c r="R50" s="757"/>
      <c r="S50" s="905"/>
      <c r="T50" s="905"/>
      <c r="U50" s="905"/>
      <c r="V50" s="905"/>
      <c r="W50" s="905"/>
      <c r="X50" s="905"/>
      <c r="Y50" s="892"/>
      <c r="Z50" s="892"/>
      <c r="AA50" s="892"/>
      <c r="AB50" s="892"/>
      <c r="AC50" s="893"/>
      <c r="AD50" s="894"/>
      <c r="AE50" s="894"/>
      <c r="AF50" s="894"/>
      <c r="AG50" s="894"/>
      <c r="AH50" s="894"/>
      <c r="AI50" s="894"/>
      <c r="AJ50" s="894"/>
      <c r="AK50" s="894"/>
      <c r="AL50" s="6"/>
      <c r="AM50" s="6"/>
      <c r="AN50" s="6" t="s">
        <v>180</v>
      </c>
      <c r="AO50" s="6" t="str">
        <f t="shared" ref="AO50" si="1">IF(J51="■","","■")</f>
        <v>■</v>
      </c>
      <c r="AP50" s="6" t="s">
        <v>180</v>
      </c>
      <c r="AQ50" s="6" t="str">
        <f t="shared" ref="AQ50" si="2">IF(OR(P50="■",M51="■",P51="■"),"","■")</f>
        <v>■</v>
      </c>
      <c r="AR50" s="6" t="s">
        <v>180</v>
      </c>
      <c r="AS50" s="6" t="str">
        <f t="shared" ref="AS50" si="3">IF(OR(M50="■",M51="■",P51="■"),"","■")</f>
        <v>■</v>
      </c>
      <c r="AT50" s="6"/>
      <c r="AU50" s="6"/>
      <c r="BA50" s="2"/>
    </row>
    <row r="51" spans="2:53" s="5" customFormat="1" ht="16.5" customHeight="1">
      <c r="B51" s="913"/>
      <c r="C51" s="918"/>
      <c r="D51" s="919"/>
      <c r="E51" s="919"/>
      <c r="F51" s="919"/>
      <c r="G51" s="919"/>
      <c r="H51" s="920"/>
      <c r="I51" s="904"/>
      <c r="J51" s="116" t="s">
        <v>180</v>
      </c>
      <c r="K51" s="754" t="s">
        <v>192</v>
      </c>
      <c r="L51" s="755"/>
      <c r="M51" s="116" t="s">
        <v>180</v>
      </c>
      <c r="N51" s="754" t="s">
        <v>228</v>
      </c>
      <c r="O51" s="895"/>
      <c r="P51" s="117" t="s">
        <v>12</v>
      </c>
      <c r="Q51" s="754" t="s">
        <v>229</v>
      </c>
      <c r="R51" s="896"/>
      <c r="S51" s="905"/>
      <c r="T51" s="905"/>
      <c r="U51" s="905"/>
      <c r="V51" s="905"/>
      <c r="W51" s="905"/>
      <c r="X51" s="905"/>
      <c r="Y51" s="892"/>
      <c r="Z51" s="892"/>
      <c r="AA51" s="892"/>
      <c r="AB51" s="892"/>
      <c r="AC51" s="893"/>
      <c r="AD51" s="894"/>
      <c r="AE51" s="894"/>
      <c r="AF51" s="894"/>
      <c r="AG51" s="894"/>
      <c r="AH51" s="894"/>
      <c r="AI51" s="894"/>
      <c r="AJ51" s="894"/>
      <c r="AK51" s="894"/>
      <c r="AL51" s="6"/>
      <c r="AM51" s="6"/>
      <c r="AN51" s="6" t="s">
        <v>180</v>
      </c>
      <c r="AO51" s="6" t="str">
        <f t="shared" ref="AO51" si="4">IF(J50="■","","■")</f>
        <v>■</v>
      </c>
      <c r="AP51" s="6" t="s">
        <v>180</v>
      </c>
      <c r="AQ51" s="6" t="str">
        <f t="shared" ref="AQ51" si="5">IF(OR(M50="■",P50="■",P51="■"),"","■")</f>
        <v>■</v>
      </c>
      <c r="AR51" s="6" t="s">
        <v>180</v>
      </c>
      <c r="AS51" s="6" t="str">
        <f t="shared" ref="AS51" si="6">IF(OR(M50="■",P50="■",M51="■"),"","■")</f>
        <v>■</v>
      </c>
      <c r="AT51" s="6"/>
      <c r="AU51" s="6"/>
      <c r="BA51" s="2"/>
    </row>
    <row r="52" spans="2:53" s="5" customFormat="1" ht="16.5" customHeight="1">
      <c r="B52" s="913"/>
      <c r="C52" s="918"/>
      <c r="D52" s="919"/>
      <c r="E52" s="919"/>
      <c r="F52" s="919"/>
      <c r="G52" s="919"/>
      <c r="H52" s="920"/>
      <c r="I52" s="903">
        <v>3</v>
      </c>
      <c r="J52" s="112" t="s">
        <v>180</v>
      </c>
      <c r="K52" s="756" t="s">
        <v>170</v>
      </c>
      <c r="L52" s="757"/>
      <c r="M52" s="112" t="s">
        <v>180</v>
      </c>
      <c r="N52" s="756" t="s">
        <v>226</v>
      </c>
      <c r="O52" s="756"/>
      <c r="P52" s="113" t="s">
        <v>180</v>
      </c>
      <c r="Q52" s="756" t="s">
        <v>227</v>
      </c>
      <c r="R52" s="757"/>
      <c r="S52" s="905"/>
      <c r="T52" s="905"/>
      <c r="U52" s="905"/>
      <c r="V52" s="905"/>
      <c r="W52" s="905"/>
      <c r="X52" s="905"/>
      <c r="Y52" s="892"/>
      <c r="Z52" s="892"/>
      <c r="AA52" s="892"/>
      <c r="AB52" s="892"/>
      <c r="AC52" s="893"/>
      <c r="AD52" s="894"/>
      <c r="AE52" s="894"/>
      <c r="AF52" s="894"/>
      <c r="AG52" s="894"/>
      <c r="AH52" s="894"/>
      <c r="AI52" s="894"/>
      <c r="AJ52" s="894"/>
      <c r="AK52" s="894"/>
      <c r="AL52" s="6"/>
      <c r="AM52" s="6"/>
      <c r="AN52" s="6" t="s">
        <v>180</v>
      </c>
      <c r="AO52" s="6" t="str">
        <f t="shared" ref="AO52" si="7">IF(J53="■","","■")</f>
        <v>■</v>
      </c>
      <c r="AP52" s="6" t="s">
        <v>180</v>
      </c>
      <c r="AQ52" s="6" t="str">
        <f t="shared" ref="AQ52" si="8">IF(OR(P52="■",M53="■",P53="■"),"","■")</f>
        <v>■</v>
      </c>
      <c r="AR52" s="6" t="s">
        <v>180</v>
      </c>
      <c r="AS52" s="6" t="str">
        <f t="shared" ref="AS52" si="9">IF(OR(M52="■",M53="■",P53="■"),"","■")</f>
        <v>■</v>
      </c>
      <c r="AT52" s="6"/>
      <c r="AU52" s="6"/>
      <c r="BA52" s="2"/>
    </row>
    <row r="53" spans="2:53" s="5" customFormat="1" ht="16.5" customHeight="1">
      <c r="B53" s="913"/>
      <c r="C53" s="918"/>
      <c r="D53" s="919"/>
      <c r="E53" s="919"/>
      <c r="F53" s="919"/>
      <c r="G53" s="919"/>
      <c r="H53" s="920"/>
      <c r="I53" s="904"/>
      <c r="J53" s="116" t="s">
        <v>180</v>
      </c>
      <c r="K53" s="754" t="s">
        <v>192</v>
      </c>
      <c r="L53" s="755"/>
      <c r="M53" s="116" t="s">
        <v>12</v>
      </c>
      <c r="N53" s="754" t="s">
        <v>228</v>
      </c>
      <c r="O53" s="895"/>
      <c r="P53" s="117" t="s">
        <v>180</v>
      </c>
      <c r="Q53" s="754" t="s">
        <v>229</v>
      </c>
      <c r="R53" s="896"/>
      <c r="S53" s="905"/>
      <c r="T53" s="905"/>
      <c r="U53" s="905"/>
      <c r="V53" s="905"/>
      <c r="W53" s="905"/>
      <c r="X53" s="905"/>
      <c r="Y53" s="892"/>
      <c r="Z53" s="892"/>
      <c r="AA53" s="892"/>
      <c r="AB53" s="892"/>
      <c r="AC53" s="893"/>
      <c r="AD53" s="894"/>
      <c r="AE53" s="894"/>
      <c r="AF53" s="894"/>
      <c r="AG53" s="894"/>
      <c r="AH53" s="894"/>
      <c r="AI53" s="894"/>
      <c r="AJ53" s="894"/>
      <c r="AK53" s="894"/>
      <c r="AL53" s="6"/>
      <c r="AM53" s="6"/>
      <c r="AN53" s="6" t="s">
        <v>180</v>
      </c>
      <c r="AO53" s="6" t="str">
        <f t="shared" ref="AO53" si="10">IF(J52="■","","■")</f>
        <v>■</v>
      </c>
      <c r="AP53" s="6" t="s">
        <v>180</v>
      </c>
      <c r="AQ53" s="6" t="str">
        <f t="shared" ref="AQ53" si="11">IF(OR(M52="■",P52="■",P53="■"),"","■")</f>
        <v>■</v>
      </c>
      <c r="AR53" s="6" t="s">
        <v>180</v>
      </c>
      <c r="AS53" s="6" t="str">
        <f t="shared" ref="AS53" si="12">IF(OR(M52="■",P52="■",M53="■"),"","■")</f>
        <v>■</v>
      </c>
      <c r="AT53" s="6"/>
      <c r="AU53" s="6"/>
      <c r="BA53" s="2"/>
    </row>
    <row r="54" spans="2:53" s="5" customFormat="1" ht="16.5" customHeight="1">
      <c r="B54" s="913"/>
      <c r="C54" s="918"/>
      <c r="D54" s="919"/>
      <c r="E54" s="919"/>
      <c r="F54" s="919"/>
      <c r="G54" s="919"/>
      <c r="H54" s="920"/>
      <c r="I54" s="903">
        <v>4</v>
      </c>
      <c r="J54" s="112" t="s">
        <v>12</v>
      </c>
      <c r="K54" s="756" t="s">
        <v>170</v>
      </c>
      <c r="L54" s="757"/>
      <c r="M54" s="112" t="s">
        <v>12</v>
      </c>
      <c r="N54" s="756" t="s">
        <v>226</v>
      </c>
      <c r="O54" s="756"/>
      <c r="P54" s="113" t="s">
        <v>180</v>
      </c>
      <c r="Q54" s="756" t="s">
        <v>227</v>
      </c>
      <c r="R54" s="757"/>
      <c r="S54" s="905"/>
      <c r="T54" s="905"/>
      <c r="U54" s="905"/>
      <c r="V54" s="905"/>
      <c r="W54" s="905"/>
      <c r="X54" s="905"/>
      <c r="Y54" s="892"/>
      <c r="Z54" s="892"/>
      <c r="AA54" s="892"/>
      <c r="AB54" s="892"/>
      <c r="AC54" s="893"/>
      <c r="AD54" s="894"/>
      <c r="AE54" s="894"/>
      <c r="AF54" s="894"/>
      <c r="AG54" s="894"/>
      <c r="AH54" s="894"/>
      <c r="AI54" s="894"/>
      <c r="AJ54" s="894"/>
      <c r="AK54" s="894"/>
      <c r="AL54" s="6"/>
      <c r="AM54" s="6"/>
      <c r="AN54" s="6" t="s">
        <v>180</v>
      </c>
      <c r="AO54" s="6" t="str">
        <f t="shared" ref="AO54" si="13">IF(J55="■","","■")</f>
        <v>■</v>
      </c>
      <c r="AP54" s="6" t="s">
        <v>180</v>
      </c>
      <c r="AQ54" s="6" t="str">
        <f t="shared" ref="AQ54" si="14">IF(OR(P54="■",M55="■",P55="■"),"","■")</f>
        <v>■</v>
      </c>
      <c r="AR54" s="6" t="s">
        <v>180</v>
      </c>
      <c r="AS54" s="6" t="str">
        <f t="shared" ref="AS54" si="15">IF(OR(M54="■",M55="■",P55="■"),"","■")</f>
        <v>■</v>
      </c>
      <c r="AT54" s="6"/>
      <c r="AU54" s="6"/>
      <c r="BA54" s="2"/>
    </row>
    <row r="55" spans="2:53" s="5" customFormat="1" ht="16.5" customHeight="1">
      <c r="B55" s="913"/>
      <c r="C55" s="918"/>
      <c r="D55" s="919"/>
      <c r="E55" s="919"/>
      <c r="F55" s="919"/>
      <c r="G55" s="919"/>
      <c r="H55" s="920"/>
      <c r="I55" s="904"/>
      <c r="J55" s="116" t="s">
        <v>180</v>
      </c>
      <c r="K55" s="754" t="s">
        <v>192</v>
      </c>
      <c r="L55" s="755"/>
      <c r="M55" s="116" t="s">
        <v>180</v>
      </c>
      <c r="N55" s="754" t="s">
        <v>228</v>
      </c>
      <c r="O55" s="895"/>
      <c r="P55" s="117" t="s">
        <v>12</v>
      </c>
      <c r="Q55" s="754" t="s">
        <v>229</v>
      </c>
      <c r="R55" s="896"/>
      <c r="S55" s="905"/>
      <c r="T55" s="905"/>
      <c r="U55" s="905"/>
      <c r="V55" s="905"/>
      <c r="W55" s="905"/>
      <c r="X55" s="905"/>
      <c r="Y55" s="892"/>
      <c r="Z55" s="892"/>
      <c r="AA55" s="892"/>
      <c r="AB55" s="892"/>
      <c r="AC55" s="893"/>
      <c r="AD55" s="894"/>
      <c r="AE55" s="894"/>
      <c r="AF55" s="894"/>
      <c r="AG55" s="894"/>
      <c r="AH55" s="894"/>
      <c r="AI55" s="894"/>
      <c r="AJ55" s="894"/>
      <c r="AK55" s="894"/>
      <c r="AL55" s="6"/>
      <c r="AM55" s="6"/>
      <c r="AN55" s="6" t="s">
        <v>180</v>
      </c>
      <c r="AO55" s="6" t="str">
        <f t="shared" ref="AO55" si="16">IF(J54="■","","■")</f>
        <v>■</v>
      </c>
      <c r="AP55" s="6" t="s">
        <v>180</v>
      </c>
      <c r="AQ55" s="6" t="str">
        <f t="shared" ref="AQ55" si="17">IF(OR(M54="■",P54="■",P55="■"),"","■")</f>
        <v>■</v>
      </c>
      <c r="AR55" s="6" t="s">
        <v>180</v>
      </c>
      <c r="AS55" s="6" t="str">
        <f t="shared" ref="AS55" si="18">IF(OR(M54="■",P54="■",M55="■"),"","■")</f>
        <v>■</v>
      </c>
      <c r="AT55" s="6"/>
      <c r="AU55" s="6"/>
      <c r="BA55" s="2"/>
    </row>
    <row r="56" spans="2:53" s="5" customFormat="1" ht="16.5" customHeight="1">
      <c r="B56" s="913"/>
      <c r="C56" s="918"/>
      <c r="D56" s="919"/>
      <c r="E56" s="919"/>
      <c r="F56" s="919"/>
      <c r="G56" s="919"/>
      <c r="H56" s="920"/>
      <c r="I56" s="903">
        <v>5</v>
      </c>
      <c r="J56" s="112" t="s">
        <v>12</v>
      </c>
      <c r="K56" s="756" t="s">
        <v>170</v>
      </c>
      <c r="L56" s="757"/>
      <c r="M56" s="112" t="s">
        <v>12</v>
      </c>
      <c r="N56" s="756" t="s">
        <v>226</v>
      </c>
      <c r="O56" s="756"/>
      <c r="P56" s="113" t="s">
        <v>180</v>
      </c>
      <c r="Q56" s="756" t="s">
        <v>227</v>
      </c>
      <c r="R56" s="757"/>
      <c r="S56" s="905"/>
      <c r="T56" s="905"/>
      <c r="U56" s="905"/>
      <c r="V56" s="905"/>
      <c r="W56" s="905"/>
      <c r="X56" s="905"/>
      <c r="Y56" s="892"/>
      <c r="Z56" s="892"/>
      <c r="AA56" s="892"/>
      <c r="AB56" s="892"/>
      <c r="AC56" s="893"/>
      <c r="AD56" s="894"/>
      <c r="AE56" s="894"/>
      <c r="AF56" s="894"/>
      <c r="AG56" s="894"/>
      <c r="AH56" s="894"/>
      <c r="AI56" s="894"/>
      <c r="AJ56" s="894"/>
      <c r="AK56" s="894"/>
      <c r="AL56" s="6"/>
      <c r="AM56" s="6"/>
      <c r="AN56" s="6" t="s">
        <v>180</v>
      </c>
      <c r="AO56" s="6" t="str">
        <f t="shared" ref="AO56" si="19">IF(J57="■","","■")</f>
        <v>■</v>
      </c>
      <c r="AP56" s="6" t="s">
        <v>180</v>
      </c>
      <c r="AQ56" s="6" t="str">
        <f t="shared" ref="AQ56" si="20">IF(OR(P56="■",M57="■",P57="■"),"","■")</f>
        <v>■</v>
      </c>
      <c r="AR56" s="6" t="s">
        <v>180</v>
      </c>
      <c r="AS56" s="6" t="str">
        <f t="shared" ref="AS56" si="21">IF(OR(M56="■",M57="■",P57="■"),"","■")</f>
        <v>■</v>
      </c>
      <c r="AT56" s="6"/>
      <c r="AU56" s="6"/>
      <c r="BA56" s="2"/>
    </row>
    <row r="57" spans="2:53" s="5" customFormat="1" ht="16.5" customHeight="1">
      <c r="B57" s="913"/>
      <c r="C57" s="918"/>
      <c r="D57" s="919"/>
      <c r="E57" s="919"/>
      <c r="F57" s="919"/>
      <c r="G57" s="919"/>
      <c r="H57" s="920"/>
      <c r="I57" s="904"/>
      <c r="J57" s="116" t="s">
        <v>180</v>
      </c>
      <c r="K57" s="754" t="s">
        <v>192</v>
      </c>
      <c r="L57" s="755"/>
      <c r="M57" s="116" t="s">
        <v>180</v>
      </c>
      <c r="N57" s="754" t="s">
        <v>228</v>
      </c>
      <c r="O57" s="895"/>
      <c r="P57" s="117" t="s">
        <v>180</v>
      </c>
      <c r="Q57" s="754" t="s">
        <v>229</v>
      </c>
      <c r="R57" s="896"/>
      <c r="S57" s="905"/>
      <c r="T57" s="905"/>
      <c r="U57" s="905"/>
      <c r="V57" s="905"/>
      <c r="W57" s="905"/>
      <c r="X57" s="905"/>
      <c r="Y57" s="892"/>
      <c r="Z57" s="892"/>
      <c r="AA57" s="892"/>
      <c r="AB57" s="892"/>
      <c r="AC57" s="893"/>
      <c r="AD57" s="894"/>
      <c r="AE57" s="894"/>
      <c r="AF57" s="894"/>
      <c r="AG57" s="894"/>
      <c r="AH57" s="894"/>
      <c r="AI57" s="894"/>
      <c r="AJ57" s="894"/>
      <c r="AK57" s="894"/>
      <c r="AL57" s="6"/>
      <c r="AM57" s="6"/>
      <c r="AN57" s="6" t="s">
        <v>180</v>
      </c>
      <c r="AO57" s="6" t="str">
        <f t="shared" ref="AO57" si="22">IF(J56="■","","■")</f>
        <v>■</v>
      </c>
      <c r="AP57" s="6" t="s">
        <v>180</v>
      </c>
      <c r="AQ57" s="6" t="str">
        <f t="shared" ref="AQ57" si="23">IF(OR(M56="■",P56="■",P57="■"),"","■")</f>
        <v>■</v>
      </c>
      <c r="AR57" s="6" t="s">
        <v>180</v>
      </c>
      <c r="AS57" s="6" t="str">
        <f t="shared" ref="AS57" si="24">IF(OR(M56="■",P56="■",M57="■"),"","■")</f>
        <v>■</v>
      </c>
      <c r="AT57" s="6"/>
      <c r="AU57" s="6"/>
      <c r="BA57" s="2"/>
    </row>
    <row r="58" spans="2:53" s="5" customFormat="1" ht="16.5" customHeight="1">
      <c r="B58" s="913"/>
      <c r="C58" s="918"/>
      <c r="D58" s="919"/>
      <c r="E58" s="919"/>
      <c r="F58" s="919"/>
      <c r="G58" s="919"/>
      <c r="H58" s="920"/>
      <c r="I58" s="960">
        <v>6</v>
      </c>
      <c r="J58" s="125" t="s">
        <v>180</v>
      </c>
      <c r="K58" s="947" t="s">
        <v>170</v>
      </c>
      <c r="L58" s="948"/>
      <c r="M58" s="125" t="s">
        <v>12</v>
      </c>
      <c r="N58" s="947" t="s">
        <v>226</v>
      </c>
      <c r="O58" s="947"/>
      <c r="P58" s="95" t="s">
        <v>180</v>
      </c>
      <c r="Q58" s="947" t="s">
        <v>227</v>
      </c>
      <c r="R58" s="948"/>
      <c r="S58" s="949"/>
      <c r="T58" s="949"/>
      <c r="U58" s="949"/>
      <c r="V58" s="949"/>
      <c r="W58" s="949"/>
      <c r="X58" s="949"/>
      <c r="Y58" s="950"/>
      <c r="Z58" s="950"/>
      <c r="AA58" s="950"/>
      <c r="AB58" s="950"/>
      <c r="AC58" s="951"/>
      <c r="AD58" s="894"/>
      <c r="AE58" s="894"/>
      <c r="AF58" s="894"/>
      <c r="AG58" s="894"/>
      <c r="AH58" s="894"/>
      <c r="AI58" s="894"/>
      <c r="AJ58" s="894"/>
      <c r="AK58" s="894"/>
      <c r="AL58" s="6"/>
      <c r="AM58" s="6"/>
      <c r="AN58" s="6" t="s">
        <v>180</v>
      </c>
      <c r="AO58" s="6" t="str">
        <f>IF(J59="■","","■")</f>
        <v>■</v>
      </c>
      <c r="AP58" s="6" t="s">
        <v>180</v>
      </c>
      <c r="AQ58" s="6" t="str">
        <f>IF(OR(P58="■",M59="■",P59="■"),"","■")</f>
        <v>■</v>
      </c>
      <c r="AR58" s="6" t="s">
        <v>180</v>
      </c>
      <c r="AS58" s="6" t="str">
        <f>IF(OR(M58="■",M59="■",P59="■"),"","■")</f>
        <v>■</v>
      </c>
      <c r="AT58" s="6"/>
      <c r="AU58" s="6"/>
      <c r="BA58" s="2"/>
    </row>
    <row r="59" spans="2:53" s="5" customFormat="1" ht="16.5" customHeight="1">
      <c r="B59" s="913"/>
      <c r="C59" s="918"/>
      <c r="D59" s="919"/>
      <c r="E59" s="919"/>
      <c r="F59" s="919"/>
      <c r="G59" s="919"/>
      <c r="H59" s="920"/>
      <c r="I59" s="904"/>
      <c r="J59" s="116" t="s">
        <v>180</v>
      </c>
      <c r="K59" s="754" t="s">
        <v>192</v>
      </c>
      <c r="L59" s="755"/>
      <c r="M59" s="116" t="s">
        <v>180</v>
      </c>
      <c r="N59" s="754" t="s">
        <v>228</v>
      </c>
      <c r="O59" s="895"/>
      <c r="P59" s="117" t="s">
        <v>180</v>
      </c>
      <c r="Q59" s="754" t="s">
        <v>229</v>
      </c>
      <c r="R59" s="896"/>
      <c r="S59" s="905"/>
      <c r="T59" s="905"/>
      <c r="U59" s="905"/>
      <c r="V59" s="905"/>
      <c r="W59" s="905"/>
      <c r="X59" s="905"/>
      <c r="Y59" s="892"/>
      <c r="Z59" s="892"/>
      <c r="AA59" s="892"/>
      <c r="AB59" s="892"/>
      <c r="AC59" s="893"/>
      <c r="AD59" s="894"/>
      <c r="AE59" s="894"/>
      <c r="AF59" s="894"/>
      <c r="AG59" s="894"/>
      <c r="AH59" s="894"/>
      <c r="AI59" s="894"/>
      <c r="AJ59" s="894"/>
      <c r="AK59" s="894"/>
      <c r="AL59" s="6"/>
      <c r="AM59" s="6"/>
      <c r="AN59" s="6" t="s">
        <v>180</v>
      </c>
      <c r="AO59" s="6" t="str">
        <f>IF(J58="■","","■")</f>
        <v>■</v>
      </c>
      <c r="AP59" s="6" t="s">
        <v>180</v>
      </c>
      <c r="AQ59" s="6" t="str">
        <f>IF(OR(M58="■",P58="■",P59="■"),"","■")</f>
        <v>■</v>
      </c>
      <c r="AR59" s="6" t="s">
        <v>180</v>
      </c>
      <c r="AS59" s="6" t="str">
        <f>IF(OR(M58="■",P58="■",M59="■"),"","■")</f>
        <v>■</v>
      </c>
      <c r="AT59" s="6"/>
      <c r="AU59" s="6"/>
      <c r="BA59" s="2"/>
    </row>
    <row r="60" spans="2:53" s="5" customFormat="1" ht="16.5" customHeight="1">
      <c r="B60" s="913"/>
      <c r="C60" s="918"/>
      <c r="D60" s="919"/>
      <c r="E60" s="919"/>
      <c r="F60" s="919"/>
      <c r="G60" s="919"/>
      <c r="H60" s="920"/>
      <c r="I60" s="960">
        <v>7</v>
      </c>
      <c r="J60" s="112" t="s">
        <v>12</v>
      </c>
      <c r="K60" s="756" t="s">
        <v>170</v>
      </c>
      <c r="L60" s="757"/>
      <c r="M60" s="112" t="s">
        <v>12</v>
      </c>
      <c r="N60" s="756" t="s">
        <v>226</v>
      </c>
      <c r="O60" s="756"/>
      <c r="P60" s="113" t="s">
        <v>180</v>
      </c>
      <c r="Q60" s="756" t="s">
        <v>227</v>
      </c>
      <c r="R60" s="757"/>
      <c r="S60" s="905"/>
      <c r="T60" s="905"/>
      <c r="U60" s="905"/>
      <c r="V60" s="905"/>
      <c r="W60" s="905"/>
      <c r="X60" s="905"/>
      <c r="Y60" s="892"/>
      <c r="Z60" s="892"/>
      <c r="AA60" s="892"/>
      <c r="AB60" s="892"/>
      <c r="AC60" s="893"/>
      <c r="AD60" s="894"/>
      <c r="AE60" s="894"/>
      <c r="AF60" s="894"/>
      <c r="AG60" s="894"/>
      <c r="AH60" s="894"/>
      <c r="AI60" s="894"/>
      <c r="AJ60" s="894"/>
      <c r="AK60" s="894"/>
      <c r="AL60" s="6"/>
      <c r="AM60" s="6"/>
      <c r="AN60" s="6" t="s">
        <v>180</v>
      </c>
      <c r="AO60" s="6" t="str">
        <f>IF(J61="■","","■")</f>
        <v>■</v>
      </c>
      <c r="AP60" s="6" t="s">
        <v>180</v>
      </c>
      <c r="AQ60" s="6" t="str">
        <f>IF(OR(P60="■",M61="■",P61="■"),"","■")</f>
        <v>■</v>
      </c>
      <c r="AR60" s="6" t="s">
        <v>180</v>
      </c>
      <c r="AS60" s="6" t="str">
        <f>IF(OR(M60="■",M61="■",P61="■"),"","■")</f>
        <v>■</v>
      </c>
      <c r="AT60" s="6"/>
      <c r="AU60" s="6"/>
      <c r="BA60" s="2"/>
    </row>
    <row r="61" spans="2:53" s="5" customFormat="1" ht="16.5" customHeight="1">
      <c r="B61" s="913"/>
      <c r="C61" s="918"/>
      <c r="D61" s="919"/>
      <c r="E61" s="919"/>
      <c r="F61" s="919"/>
      <c r="G61" s="919"/>
      <c r="H61" s="920"/>
      <c r="I61" s="904"/>
      <c r="J61" s="116" t="s">
        <v>180</v>
      </c>
      <c r="K61" s="754" t="s">
        <v>192</v>
      </c>
      <c r="L61" s="755"/>
      <c r="M61" s="116" t="s">
        <v>180</v>
      </c>
      <c r="N61" s="754" t="s">
        <v>228</v>
      </c>
      <c r="O61" s="895"/>
      <c r="P61" s="117" t="s">
        <v>180</v>
      </c>
      <c r="Q61" s="754" t="s">
        <v>229</v>
      </c>
      <c r="R61" s="896"/>
      <c r="S61" s="905"/>
      <c r="T61" s="905"/>
      <c r="U61" s="905"/>
      <c r="V61" s="905"/>
      <c r="W61" s="905"/>
      <c r="X61" s="905"/>
      <c r="Y61" s="892"/>
      <c r="Z61" s="892"/>
      <c r="AA61" s="892"/>
      <c r="AB61" s="892"/>
      <c r="AC61" s="893"/>
      <c r="AD61" s="894"/>
      <c r="AE61" s="894"/>
      <c r="AF61" s="894"/>
      <c r="AG61" s="894"/>
      <c r="AH61" s="894"/>
      <c r="AI61" s="894"/>
      <c r="AJ61" s="894"/>
      <c r="AK61" s="894"/>
      <c r="AL61" s="6"/>
      <c r="AM61" s="6"/>
      <c r="AN61" s="6" t="s">
        <v>180</v>
      </c>
      <c r="AO61" s="6" t="str">
        <f>IF(J60="■","","■")</f>
        <v>■</v>
      </c>
      <c r="AP61" s="6" t="s">
        <v>180</v>
      </c>
      <c r="AQ61" s="6" t="str">
        <f>IF(OR(M60="■",P60="■",P61="■"),"","■")</f>
        <v>■</v>
      </c>
      <c r="AR61" s="6" t="s">
        <v>180</v>
      </c>
      <c r="AS61" s="6" t="str">
        <f>IF(OR(M60="■",P60="■",M61="■"),"","■")</f>
        <v>■</v>
      </c>
      <c r="AT61" s="6"/>
      <c r="AU61" s="6"/>
      <c r="BA61" s="2"/>
    </row>
    <row r="62" spans="2:53" s="5" customFormat="1" ht="16.5" customHeight="1">
      <c r="B62" s="913"/>
      <c r="C62" s="918"/>
      <c r="D62" s="919"/>
      <c r="E62" s="919"/>
      <c r="F62" s="919"/>
      <c r="G62" s="919"/>
      <c r="H62" s="920"/>
      <c r="I62" s="930">
        <v>8</v>
      </c>
      <c r="J62" s="112" t="s">
        <v>180</v>
      </c>
      <c r="K62" s="756" t="s">
        <v>170</v>
      </c>
      <c r="L62" s="757"/>
      <c r="M62" s="112" t="s">
        <v>12</v>
      </c>
      <c r="N62" s="756" t="s">
        <v>226</v>
      </c>
      <c r="O62" s="756"/>
      <c r="P62" s="113" t="s">
        <v>180</v>
      </c>
      <c r="Q62" s="756" t="s">
        <v>227</v>
      </c>
      <c r="R62" s="757"/>
      <c r="S62" s="905"/>
      <c r="T62" s="905"/>
      <c r="U62" s="905"/>
      <c r="V62" s="905"/>
      <c r="W62" s="905"/>
      <c r="X62" s="905"/>
      <c r="Y62" s="892"/>
      <c r="Z62" s="892"/>
      <c r="AA62" s="892"/>
      <c r="AB62" s="892"/>
      <c r="AC62" s="893"/>
      <c r="AD62" s="894"/>
      <c r="AE62" s="894"/>
      <c r="AF62" s="894"/>
      <c r="AG62" s="894"/>
      <c r="AH62" s="894"/>
      <c r="AI62" s="894"/>
      <c r="AJ62" s="894"/>
      <c r="AK62" s="894"/>
      <c r="AL62" s="6"/>
      <c r="AM62" s="6"/>
      <c r="AN62" s="6" t="s">
        <v>180</v>
      </c>
      <c r="AO62" s="6" t="str">
        <f t="shared" ref="AO62" si="25">IF(J63="■","","■")</f>
        <v>■</v>
      </c>
      <c r="AP62" s="6" t="s">
        <v>180</v>
      </c>
      <c r="AQ62" s="6" t="str">
        <f t="shared" ref="AQ62" si="26">IF(OR(P62="■",M63="■",P63="■"),"","■")</f>
        <v>■</v>
      </c>
      <c r="AR62" s="6" t="s">
        <v>180</v>
      </c>
      <c r="AS62" s="6" t="str">
        <f t="shared" ref="AS62" si="27">IF(OR(M62="■",M63="■",P63="■"),"","■")</f>
        <v>■</v>
      </c>
      <c r="AT62" s="6"/>
      <c r="AU62" s="6"/>
      <c r="BA62" s="2"/>
    </row>
    <row r="63" spans="2:53" s="5" customFormat="1" ht="16.5" customHeight="1">
      <c r="B63" s="913"/>
      <c r="C63" s="918"/>
      <c r="D63" s="919"/>
      <c r="E63" s="919"/>
      <c r="F63" s="919"/>
      <c r="G63" s="919"/>
      <c r="H63" s="920"/>
      <c r="I63" s="930"/>
      <c r="J63" s="116" t="s">
        <v>12</v>
      </c>
      <c r="K63" s="754" t="s">
        <v>192</v>
      </c>
      <c r="L63" s="755"/>
      <c r="M63" s="116" t="s">
        <v>180</v>
      </c>
      <c r="N63" s="754" t="s">
        <v>228</v>
      </c>
      <c r="O63" s="895"/>
      <c r="P63" s="117" t="s">
        <v>12</v>
      </c>
      <c r="Q63" s="754" t="s">
        <v>229</v>
      </c>
      <c r="R63" s="896"/>
      <c r="S63" s="905"/>
      <c r="T63" s="905"/>
      <c r="U63" s="905"/>
      <c r="V63" s="905"/>
      <c r="W63" s="905"/>
      <c r="X63" s="905"/>
      <c r="Y63" s="892"/>
      <c r="Z63" s="892"/>
      <c r="AA63" s="892"/>
      <c r="AB63" s="892"/>
      <c r="AC63" s="893"/>
      <c r="AD63" s="894"/>
      <c r="AE63" s="894"/>
      <c r="AF63" s="894"/>
      <c r="AG63" s="894"/>
      <c r="AH63" s="894"/>
      <c r="AI63" s="894"/>
      <c r="AJ63" s="894"/>
      <c r="AK63" s="894"/>
      <c r="AL63" s="6"/>
      <c r="AM63" s="6"/>
      <c r="AN63" s="6" t="s">
        <v>180</v>
      </c>
      <c r="AO63" s="6" t="str">
        <f t="shared" ref="AO63" si="28">IF(J62="■","","■")</f>
        <v>■</v>
      </c>
      <c r="AP63" s="6" t="s">
        <v>180</v>
      </c>
      <c r="AQ63" s="6" t="str">
        <f t="shared" ref="AQ63" si="29">IF(OR(M62="■",P62="■",P63="■"),"","■")</f>
        <v>■</v>
      </c>
      <c r="AR63" s="6" t="s">
        <v>180</v>
      </c>
      <c r="AS63" s="6" t="str">
        <f t="shared" ref="AS63" si="30">IF(OR(M62="■",P62="■",M63="■"),"","■")</f>
        <v>■</v>
      </c>
      <c r="AT63" s="6"/>
      <c r="AU63" s="6"/>
      <c r="BA63" s="2"/>
    </row>
    <row r="64" spans="2:53" s="5" customFormat="1" ht="18" customHeight="1">
      <c r="B64" s="913"/>
      <c r="C64" s="918"/>
      <c r="D64" s="919"/>
      <c r="E64" s="919"/>
      <c r="F64" s="919"/>
      <c r="G64" s="919"/>
      <c r="H64" s="920"/>
      <c r="I64" s="930">
        <v>9</v>
      </c>
      <c r="J64" s="112" t="s">
        <v>180</v>
      </c>
      <c r="K64" s="756" t="s">
        <v>170</v>
      </c>
      <c r="L64" s="757"/>
      <c r="M64" s="112" t="s">
        <v>180</v>
      </c>
      <c r="N64" s="756" t="s">
        <v>226</v>
      </c>
      <c r="O64" s="756"/>
      <c r="P64" s="113" t="s">
        <v>12</v>
      </c>
      <c r="Q64" s="756" t="s">
        <v>227</v>
      </c>
      <c r="R64" s="757"/>
      <c r="S64" s="905"/>
      <c r="T64" s="905"/>
      <c r="U64" s="905"/>
      <c r="V64" s="905"/>
      <c r="W64" s="905"/>
      <c r="X64" s="905"/>
      <c r="Y64" s="892"/>
      <c r="Z64" s="892"/>
      <c r="AA64" s="892"/>
      <c r="AB64" s="892"/>
      <c r="AC64" s="893"/>
      <c r="AD64" s="894"/>
      <c r="AE64" s="894"/>
      <c r="AF64" s="894"/>
      <c r="AG64" s="894"/>
      <c r="AH64" s="894"/>
      <c r="AI64" s="894"/>
      <c r="AJ64" s="894"/>
      <c r="AK64" s="894"/>
      <c r="AL64" s="6"/>
      <c r="AM64" s="6"/>
      <c r="AN64" s="6" t="s">
        <v>180</v>
      </c>
      <c r="AO64" s="6" t="str">
        <f t="shared" ref="AO64" si="31">IF(J65="■","","■")</f>
        <v>■</v>
      </c>
      <c r="AP64" s="6" t="s">
        <v>180</v>
      </c>
      <c r="AQ64" s="6" t="str">
        <f t="shared" ref="AQ64" si="32">IF(OR(P64="■",M65="■",P65="■"),"","■")</f>
        <v>■</v>
      </c>
      <c r="AR64" s="6" t="s">
        <v>180</v>
      </c>
      <c r="AS64" s="6" t="str">
        <f t="shared" ref="AS64" si="33">IF(OR(M64="■",M65="■",P65="■"),"","■")</f>
        <v>■</v>
      </c>
      <c r="AT64" s="6"/>
      <c r="AU64" s="6"/>
      <c r="BA64" s="2"/>
    </row>
    <row r="65" spans="2:53" s="5" customFormat="1" ht="18" customHeight="1">
      <c r="B65" s="913"/>
      <c r="C65" s="918"/>
      <c r="D65" s="919"/>
      <c r="E65" s="919"/>
      <c r="F65" s="919"/>
      <c r="G65" s="919"/>
      <c r="H65" s="920"/>
      <c r="I65" s="930"/>
      <c r="J65" s="116" t="s">
        <v>180</v>
      </c>
      <c r="K65" s="754" t="s">
        <v>192</v>
      </c>
      <c r="L65" s="755"/>
      <c r="M65" s="116" t="s">
        <v>180</v>
      </c>
      <c r="N65" s="754" t="s">
        <v>228</v>
      </c>
      <c r="O65" s="895"/>
      <c r="P65" s="117" t="s">
        <v>180</v>
      </c>
      <c r="Q65" s="754" t="s">
        <v>229</v>
      </c>
      <c r="R65" s="896"/>
      <c r="S65" s="905"/>
      <c r="T65" s="905"/>
      <c r="U65" s="905"/>
      <c r="V65" s="905"/>
      <c r="W65" s="905"/>
      <c r="X65" s="905"/>
      <c r="Y65" s="892"/>
      <c r="Z65" s="892"/>
      <c r="AA65" s="892"/>
      <c r="AB65" s="892"/>
      <c r="AC65" s="893"/>
      <c r="AD65" s="894"/>
      <c r="AE65" s="894"/>
      <c r="AF65" s="894"/>
      <c r="AG65" s="894"/>
      <c r="AH65" s="894"/>
      <c r="AI65" s="894"/>
      <c r="AJ65" s="894"/>
      <c r="AK65" s="894"/>
      <c r="AL65" s="6"/>
      <c r="AM65" s="6"/>
      <c r="AN65" s="6" t="s">
        <v>180</v>
      </c>
      <c r="AO65" s="6" t="str">
        <f t="shared" ref="AO65" si="34">IF(J64="■","","■")</f>
        <v>■</v>
      </c>
      <c r="AP65" s="6" t="s">
        <v>180</v>
      </c>
      <c r="AQ65" s="6" t="str">
        <f t="shared" ref="AQ65" si="35">IF(OR(M64="■",P64="■",P65="■"),"","■")</f>
        <v>■</v>
      </c>
      <c r="AR65" s="6" t="s">
        <v>180</v>
      </c>
      <c r="AS65" s="6" t="str">
        <f t="shared" ref="AS65" si="36">IF(OR(M64="■",P64="■",M65="■"),"","■")</f>
        <v>■</v>
      </c>
      <c r="AT65" s="6"/>
      <c r="AU65" s="6"/>
      <c r="BA65" s="2"/>
    </row>
    <row r="66" spans="2:53" s="5" customFormat="1" ht="18" customHeight="1">
      <c r="B66" s="913"/>
      <c r="C66" s="918"/>
      <c r="D66" s="919"/>
      <c r="E66" s="919"/>
      <c r="F66" s="919"/>
      <c r="G66" s="919"/>
      <c r="H66" s="920"/>
      <c r="I66" s="903">
        <v>10</v>
      </c>
      <c r="J66" s="112" t="s">
        <v>180</v>
      </c>
      <c r="K66" s="756" t="s">
        <v>170</v>
      </c>
      <c r="L66" s="757"/>
      <c r="M66" s="112" t="s">
        <v>180</v>
      </c>
      <c r="N66" s="756" t="s">
        <v>226</v>
      </c>
      <c r="O66" s="756"/>
      <c r="P66" s="113" t="s">
        <v>180</v>
      </c>
      <c r="Q66" s="756" t="s">
        <v>227</v>
      </c>
      <c r="R66" s="757"/>
      <c r="S66" s="905"/>
      <c r="T66" s="905"/>
      <c r="U66" s="905"/>
      <c r="V66" s="905"/>
      <c r="W66" s="905"/>
      <c r="X66" s="905"/>
      <c r="Y66" s="892"/>
      <c r="Z66" s="892"/>
      <c r="AA66" s="892"/>
      <c r="AB66" s="892"/>
      <c r="AC66" s="893"/>
      <c r="AD66" s="894"/>
      <c r="AE66" s="894"/>
      <c r="AF66" s="894"/>
      <c r="AG66" s="894"/>
      <c r="AH66" s="894"/>
      <c r="AI66" s="894"/>
      <c r="AJ66" s="894"/>
      <c r="AK66" s="894"/>
      <c r="AL66" s="6"/>
      <c r="AM66" s="6"/>
      <c r="AN66" s="6" t="s">
        <v>180</v>
      </c>
      <c r="AO66" s="6" t="str">
        <f t="shared" ref="AO66" si="37">IF(J67="■","","■")</f>
        <v>■</v>
      </c>
      <c r="AP66" s="6" t="s">
        <v>180</v>
      </c>
      <c r="AQ66" s="6" t="str">
        <f t="shared" ref="AQ66" si="38">IF(OR(P66="■",M67="■",P67="■"),"","■")</f>
        <v>■</v>
      </c>
      <c r="AR66" s="6" t="s">
        <v>180</v>
      </c>
      <c r="AS66" s="6" t="str">
        <f t="shared" ref="AS66" si="39">IF(OR(M66="■",M67="■",P67="■"),"","■")</f>
        <v>■</v>
      </c>
      <c r="AT66" s="6"/>
      <c r="AU66" s="6"/>
      <c r="BA66" s="2"/>
    </row>
    <row r="67" spans="2:53" s="5" customFormat="1" ht="18" customHeight="1" thickBot="1">
      <c r="B67" s="914"/>
      <c r="C67" s="921"/>
      <c r="D67" s="922"/>
      <c r="E67" s="922"/>
      <c r="F67" s="922"/>
      <c r="G67" s="922"/>
      <c r="H67" s="923"/>
      <c r="I67" s="911"/>
      <c r="J67" s="114" t="s">
        <v>180</v>
      </c>
      <c r="K67" s="908" t="s">
        <v>192</v>
      </c>
      <c r="L67" s="931"/>
      <c r="M67" s="114" t="s">
        <v>180</v>
      </c>
      <c r="N67" s="908" t="s">
        <v>228</v>
      </c>
      <c r="O67" s="909"/>
      <c r="P67" s="115" t="s">
        <v>12</v>
      </c>
      <c r="Q67" s="908" t="s">
        <v>229</v>
      </c>
      <c r="R67" s="910"/>
      <c r="S67" s="961"/>
      <c r="T67" s="961"/>
      <c r="U67" s="961"/>
      <c r="V67" s="961"/>
      <c r="W67" s="961"/>
      <c r="X67" s="961"/>
      <c r="Y67" s="928"/>
      <c r="Z67" s="928"/>
      <c r="AA67" s="928"/>
      <c r="AB67" s="928"/>
      <c r="AC67" s="929"/>
      <c r="AD67" s="894"/>
      <c r="AE67" s="894"/>
      <c r="AF67" s="894"/>
      <c r="AG67" s="894"/>
      <c r="AH67" s="894"/>
      <c r="AI67" s="894"/>
      <c r="AJ67" s="894"/>
      <c r="AK67" s="894"/>
      <c r="AL67" s="6"/>
      <c r="AM67" s="6"/>
      <c r="AN67" s="6" t="s">
        <v>180</v>
      </c>
      <c r="AO67" s="6" t="str">
        <f>IF(J66="■","","■")</f>
        <v>■</v>
      </c>
      <c r="AP67" s="6" t="s">
        <v>180</v>
      </c>
      <c r="AQ67" s="6" t="str">
        <f t="shared" ref="AQ67" si="40">IF(OR(M66="■",P66="■",P67="■"),"","■")</f>
        <v>■</v>
      </c>
      <c r="AR67" s="6" t="s">
        <v>180</v>
      </c>
      <c r="AS67" s="6" t="str">
        <f t="shared" ref="AS67" si="41">IF(OR(M66="■",P66="■",M67="■"),"","■")</f>
        <v>■</v>
      </c>
      <c r="AT67" s="6"/>
      <c r="AU67" s="6"/>
      <c r="BA67" s="2"/>
    </row>
    <row r="68" spans="2:53" ht="12" customHeight="1">
      <c r="B68" s="85" t="s">
        <v>230</v>
      </c>
      <c r="C68" s="924" t="s">
        <v>231</v>
      </c>
      <c r="D68" s="924"/>
      <c r="E68" s="924"/>
      <c r="F68" s="924"/>
      <c r="G68" s="924"/>
      <c r="H68" s="924"/>
      <c r="I68" s="924"/>
      <c r="J68" s="924"/>
      <c r="K68" s="924"/>
      <c r="L68" s="924"/>
      <c r="M68" s="924"/>
      <c r="N68" s="924"/>
      <c r="O68" s="924"/>
      <c r="P68" s="924"/>
      <c r="Q68" s="924"/>
      <c r="R68" s="924"/>
      <c r="S68" s="924"/>
      <c r="T68" s="924"/>
      <c r="U68" s="924"/>
      <c r="V68" s="924"/>
      <c r="W68" s="924"/>
      <c r="X68" s="924"/>
      <c r="Y68" s="924"/>
      <c r="Z68" s="924"/>
      <c r="AA68" s="924"/>
      <c r="AB68" s="924"/>
      <c r="AC68" s="924"/>
      <c r="AD68" s="924"/>
      <c r="AE68" s="924"/>
      <c r="AF68" s="924"/>
      <c r="AG68" s="924"/>
      <c r="AH68" s="924"/>
      <c r="AI68" s="924"/>
      <c r="AJ68" s="924"/>
      <c r="AK68" s="924"/>
      <c r="AN68" s="84"/>
      <c r="AO68" s="84"/>
      <c r="AP68" s="84"/>
      <c r="AQ68" s="84"/>
      <c r="AR68" s="84"/>
      <c r="AS68" s="84"/>
      <c r="AT68" s="84"/>
      <c r="AU68" s="84"/>
      <c r="AV68" s="84"/>
      <c r="AW68" s="84"/>
      <c r="AX68" s="84"/>
      <c r="AY68" s="84"/>
      <c r="AZ68" s="84"/>
    </row>
    <row r="69" spans="2:53" ht="12" customHeight="1">
      <c r="B69" s="61" t="s">
        <v>232</v>
      </c>
      <c r="C69" s="924" t="s">
        <v>233</v>
      </c>
      <c r="D69" s="924"/>
      <c r="E69" s="924"/>
      <c r="F69" s="924"/>
      <c r="G69" s="924"/>
      <c r="H69" s="924"/>
      <c r="I69" s="924"/>
      <c r="J69" s="924"/>
      <c r="K69" s="924"/>
      <c r="L69" s="924"/>
      <c r="M69" s="924"/>
      <c r="N69" s="924"/>
      <c r="O69" s="924"/>
      <c r="P69" s="924"/>
      <c r="Q69" s="924"/>
      <c r="R69" s="924"/>
      <c r="S69" s="924"/>
      <c r="T69" s="924"/>
      <c r="U69" s="924"/>
      <c r="V69" s="924"/>
      <c r="W69" s="924"/>
      <c r="X69" s="924"/>
      <c r="Y69" s="924"/>
      <c r="Z69" s="924"/>
      <c r="AA69" s="924"/>
      <c r="AB69" s="924"/>
      <c r="AC69" s="924"/>
      <c r="AD69" s="924"/>
      <c r="AE69" s="924"/>
      <c r="AF69" s="924"/>
      <c r="AG69" s="924"/>
      <c r="AH69" s="924"/>
      <c r="AI69" s="924"/>
      <c r="AJ69" s="924"/>
      <c r="AK69" s="924"/>
      <c r="AN69" s="84"/>
      <c r="AO69" s="84"/>
      <c r="AP69" s="84"/>
      <c r="AQ69" s="84"/>
      <c r="AR69" s="84"/>
      <c r="AS69" s="84"/>
      <c r="AT69" s="84"/>
      <c r="AU69" s="84"/>
      <c r="AV69" s="84"/>
      <c r="AW69" s="84"/>
      <c r="AX69" s="84"/>
      <c r="AY69" s="84"/>
      <c r="AZ69" s="84"/>
    </row>
    <row r="70" spans="2:53" ht="12" customHeight="1">
      <c r="B70" s="61" t="s">
        <v>234</v>
      </c>
      <c r="C70" s="924" t="s">
        <v>235</v>
      </c>
      <c r="D70" s="924"/>
      <c r="E70" s="924"/>
      <c r="F70" s="924"/>
      <c r="G70" s="924"/>
      <c r="H70" s="924"/>
      <c r="I70" s="924"/>
      <c r="J70" s="924"/>
      <c r="K70" s="924"/>
      <c r="L70" s="924"/>
      <c r="M70" s="924"/>
      <c r="N70" s="924"/>
      <c r="O70" s="924"/>
      <c r="P70" s="924"/>
      <c r="Q70" s="924"/>
      <c r="R70" s="924"/>
      <c r="S70" s="924"/>
      <c r="T70" s="924"/>
      <c r="U70" s="924"/>
      <c r="V70" s="924"/>
      <c r="W70" s="924"/>
      <c r="X70" s="924"/>
      <c r="Y70" s="924"/>
      <c r="Z70" s="924"/>
      <c r="AA70" s="924"/>
      <c r="AB70" s="924"/>
      <c r="AC70" s="924"/>
      <c r="AD70" s="924"/>
      <c r="AE70" s="924"/>
      <c r="AF70" s="924"/>
      <c r="AG70" s="924"/>
      <c r="AH70" s="924"/>
      <c r="AI70" s="924"/>
      <c r="AJ70" s="924"/>
      <c r="AK70" s="924"/>
      <c r="AN70" s="84"/>
      <c r="AO70" s="84"/>
      <c r="AP70" s="84"/>
      <c r="AQ70" s="84"/>
      <c r="AR70" s="84"/>
      <c r="AS70" s="84"/>
      <c r="AT70" s="84"/>
      <c r="AU70" s="84"/>
      <c r="AV70" s="84"/>
      <c r="AW70" s="84"/>
      <c r="AX70" s="84"/>
      <c r="AY70" s="84"/>
      <c r="AZ70" s="84"/>
    </row>
    <row r="71" spans="2:53" s="5" customFormat="1" ht="17.25" customHeight="1">
      <c r="B71" s="86"/>
      <c r="C71" s="86"/>
      <c r="D71" s="86"/>
      <c r="E71" s="86"/>
      <c r="F71" s="86"/>
      <c r="G71" s="86"/>
      <c r="H71" s="86"/>
      <c r="I71" s="93"/>
      <c r="J71" s="93"/>
      <c r="K71" s="131"/>
      <c r="L71" s="131"/>
      <c r="M71" s="93"/>
      <c r="N71" s="131"/>
      <c r="O71" s="92"/>
      <c r="P71" s="93"/>
      <c r="Q71" s="131"/>
      <c r="R71" s="92"/>
      <c r="S71" s="94"/>
      <c r="T71" s="94"/>
      <c r="U71" s="94"/>
      <c r="V71" s="94"/>
      <c r="W71" s="94"/>
      <c r="X71" s="94"/>
      <c r="Y71" s="95"/>
      <c r="Z71" s="95"/>
      <c r="AA71" s="95"/>
      <c r="AB71" s="95"/>
      <c r="AC71" s="95"/>
      <c r="AD71" s="95"/>
      <c r="AE71" s="95"/>
      <c r="AF71" s="95"/>
      <c r="AG71" s="95"/>
      <c r="AH71" s="95"/>
      <c r="AI71" s="95"/>
      <c r="AJ71" s="95"/>
      <c r="AK71" s="13" t="s">
        <v>236</v>
      </c>
      <c r="AL71" s="6"/>
      <c r="AM71" s="6"/>
      <c r="AN71" s="6"/>
      <c r="AO71" s="6"/>
      <c r="AP71" s="6"/>
      <c r="AQ71" s="6"/>
      <c r="AR71" s="6"/>
      <c r="AS71" s="6"/>
      <c r="AT71" s="6"/>
      <c r="AU71" s="6"/>
      <c r="BA71" s="2"/>
    </row>
    <row r="72" spans="2:53" s="5" customFormat="1" ht="18" customHeight="1" thickBot="1">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6"/>
      <c r="AL72" s="6"/>
      <c r="AM72" s="6"/>
      <c r="AN72" s="6"/>
      <c r="AO72" s="6"/>
      <c r="AP72" s="6"/>
      <c r="AQ72" s="6"/>
      <c r="AR72" s="6"/>
      <c r="AS72" s="6"/>
      <c r="AT72" s="6"/>
      <c r="AU72" s="6"/>
      <c r="BA72" s="2"/>
    </row>
    <row r="73" spans="2:53" s="5" customFormat="1" ht="18" customHeight="1">
      <c r="B73" s="952" t="s">
        <v>177</v>
      </c>
      <c r="C73" s="965" t="s">
        <v>237</v>
      </c>
      <c r="D73" s="966"/>
      <c r="E73" s="966"/>
      <c r="F73" s="966"/>
      <c r="G73" s="966"/>
      <c r="H73" s="966"/>
      <c r="I73" s="91" t="s">
        <v>211</v>
      </c>
      <c r="J73" s="844" t="s">
        <v>212</v>
      </c>
      <c r="K73" s="844"/>
      <c r="L73" s="844"/>
      <c r="M73" s="844" t="s">
        <v>238</v>
      </c>
      <c r="N73" s="844"/>
      <c r="O73" s="844"/>
      <c r="P73" s="844"/>
      <c r="Q73" s="844"/>
      <c r="R73" s="844"/>
      <c r="S73" s="844"/>
      <c r="T73" s="844"/>
      <c r="U73" s="844"/>
      <c r="V73" s="844"/>
      <c r="W73" s="844"/>
      <c r="X73" s="844" t="s">
        <v>239</v>
      </c>
      <c r="Y73" s="844"/>
      <c r="Z73" s="844"/>
      <c r="AA73" s="844"/>
      <c r="AB73" s="844"/>
      <c r="AC73" s="845"/>
      <c r="AJ73" s="86"/>
      <c r="AK73" s="6"/>
      <c r="AL73" s="6"/>
      <c r="AM73" s="6"/>
      <c r="AN73" s="6"/>
      <c r="AO73" s="6"/>
      <c r="AP73" s="6"/>
      <c r="AQ73" s="6"/>
      <c r="AR73" s="6"/>
      <c r="AS73" s="6"/>
      <c r="AT73" s="6"/>
      <c r="AU73" s="6"/>
      <c r="BA73" s="2"/>
    </row>
    <row r="74" spans="2:53" s="5" customFormat="1" ht="18" customHeight="1">
      <c r="B74" s="953"/>
      <c r="C74" s="967"/>
      <c r="D74" s="967"/>
      <c r="E74" s="967"/>
      <c r="F74" s="967"/>
      <c r="G74" s="967"/>
      <c r="H74" s="967"/>
      <c r="I74" s="925">
        <v>1</v>
      </c>
      <c r="J74" s="96" t="s">
        <v>12</v>
      </c>
      <c r="K74" s="926" t="s">
        <v>170</v>
      </c>
      <c r="L74" s="927"/>
      <c r="M74" s="932"/>
      <c r="N74" s="932"/>
      <c r="O74" s="932"/>
      <c r="P74" s="932"/>
      <c r="Q74" s="932"/>
      <c r="R74" s="932"/>
      <c r="S74" s="932"/>
      <c r="T74" s="932"/>
      <c r="U74" s="932"/>
      <c r="V74" s="932"/>
      <c r="W74" s="932"/>
      <c r="X74" s="932"/>
      <c r="Y74" s="932"/>
      <c r="Z74" s="932"/>
      <c r="AA74" s="932"/>
      <c r="AB74" s="932"/>
      <c r="AC74" s="933"/>
      <c r="AJ74" s="86"/>
      <c r="AK74" s="6"/>
      <c r="AL74" s="6"/>
      <c r="AM74" s="6"/>
      <c r="AN74" s="6" t="s">
        <v>180</v>
      </c>
      <c r="AO74" s="6" t="str">
        <f>IF(J75="■","","■")</f>
        <v>■</v>
      </c>
      <c r="AP74" s="6"/>
      <c r="AQ74" s="6"/>
      <c r="AR74" s="6"/>
      <c r="AS74" s="6"/>
      <c r="AT74" s="6"/>
      <c r="AU74" s="6"/>
      <c r="BA74" s="2"/>
    </row>
    <row r="75" spans="2:53" s="5" customFormat="1" ht="18" customHeight="1">
      <c r="B75" s="953"/>
      <c r="C75" s="967"/>
      <c r="D75" s="967"/>
      <c r="E75" s="967"/>
      <c r="F75" s="967"/>
      <c r="G75" s="967"/>
      <c r="H75" s="967"/>
      <c r="I75" s="925"/>
      <c r="J75" s="97" t="s">
        <v>12</v>
      </c>
      <c r="K75" s="906" t="s">
        <v>192</v>
      </c>
      <c r="L75" s="907"/>
      <c r="M75" s="932"/>
      <c r="N75" s="932"/>
      <c r="O75" s="932"/>
      <c r="P75" s="932"/>
      <c r="Q75" s="932"/>
      <c r="R75" s="932"/>
      <c r="S75" s="932"/>
      <c r="T75" s="932"/>
      <c r="U75" s="932"/>
      <c r="V75" s="932"/>
      <c r="W75" s="932"/>
      <c r="X75" s="932"/>
      <c r="Y75" s="932"/>
      <c r="Z75" s="932"/>
      <c r="AA75" s="932"/>
      <c r="AB75" s="932"/>
      <c r="AC75" s="933"/>
      <c r="AJ75" s="86"/>
      <c r="AK75" s="6"/>
      <c r="AL75" s="6"/>
      <c r="AM75" s="6"/>
      <c r="AN75" s="6" t="s">
        <v>180</v>
      </c>
      <c r="AO75" s="6" t="str">
        <f>IF(J74="■","","■")</f>
        <v>■</v>
      </c>
      <c r="AP75" s="6"/>
      <c r="AQ75" s="6"/>
      <c r="AR75" s="6"/>
      <c r="AS75" s="6"/>
      <c r="AT75" s="6"/>
      <c r="AU75" s="6"/>
      <c r="BA75" s="2"/>
    </row>
    <row r="76" spans="2:53" s="5" customFormat="1" ht="18" customHeight="1">
      <c r="B76" s="953"/>
      <c r="C76" s="967"/>
      <c r="D76" s="967"/>
      <c r="E76" s="967"/>
      <c r="F76" s="967"/>
      <c r="G76" s="967"/>
      <c r="H76" s="967"/>
      <c r="I76" s="925">
        <v>2</v>
      </c>
      <c r="J76" s="96" t="s">
        <v>12</v>
      </c>
      <c r="K76" s="926" t="s">
        <v>170</v>
      </c>
      <c r="L76" s="927"/>
      <c r="M76" s="932"/>
      <c r="N76" s="932"/>
      <c r="O76" s="932"/>
      <c r="P76" s="932"/>
      <c r="Q76" s="932"/>
      <c r="R76" s="932"/>
      <c r="S76" s="932"/>
      <c r="T76" s="932"/>
      <c r="U76" s="932"/>
      <c r="V76" s="932"/>
      <c r="W76" s="932"/>
      <c r="X76" s="932"/>
      <c r="Y76" s="932"/>
      <c r="Z76" s="932"/>
      <c r="AA76" s="932"/>
      <c r="AB76" s="932"/>
      <c r="AC76" s="933"/>
      <c r="AJ76" s="86"/>
      <c r="AK76" s="6"/>
      <c r="AL76" s="6"/>
      <c r="AM76" s="6"/>
      <c r="AN76" s="6" t="s">
        <v>180</v>
      </c>
      <c r="AO76" s="6" t="str">
        <f t="shared" ref="AO76" si="42">IF(J77="■","","■")</f>
        <v>■</v>
      </c>
      <c r="AP76" s="6"/>
      <c r="AQ76" s="6"/>
      <c r="AR76" s="6"/>
      <c r="AS76" s="6"/>
      <c r="AT76" s="6"/>
      <c r="AU76" s="6"/>
      <c r="BA76" s="2"/>
    </row>
    <row r="77" spans="2:53" s="5" customFormat="1" ht="18" customHeight="1">
      <c r="B77" s="953"/>
      <c r="C77" s="967"/>
      <c r="D77" s="967"/>
      <c r="E77" s="967"/>
      <c r="F77" s="967"/>
      <c r="G77" s="967"/>
      <c r="H77" s="967"/>
      <c r="I77" s="925"/>
      <c r="J77" s="97" t="s">
        <v>12</v>
      </c>
      <c r="K77" s="906" t="s">
        <v>192</v>
      </c>
      <c r="L77" s="907"/>
      <c r="M77" s="932"/>
      <c r="N77" s="932"/>
      <c r="O77" s="932"/>
      <c r="P77" s="932"/>
      <c r="Q77" s="932"/>
      <c r="R77" s="932"/>
      <c r="S77" s="932"/>
      <c r="T77" s="932"/>
      <c r="U77" s="932"/>
      <c r="V77" s="932"/>
      <c r="W77" s="932"/>
      <c r="X77" s="932"/>
      <c r="Y77" s="932"/>
      <c r="Z77" s="932"/>
      <c r="AA77" s="932"/>
      <c r="AB77" s="932"/>
      <c r="AC77" s="933"/>
      <c r="AJ77" s="86"/>
      <c r="AK77" s="6"/>
      <c r="AL77" s="6"/>
      <c r="AM77" s="6"/>
      <c r="AN77" s="6" t="s">
        <v>180</v>
      </c>
      <c r="AO77" s="6" t="str">
        <f t="shared" ref="AO77" si="43">IF(J76="■","","■")</f>
        <v>■</v>
      </c>
      <c r="AP77" s="6"/>
      <c r="AQ77" s="6"/>
      <c r="AR77" s="6"/>
      <c r="AS77" s="6"/>
      <c r="AT77" s="6"/>
      <c r="AU77" s="6"/>
      <c r="BA77" s="2"/>
    </row>
    <row r="78" spans="2:53" s="5" customFormat="1" ht="18" customHeight="1">
      <c r="B78" s="953"/>
      <c r="C78" s="967"/>
      <c r="D78" s="967"/>
      <c r="E78" s="967"/>
      <c r="F78" s="967"/>
      <c r="G78" s="967"/>
      <c r="H78" s="967"/>
      <c r="I78" s="925">
        <v>3</v>
      </c>
      <c r="J78" s="96" t="s">
        <v>12</v>
      </c>
      <c r="K78" s="926" t="s">
        <v>170</v>
      </c>
      <c r="L78" s="927"/>
      <c r="M78" s="932"/>
      <c r="N78" s="932"/>
      <c r="O78" s="932"/>
      <c r="P78" s="932"/>
      <c r="Q78" s="932"/>
      <c r="R78" s="932"/>
      <c r="S78" s="932"/>
      <c r="T78" s="932"/>
      <c r="U78" s="932"/>
      <c r="V78" s="932"/>
      <c r="W78" s="932"/>
      <c r="X78" s="932"/>
      <c r="Y78" s="932"/>
      <c r="Z78" s="932"/>
      <c r="AA78" s="932"/>
      <c r="AB78" s="932"/>
      <c r="AC78" s="933"/>
      <c r="AJ78" s="86"/>
      <c r="AK78" s="6"/>
      <c r="AL78" s="6"/>
      <c r="AM78" s="6"/>
      <c r="AN78" s="6" t="s">
        <v>180</v>
      </c>
      <c r="AO78" s="6" t="str">
        <f t="shared" ref="AO78" si="44">IF(J79="■","","■")</f>
        <v>■</v>
      </c>
      <c r="AP78" s="6"/>
      <c r="AQ78" s="6"/>
      <c r="AR78" s="6"/>
      <c r="AS78" s="6"/>
      <c r="AT78" s="6"/>
      <c r="AU78" s="6"/>
      <c r="BA78" s="2"/>
    </row>
    <row r="79" spans="2:53" s="5" customFormat="1" ht="18" customHeight="1">
      <c r="B79" s="953"/>
      <c r="C79" s="967"/>
      <c r="D79" s="967"/>
      <c r="E79" s="967"/>
      <c r="F79" s="967"/>
      <c r="G79" s="967"/>
      <c r="H79" s="967"/>
      <c r="I79" s="925"/>
      <c r="J79" s="97" t="s">
        <v>12</v>
      </c>
      <c r="K79" s="906" t="s">
        <v>192</v>
      </c>
      <c r="L79" s="907"/>
      <c r="M79" s="932"/>
      <c r="N79" s="932"/>
      <c r="O79" s="932"/>
      <c r="P79" s="932"/>
      <c r="Q79" s="932"/>
      <c r="R79" s="932"/>
      <c r="S79" s="932"/>
      <c r="T79" s="932"/>
      <c r="U79" s="932"/>
      <c r="V79" s="932"/>
      <c r="W79" s="932"/>
      <c r="X79" s="932"/>
      <c r="Y79" s="932"/>
      <c r="Z79" s="932"/>
      <c r="AA79" s="932"/>
      <c r="AB79" s="932"/>
      <c r="AC79" s="933"/>
      <c r="AJ79" s="86"/>
      <c r="AK79" s="6"/>
      <c r="AL79" s="6"/>
      <c r="AM79" s="6"/>
      <c r="AN79" s="6" t="s">
        <v>180</v>
      </c>
      <c r="AO79" s="6" t="str">
        <f t="shared" ref="AO79" si="45">IF(J78="■","","■")</f>
        <v>■</v>
      </c>
      <c r="AP79" s="6"/>
      <c r="AQ79" s="6"/>
      <c r="AR79" s="6"/>
      <c r="AS79" s="6"/>
      <c r="AT79" s="6"/>
      <c r="AU79" s="6"/>
      <c r="BA79" s="2"/>
    </row>
    <row r="80" spans="2:53" s="5" customFormat="1" ht="18" customHeight="1">
      <c r="B80" s="953"/>
      <c r="C80" s="967"/>
      <c r="D80" s="967"/>
      <c r="E80" s="967"/>
      <c r="F80" s="967"/>
      <c r="G80" s="967"/>
      <c r="H80" s="967"/>
      <c r="I80" s="925">
        <v>4</v>
      </c>
      <c r="J80" s="96" t="s">
        <v>12</v>
      </c>
      <c r="K80" s="926" t="s">
        <v>170</v>
      </c>
      <c r="L80" s="927"/>
      <c r="M80" s="932"/>
      <c r="N80" s="932"/>
      <c r="O80" s="932"/>
      <c r="P80" s="932"/>
      <c r="Q80" s="932"/>
      <c r="R80" s="932"/>
      <c r="S80" s="932"/>
      <c r="T80" s="932"/>
      <c r="U80" s="932"/>
      <c r="V80" s="932"/>
      <c r="W80" s="932"/>
      <c r="X80" s="932"/>
      <c r="Y80" s="932"/>
      <c r="Z80" s="932"/>
      <c r="AA80" s="932"/>
      <c r="AB80" s="932"/>
      <c r="AC80" s="933"/>
      <c r="AJ80" s="86"/>
      <c r="AK80" s="6"/>
      <c r="AL80" s="6"/>
      <c r="AM80" s="6"/>
      <c r="AN80" s="6" t="s">
        <v>180</v>
      </c>
      <c r="AO80" s="6" t="str">
        <f t="shared" ref="AO80" si="46">IF(J81="■","","■")</f>
        <v>■</v>
      </c>
      <c r="AP80" s="6"/>
      <c r="AQ80" s="6"/>
      <c r="AR80" s="6"/>
      <c r="AS80" s="6"/>
      <c r="AT80" s="6"/>
      <c r="AU80" s="6"/>
      <c r="BA80" s="2"/>
    </row>
    <row r="81" spans="1:53" s="5" customFormat="1" ht="18" customHeight="1">
      <c r="B81" s="953"/>
      <c r="C81" s="967"/>
      <c r="D81" s="967"/>
      <c r="E81" s="967"/>
      <c r="F81" s="967"/>
      <c r="G81" s="967"/>
      <c r="H81" s="967"/>
      <c r="I81" s="925"/>
      <c r="J81" s="97" t="s">
        <v>12</v>
      </c>
      <c r="K81" s="906" t="s">
        <v>192</v>
      </c>
      <c r="L81" s="907"/>
      <c r="M81" s="932"/>
      <c r="N81" s="932"/>
      <c r="O81" s="932"/>
      <c r="P81" s="932"/>
      <c r="Q81" s="932"/>
      <c r="R81" s="932"/>
      <c r="S81" s="932"/>
      <c r="T81" s="932"/>
      <c r="U81" s="932"/>
      <c r="V81" s="932"/>
      <c r="W81" s="932"/>
      <c r="X81" s="932"/>
      <c r="Y81" s="932"/>
      <c r="Z81" s="932"/>
      <c r="AA81" s="932"/>
      <c r="AB81" s="932"/>
      <c r="AC81" s="933"/>
      <c r="AJ81" s="86"/>
      <c r="AK81" s="6"/>
      <c r="AL81" s="6"/>
      <c r="AM81" s="6"/>
      <c r="AN81" s="6" t="s">
        <v>180</v>
      </c>
      <c r="AO81" s="6" t="str">
        <f t="shared" ref="AO81" si="47">IF(J80="■","","■")</f>
        <v>■</v>
      </c>
      <c r="AP81" s="6"/>
      <c r="AQ81" s="6"/>
      <c r="AR81" s="6"/>
      <c r="AS81" s="6"/>
      <c r="AT81" s="6"/>
      <c r="AU81" s="6"/>
      <c r="BA81" s="2"/>
    </row>
    <row r="82" spans="1:53" s="5" customFormat="1" ht="18" customHeight="1">
      <c r="B82" s="953"/>
      <c r="C82" s="967"/>
      <c r="D82" s="967"/>
      <c r="E82" s="967"/>
      <c r="F82" s="967"/>
      <c r="G82" s="967"/>
      <c r="H82" s="967"/>
      <c r="I82" s="925">
        <v>5</v>
      </c>
      <c r="J82" s="96" t="s">
        <v>12</v>
      </c>
      <c r="K82" s="926" t="s">
        <v>170</v>
      </c>
      <c r="L82" s="927"/>
      <c r="M82" s="932"/>
      <c r="N82" s="932"/>
      <c r="O82" s="932"/>
      <c r="P82" s="932"/>
      <c r="Q82" s="932"/>
      <c r="R82" s="932"/>
      <c r="S82" s="932"/>
      <c r="T82" s="932"/>
      <c r="U82" s="932"/>
      <c r="V82" s="932"/>
      <c r="W82" s="932"/>
      <c r="X82" s="932"/>
      <c r="Y82" s="932"/>
      <c r="Z82" s="932"/>
      <c r="AA82" s="932"/>
      <c r="AB82" s="932"/>
      <c r="AC82" s="933"/>
      <c r="AJ82" s="86"/>
      <c r="AK82" s="6"/>
      <c r="AL82" s="6"/>
      <c r="AM82" s="6"/>
      <c r="AN82" s="6" t="s">
        <v>180</v>
      </c>
      <c r="AO82" s="6" t="str">
        <f t="shared" ref="AO82" si="48">IF(J83="■","","■")</f>
        <v>■</v>
      </c>
      <c r="AP82" s="6"/>
      <c r="AQ82" s="6"/>
      <c r="AR82" s="6"/>
      <c r="AS82" s="6"/>
      <c r="AT82" s="6"/>
      <c r="AU82" s="6"/>
      <c r="BA82" s="2"/>
    </row>
    <row r="83" spans="1:53" s="5" customFormat="1" ht="18" customHeight="1">
      <c r="B83" s="953"/>
      <c r="C83" s="967"/>
      <c r="D83" s="967"/>
      <c r="E83" s="967"/>
      <c r="F83" s="967"/>
      <c r="G83" s="967"/>
      <c r="H83" s="967"/>
      <c r="I83" s="925"/>
      <c r="J83" s="97" t="s">
        <v>12</v>
      </c>
      <c r="K83" s="906" t="s">
        <v>192</v>
      </c>
      <c r="L83" s="907"/>
      <c r="M83" s="932"/>
      <c r="N83" s="932"/>
      <c r="O83" s="932"/>
      <c r="P83" s="932"/>
      <c r="Q83" s="932"/>
      <c r="R83" s="932"/>
      <c r="S83" s="932"/>
      <c r="T83" s="932"/>
      <c r="U83" s="932"/>
      <c r="V83" s="932"/>
      <c r="W83" s="932"/>
      <c r="X83" s="932"/>
      <c r="Y83" s="932"/>
      <c r="Z83" s="932"/>
      <c r="AA83" s="932"/>
      <c r="AB83" s="932"/>
      <c r="AC83" s="933"/>
      <c r="AJ83" s="86"/>
      <c r="AK83" s="6"/>
      <c r="AL83" s="6"/>
      <c r="AM83" s="6"/>
      <c r="AN83" s="6" t="s">
        <v>180</v>
      </c>
      <c r="AO83" s="6" t="str">
        <f t="shared" ref="AO83" si="49">IF(J82="■","","■")</f>
        <v>■</v>
      </c>
      <c r="AP83" s="6"/>
      <c r="AQ83" s="6"/>
      <c r="AR83" s="6"/>
      <c r="AS83" s="6"/>
      <c r="AT83" s="6"/>
      <c r="AU83" s="6"/>
      <c r="BA83" s="2"/>
    </row>
    <row r="84" spans="1:53" s="5" customFormat="1" ht="18" customHeight="1">
      <c r="B84" s="953"/>
      <c r="C84" s="967"/>
      <c r="D84" s="967"/>
      <c r="E84" s="967"/>
      <c r="F84" s="967"/>
      <c r="G84" s="967"/>
      <c r="H84" s="967"/>
      <c r="I84" s="925">
        <v>6</v>
      </c>
      <c r="J84" s="96" t="s">
        <v>12</v>
      </c>
      <c r="K84" s="926" t="s">
        <v>170</v>
      </c>
      <c r="L84" s="927"/>
      <c r="M84" s="932"/>
      <c r="N84" s="932"/>
      <c r="O84" s="932"/>
      <c r="P84" s="932"/>
      <c r="Q84" s="932"/>
      <c r="R84" s="932"/>
      <c r="S84" s="932"/>
      <c r="T84" s="932"/>
      <c r="U84" s="932"/>
      <c r="V84" s="932"/>
      <c r="W84" s="932"/>
      <c r="X84" s="932"/>
      <c r="Y84" s="932"/>
      <c r="Z84" s="932"/>
      <c r="AA84" s="932"/>
      <c r="AB84" s="932"/>
      <c r="AC84" s="933"/>
      <c r="AJ84" s="86"/>
      <c r="AK84" s="6"/>
      <c r="AL84" s="6"/>
      <c r="AM84" s="6"/>
      <c r="AN84" s="6" t="s">
        <v>180</v>
      </c>
      <c r="AO84" s="6" t="str">
        <f t="shared" ref="AO84" si="50">IF(J85="■","","■")</f>
        <v>■</v>
      </c>
      <c r="AP84" s="6"/>
      <c r="AQ84" s="6"/>
      <c r="AR84" s="6"/>
      <c r="AS84" s="6"/>
      <c r="AT84" s="6"/>
      <c r="AU84" s="6"/>
      <c r="BA84" s="2"/>
    </row>
    <row r="85" spans="1:53" s="5" customFormat="1" ht="18" customHeight="1">
      <c r="B85" s="953"/>
      <c r="C85" s="967"/>
      <c r="D85" s="967"/>
      <c r="E85" s="967"/>
      <c r="F85" s="967"/>
      <c r="G85" s="967"/>
      <c r="H85" s="967"/>
      <c r="I85" s="925"/>
      <c r="J85" s="97" t="s">
        <v>12</v>
      </c>
      <c r="K85" s="906" t="s">
        <v>192</v>
      </c>
      <c r="L85" s="907"/>
      <c r="M85" s="932"/>
      <c r="N85" s="932"/>
      <c r="O85" s="932"/>
      <c r="P85" s="932"/>
      <c r="Q85" s="932"/>
      <c r="R85" s="932"/>
      <c r="S85" s="932"/>
      <c r="T85" s="932"/>
      <c r="U85" s="932"/>
      <c r="V85" s="932"/>
      <c r="W85" s="932"/>
      <c r="X85" s="932"/>
      <c r="Y85" s="932"/>
      <c r="Z85" s="932"/>
      <c r="AA85" s="932"/>
      <c r="AB85" s="932"/>
      <c r="AC85" s="933"/>
      <c r="AJ85" s="86"/>
      <c r="AK85" s="6"/>
      <c r="AL85" s="6"/>
      <c r="AM85" s="6"/>
      <c r="AN85" s="6" t="s">
        <v>180</v>
      </c>
      <c r="AO85" s="6" t="str">
        <f t="shared" ref="AO85" si="51">IF(J84="■","","■")</f>
        <v>■</v>
      </c>
      <c r="AP85" s="6"/>
      <c r="AQ85" s="6"/>
      <c r="AR85" s="6"/>
      <c r="AS85" s="6"/>
      <c r="AT85" s="6"/>
      <c r="AU85" s="6"/>
      <c r="BA85" s="2"/>
    </row>
    <row r="86" spans="1:53" s="5" customFormat="1" ht="18" customHeight="1">
      <c r="B86" s="953"/>
      <c r="C86" s="967"/>
      <c r="D86" s="967"/>
      <c r="E86" s="967"/>
      <c r="F86" s="967"/>
      <c r="G86" s="967"/>
      <c r="H86" s="967"/>
      <c r="I86" s="925">
        <v>7</v>
      </c>
      <c r="J86" s="96" t="s">
        <v>12</v>
      </c>
      <c r="K86" s="926" t="s">
        <v>170</v>
      </c>
      <c r="L86" s="927"/>
      <c r="M86" s="932"/>
      <c r="N86" s="932"/>
      <c r="O86" s="932"/>
      <c r="P86" s="932"/>
      <c r="Q86" s="932"/>
      <c r="R86" s="932"/>
      <c r="S86" s="932"/>
      <c r="T86" s="932"/>
      <c r="U86" s="932"/>
      <c r="V86" s="932"/>
      <c r="W86" s="932"/>
      <c r="X86" s="932"/>
      <c r="Y86" s="932"/>
      <c r="Z86" s="932"/>
      <c r="AA86" s="932"/>
      <c r="AB86" s="932"/>
      <c r="AC86" s="933"/>
      <c r="AJ86" s="86"/>
      <c r="AK86" s="6"/>
      <c r="AL86" s="6"/>
      <c r="AM86" s="6"/>
      <c r="AN86" s="6" t="s">
        <v>180</v>
      </c>
      <c r="AO86" s="6" t="str">
        <f t="shared" ref="AO86" si="52">IF(J87="■","","■")</f>
        <v>■</v>
      </c>
      <c r="AP86" s="6"/>
      <c r="AQ86" s="6"/>
      <c r="AR86" s="6"/>
      <c r="AS86" s="6"/>
      <c r="AT86" s="6"/>
      <c r="AU86" s="6"/>
      <c r="BA86" s="2"/>
    </row>
    <row r="87" spans="1:53" s="5" customFormat="1" ht="18" customHeight="1">
      <c r="B87" s="953"/>
      <c r="C87" s="967"/>
      <c r="D87" s="967"/>
      <c r="E87" s="967"/>
      <c r="F87" s="967"/>
      <c r="G87" s="967"/>
      <c r="H87" s="967"/>
      <c r="I87" s="925"/>
      <c r="J87" s="97" t="s">
        <v>12</v>
      </c>
      <c r="K87" s="906" t="s">
        <v>192</v>
      </c>
      <c r="L87" s="907"/>
      <c r="M87" s="932"/>
      <c r="N87" s="932"/>
      <c r="O87" s="932"/>
      <c r="P87" s="932"/>
      <c r="Q87" s="932"/>
      <c r="R87" s="932"/>
      <c r="S87" s="932"/>
      <c r="T87" s="932"/>
      <c r="U87" s="932"/>
      <c r="V87" s="932"/>
      <c r="W87" s="932"/>
      <c r="X87" s="932"/>
      <c r="Y87" s="932"/>
      <c r="Z87" s="932"/>
      <c r="AA87" s="932"/>
      <c r="AB87" s="932"/>
      <c r="AC87" s="933"/>
      <c r="AJ87" s="86"/>
      <c r="AK87" s="6"/>
      <c r="AL87" s="6"/>
      <c r="AM87" s="6"/>
      <c r="AN87" s="6" t="s">
        <v>180</v>
      </c>
      <c r="AO87" s="6" t="str">
        <f t="shared" ref="AO87" si="53">IF(J86="■","","■")</f>
        <v>■</v>
      </c>
      <c r="AP87" s="6"/>
      <c r="AQ87" s="6"/>
      <c r="AR87" s="6"/>
      <c r="AS87" s="6"/>
      <c r="AT87" s="6"/>
      <c r="AU87" s="6"/>
      <c r="BA87" s="2"/>
    </row>
    <row r="88" spans="1:53" s="5" customFormat="1" ht="18" customHeight="1">
      <c r="B88" s="953"/>
      <c r="C88" s="967"/>
      <c r="D88" s="967"/>
      <c r="E88" s="967"/>
      <c r="F88" s="967"/>
      <c r="G88" s="967"/>
      <c r="H88" s="967"/>
      <c r="I88" s="925">
        <v>8</v>
      </c>
      <c r="J88" s="96" t="s">
        <v>12</v>
      </c>
      <c r="K88" s="926" t="s">
        <v>170</v>
      </c>
      <c r="L88" s="927"/>
      <c r="M88" s="932"/>
      <c r="N88" s="932"/>
      <c r="O88" s="932"/>
      <c r="P88" s="932"/>
      <c r="Q88" s="932"/>
      <c r="R88" s="932"/>
      <c r="S88" s="932"/>
      <c r="T88" s="932"/>
      <c r="U88" s="932"/>
      <c r="V88" s="932"/>
      <c r="W88" s="932"/>
      <c r="X88" s="932"/>
      <c r="Y88" s="932"/>
      <c r="Z88" s="932"/>
      <c r="AA88" s="932"/>
      <c r="AB88" s="932"/>
      <c r="AC88" s="933"/>
      <c r="AJ88" s="86"/>
      <c r="AK88" s="6"/>
      <c r="AL88" s="6"/>
      <c r="AM88" s="6"/>
      <c r="AN88" s="6" t="s">
        <v>180</v>
      </c>
      <c r="AO88" s="6" t="str">
        <f t="shared" ref="AO88" si="54">IF(J89="■","","■")</f>
        <v>■</v>
      </c>
      <c r="AP88" s="6"/>
      <c r="AQ88" s="6"/>
      <c r="AR88" s="6"/>
      <c r="AS88" s="6"/>
      <c r="AT88" s="6"/>
      <c r="AU88" s="6"/>
      <c r="BA88" s="2"/>
    </row>
    <row r="89" spans="1:53" s="5" customFormat="1" ht="18" customHeight="1">
      <c r="B89" s="953"/>
      <c r="C89" s="967"/>
      <c r="D89" s="967"/>
      <c r="E89" s="967"/>
      <c r="F89" s="967"/>
      <c r="G89" s="967"/>
      <c r="H89" s="967"/>
      <c r="I89" s="925"/>
      <c r="J89" s="97" t="s">
        <v>12</v>
      </c>
      <c r="K89" s="906" t="s">
        <v>192</v>
      </c>
      <c r="L89" s="907"/>
      <c r="M89" s="932"/>
      <c r="N89" s="932"/>
      <c r="O89" s="932"/>
      <c r="P89" s="932"/>
      <c r="Q89" s="932"/>
      <c r="R89" s="932"/>
      <c r="S89" s="932"/>
      <c r="T89" s="932"/>
      <c r="U89" s="932"/>
      <c r="V89" s="932"/>
      <c r="W89" s="932"/>
      <c r="X89" s="932"/>
      <c r="Y89" s="932"/>
      <c r="Z89" s="932"/>
      <c r="AA89" s="932"/>
      <c r="AB89" s="932"/>
      <c r="AC89" s="933"/>
      <c r="AJ89" s="86"/>
      <c r="AK89" s="6"/>
      <c r="AL89" s="6"/>
      <c r="AM89" s="6"/>
      <c r="AN89" s="6" t="s">
        <v>180</v>
      </c>
      <c r="AO89" s="6" t="str">
        <f t="shared" ref="AO89" si="55">IF(J88="■","","■")</f>
        <v>■</v>
      </c>
      <c r="AP89" s="6"/>
      <c r="AQ89" s="6"/>
      <c r="AR89" s="6"/>
      <c r="AS89" s="6"/>
      <c r="AT89" s="6"/>
      <c r="AU89" s="6"/>
      <c r="BA89" s="2"/>
    </row>
    <row r="90" spans="1:53" s="5" customFormat="1" ht="18" customHeight="1">
      <c r="B90" s="953"/>
      <c r="C90" s="967"/>
      <c r="D90" s="967"/>
      <c r="E90" s="967"/>
      <c r="F90" s="967"/>
      <c r="G90" s="967"/>
      <c r="H90" s="967"/>
      <c r="I90" s="925">
        <v>9</v>
      </c>
      <c r="J90" s="96" t="s">
        <v>12</v>
      </c>
      <c r="K90" s="926" t="s">
        <v>170</v>
      </c>
      <c r="L90" s="927"/>
      <c r="M90" s="932"/>
      <c r="N90" s="932"/>
      <c r="O90" s="932"/>
      <c r="P90" s="932"/>
      <c r="Q90" s="932"/>
      <c r="R90" s="932"/>
      <c r="S90" s="932"/>
      <c r="T90" s="932"/>
      <c r="U90" s="932"/>
      <c r="V90" s="932"/>
      <c r="W90" s="932"/>
      <c r="X90" s="932"/>
      <c r="Y90" s="932"/>
      <c r="Z90" s="932"/>
      <c r="AA90" s="932"/>
      <c r="AB90" s="932"/>
      <c r="AC90" s="933"/>
      <c r="AJ90" s="86"/>
      <c r="AK90" s="6"/>
      <c r="AL90" s="6"/>
      <c r="AM90" s="6"/>
      <c r="AN90" s="6" t="s">
        <v>180</v>
      </c>
      <c r="AO90" s="6" t="str">
        <f t="shared" ref="AO90" si="56">IF(J91="■","","■")</f>
        <v>■</v>
      </c>
      <c r="AP90" s="6"/>
      <c r="AQ90" s="6"/>
      <c r="AR90" s="6"/>
      <c r="AS90" s="6"/>
      <c r="AT90" s="6"/>
      <c r="AU90" s="6"/>
      <c r="BA90" s="2"/>
    </row>
    <row r="91" spans="1:53" s="5" customFormat="1" ht="18" customHeight="1">
      <c r="B91" s="953"/>
      <c r="C91" s="967"/>
      <c r="D91" s="967"/>
      <c r="E91" s="967"/>
      <c r="F91" s="967"/>
      <c r="G91" s="967"/>
      <c r="H91" s="967"/>
      <c r="I91" s="925"/>
      <c r="J91" s="97" t="s">
        <v>12</v>
      </c>
      <c r="K91" s="906" t="s">
        <v>192</v>
      </c>
      <c r="L91" s="907"/>
      <c r="M91" s="932"/>
      <c r="N91" s="932"/>
      <c r="O91" s="932"/>
      <c r="P91" s="932"/>
      <c r="Q91" s="932"/>
      <c r="R91" s="932"/>
      <c r="S91" s="932"/>
      <c r="T91" s="932"/>
      <c r="U91" s="932"/>
      <c r="V91" s="932"/>
      <c r="W91" s="932"/>
      <c r="X91" s="932"/>
      <c r="Y91" s="932"/>
      <c r="Z91" s="932"/>
      <c r="AA91" s="932"/>
      <c r="AB91" s="932"/>
      <c r="AC91" s="933"/>
      <c r="AJ91" s="86"/>
      <c r="AK91" s="6"/>
      <c r="AL91" s="6"/>
      <c r="AM91" s="6"/>
      <c r="AN91" s="6" t="s">
        <v>180</v>
      </c>
      <c r="AO91" s="6" t="str">
        <f t="shared" ref="AO91" si="57">IF(J90="■","","■")</f>
        <v>■</v>
      </c>
      <c r="AP91" s="6"/>
      <c r="AQ91" s="6"/>
      <c r="AR91" s="6"/>
      <c r="AS91" s="6"/>
      <c r="AT91" s="6"/>
      <c r="AU91" s="6"/>
      <c r="BA91" s="2"/>
    </row>
    <row r="92" spans="1:53" s="5" customFormat="1" ht="18" customHeight="1">
      <c r="B92" s="953"/>
      <c r="C92" s="967"/>
      <c r="D92" s="967"/>
      <c r="E92" s="967"/>
      <c r="F92" s="967"/>
      <c r="G92" s="967"/>
      <c r="H92" s="967"/>
      <c r="I92" s="925">
        <v>10</v>
      </c>
      <c r="J92" s="96" t="s">
        <v>12</v>
      </c>
      <c r="K92" s="926" t="s">
        <v>170</v>
      </c>
      <c r="L92" s="927"/>
      <c r="M92" s="932"/>
      <c r="N92" s="932"/>
      <c r="O92" s="932"/>
      <c r="P92" s="932"/>
      <c r="Q92" s="932"/>
      <c r="R92" s="932"/>
      <c r="S92" s="932"/>
      <c r="T92" s="932"/>
      <c r="U92" s="932"/>
      <c r="V92" s="932"/>
      <c r="W92" s="932"/>
      <c r="X92" s="932"/>
      <c r="Y92" s="932"/>
      <c r="Z92" s="932"/>
      <c r="AA92" s="932"/>
      <c r="AB92" s="932"/>
      <c r="AC92" s="933"/>
      <c r="AJ92" s="86"/>
      <c r="AK92" s="6"/>
      <c r="AL92" s="6"/>
      <c r="AM92" s="6"/>
      <c r="AN92" s="6" t="s">
        <v>180</v>
      </c>
      <c r="AO92" s="6" t="str">
        <f t="shared" ref="AO92" si="58">IF(J93="■","","■")</f>
        <v>■</v>
      </c>
      <c r="AP92" s="6"/>
      <c r="AQ92" s="6"/>
      <c r="AR92" s="6"/>
      <c r="AS92" s="6"/>
      <c r="AT92" s="6"/>
      <c r="AU92" s="6"/>
      <c r="BA92" s="2"/>
    </row>
    <row r="93" spans="1:53" s="5" customFormat="1" ht="18" customHeight="1" thickBot="1">
      <c r="B93" s="954"/>
      <c r="C93" s="968"/>
      <c r="D93" s="968"/>
      <c r="E93" s="968"/>
      <c r="F93" s="968"/>
      <c r="G93" s="968"/>
      <c r="H93" s="968"/>
      <c r="I93" s="955"/>
      <c r="J93" s="98" t="s">
        <v>12</v>
      </c>
      <c r="K93" s="963" t="s">
        <v>192</v>
      </c>
      <c r="L93" s="964"/>
      <c r="M93" s="956"/>
      <c r="N93" s="956"/>
      <c r="O93" s="956"/>
      <c r="P93" s="956"/>
      <c r="Q93" s="956"/>
      <c r="R93" s="956"/>
      <c r="S93" s="956"/>
      <c r="T93" s="956"/>
      <c r="U93" s="956"/>
      <c r="V93" s="956"/>
      <c r="W93" s="956"/>
      <c r="X93" s="956"/>
      <c r="Y93" s="956"/>
      <c r="Z93" s="956"/>
      <c r="AA93" s="956"/>
      <c r="AB93" s="956"/>
      <c r="AC93" s="962"/>
      <c r="AJ93" s="86"/>
      <c r="AK93" s="6"/>
      <c r="AL93" s="6"/>
      <c r="AM93" s="6"/>
      <c r="AN93" s="6" t="s">
        <v>180</v>
      </c>
      <c r="AO93" s="6" t="str">
        <f t="shared" ref="AO93" si="59">IF(J92="■","","■")</f>
        <v>■</v>
      </c>
      <c r="AP93" s="6"/>
      <c r="AQ93" s="6"/>
      <c r="AR93" s="6"/>
      <c r="AS93" s="6"/>
      <c r="AT93" s="6"/>
      <c r="AU93" s="6"/>
      <c r="BA93" s="2"/>
    </row>
    <row r="94" spans="1:53" ht="12" customHeight="1">
      <c r="B94" s="85" t="s">
        <v>240</v>
      </c>
      <c r="C94" s="799" t="s">
        <v>241</v>
      </c>
      <c r="D94" s="799"/>
      <c r="E94" s="799"/>
      <c r="F94" s="799"/>
      <c r="G94" s="799"/>
      <c r="H94" s="799"/>
      <c r="I94" s="799"/>
      <c r="J94" s="799"/>
      <c r="K94" s="799"/>
      <c r="L94" s="799"/>
      <c r="M94" s="799"/>
      <c r="N94" s="799"/>
      <c r="O94" s="799"/>
      <c r="P94" s="799"/>
      <c r="Q94" s="799"/>
      <c r="R94" s="799"/>
      <c r="S94" s="799"/>
      <c r="T94" s="799"/>
      <c r="U94" s="799"/>
      <c r="V94" s="799"/>
      <c r="W94" s="799"/>
      <c r="X94" s="799"/>
      <c r="Y94" s="799"/>
      <c r="Z94" s="799"/>
      <c r="AA94" s="799"/>
      <c r="AB94" s="799"/>
      <c r="AC94" s="799"/>
      <c r="AD94" s="799"/>
      <c r="AE94" s="799"/>
      <c r="AF94" s="799"/>
      <c r="AG94" s="799"/>
      <c r="AH94" s="799"/>
      <c r="AI94" s="799"/>
      <c r="AJ94" s="799"/>
      <c r="AK94" s="799"/>
      <c r="AN94" s="84"/>
      <c r="AO94" s="84"/>
      <c r="AP94" s="84"/>
      <c r="AQ94" s="84"/>
      <c r="AR94" s="84"/>
      <c r="AS94" s="84"/>
      <c r="AT94" s="84"/>
      <c r="AU94" s="84"/>
      <c r="AV94" s="84"/>
      <c r="AW94" s="84"/>
      <c r="AX94" s="84"/>
      <c r="AY94" s="84"/>
      <c r="AZ94" s="84"/>
    </row>
    <row r="95" spans="1:53" ht="9.75" customHeight="1" thickBo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row>
    <row r="96" spans="1:53" ht="18" customHeight="1">
      <c r="B96" s="726" t="s">
        <v>178</v>
      </c>
      <c r="C96" s="728" t="s">
        <v>242</v>
      </c>
      <c r="D96" s="729"/>
      <c r="E96" s="729"/>
      <c r="F96" s="729"/>
      <c r="G96" s="729"/>
      <c r="H96" s="729"/>
      <c r="I96" s="712" t="s">
        <v>243</v>
      </c>
      <c r="J96" s="712"/>
      <c r="K96" s="712"/>
      <c r="L96" s="712"/>
      <c r="M96" s="712"/>
      <c r="N96" s="712"/>
      <c r="O96" s="712"/>
      <c r="P96" s="712"/>
      <c r="Q96" s="712"/>
      <c r="R96" s="712" t="s">
        <v>244</v>
      </c>
      <c r="S96" s="712"/>
      <c r="T96" s="712"/>
      <c r="U96" s="712"/>
      <c r="V96" s="712"/>
      <c r="W96" s="712"/>
      <c r="X96" s="712"/>
      <c r="Y96" s="712"/>
      <c r="Z96" s="732"/>
      <c r="AA96" s="711" t="s">
        <v>245</v>
      </c>
      <c r="AB96" s="712"/>
      <c r="AC96" s="712"/>
      <c r="AD96" s="712"/>
      <c r="AE96" s="713"/>
      <c r="AF96" s="83"/>
      <c r="AG96" s="83"/>
      <c r="AH96" s="83"/>
      <c r="AI96" s="83"/>
      <c r="AN96" s="84"/>
      <c r="AO96" s="84"/>
      <c r="AP96" s="84"/>
      <c r="AQ96" s="84"/>
      <c r="AR96" s="84"/>
      <c r="AS96" s="84"/>
      <c r="AT96" s="84"/>
      <c r="AU96" s="84"/>
      <c r="AV96" s="84"/>
      <c r="AW96" s="84"/>
      <c r="AX96" s="84"/>
      <c r="AY96" s="84"/>
      <c r="AZ96" s="84"/>
    </row>
    <row r="97" spans="1:52" ht="24.75" customHeight="1" thickBot="1">
      <c r="B97" s="727"/>
      <c r="C97" s="730"/>
      <c r="D97" s="731"/>
      <c r="E97" s="731"/>
      <c r="F97" s="731"/>
      <c r="G97" s="731"/>
      <c r="H97" s="731"/>
      <c r="I97" s="733"/>
      <c r="J97" s="734"/>
      <c r="K97" s="734"/>
      <c r="L97" s="734"/>
      <c r="M97" s="734"/>
      <c r="N97" s="734"/>
      <c r="O97" s="734"/>
      <c r="P97" s="734"/>
      <c r="Q97" s="735"/>
      <c r="R97" s="736"/>
      <c r="S97" s="736"/>
      <c r="T97" s="736"/>
      <c r="U97" s="736"/>
      <c r="V97" s="736"/>
      <c r="W97" s="736"/>
      <c r="X97" s="736"/>
      <c r="Y97" s="736"/>
      <c r="Z97" s="733"/>
      <c r="AA97" s="714">
        <f>R97-I97</f>
        <v>0</v>
      </c>
      <c r="AB97" s="714"/>
      <c r="AC97" s="714"/>
      <c r="AD97" s="714"/>
      <c r="AE97" s="715"/>
      <c r="AF97" s="132"/>
      <c r="AG97" s="132"/>
      <c r="AH97" s="132"/>
      <c r="AI97" s="132"/>
      <c r="AN97" s="84"/>
      <c r="AO97" s="84"/>
      <c r="AP97" s="84"/>
      <c r="AQ97" s="84"/>
      <c r="AR97" s="84"/>
      <c r="AS97" s="84"/>
      <c r="AT97" s="84"/>
      <c r="AU97" s="84"/>
      <c r="AV97" s="84"/>
      <c r="AW97" s="84"/>
      <c r="AX97" s="84"/>
      <c r="AY97" s="84"/>
      <c r="AZ97" s="84"/>
    </row>
    <row r="98" spans="1:52" ht="9.75" customHeight="1" thickBo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row>
    <row r="99" spans="1:52" ht="18" customHeight="1">
      <c r="B99" s="708" t="s">
        <v>361</v>
      </c>
      <c r="C99" s="697" t="s">
        <v>311</v>
      </c>
      <c r="D99" s="697"/>
      <c r="E99" s="697"/>
      <c r="F99" s="697"/>
      <c r="G99" s="697"/>
      <c r="H99" s="697"/>
      <c r="I99" s="697"/>
      <c r="J99" s="697"/>
      <c r="K99" s="697"/>
      <c r="L99" s="697"/>
      <c r="M99" s="697"/>
      <c r="N99" s="697"/>
      <c r="O99" s="697"/>
      <c r="P99" s="697"/>
      <c r="Q99" s="697"/>
      <c r="R99" s="697"/>
      <c r="S99" s="697"/>
      <c r="T99" s="697"/>
      <c r="U99" s="697"/>
      <c r="V99" s="697"/>
      <c r="W99" s="697"/>
      <c r="X99" s="697"/>
      <c r="Y99" s="697"/>
      <c r="Z99" s="697"/>
      <c r="AA99" s="697"/>
      <c r="AB99" s="697"/>
      <c r="AC99" s="697"/>
      <c r="AD99" s="697"/>
      <c r="AE99" s="697"/>
      <c r="AF99" s="697"/>
      <c r="AG99" s="697"/>
      <c r="AH99" s="697"/>
      <c r="AI99" s="697"/>
      <c r="AJ99" s="697"/>
      <c r="AK99" s="698"/>
      <c r="AL99" s="311"/>
      <c r="AM99" s="311"/>
      <c r="AN99" s="311"/>
      <c r="AO99" s="311"/>
    </row>
    <row r="100" spans="1:52" ht="9" customHeight="1">
      <c r="B100" s="709"/>
      <c r="C100" s="704" t="s">
        <v>416</v>
      </c>
      <c r="D100" s="705"/>
      <c r="E100" s="705"/>
      <c r="F100" s="705"/>
      <c r="G100" s="705"/>
      <c r="H100" s="705"/>
      <c r="I100" s="705"/>
      <c r="J100" s="705"/>
      <c r="K100" s="705"/>
      <c r="L100" s="705"/>
      <c r="M100" s="705"/>
      <c r="N100" s="705"/>
      <c r="O100" s="705"/>
      <c r="P100" s="705"/>
      <c r="Q100" s="705"/>
      <c r="R100" s="705"/>
      <c r="S100" s="705"/>
      <c r="T100" s="705"/>
      <c r="U100" s="705"/>
      <c r="V100" s="705"/>
      <c r="W100" s="705"/>
      <c r="X100" s="705"/>
      <c r="Y100" s="705"/>
      <c r="Z100" s="705"/>
      <c r="AA100" s="705"/>
      <c r="AB100" s="705"/>
      <c r="AC100" s="705"/>
      <c r="AD100" s="705"/>
      <c r="AE100" s="705"/>
      <c r="AF100" s="705"/>
      <c r="AG100" s="705"/>
      <c r="AH100" s="705"/>
      <c r="AI100" s="705"/>
      <c r="AJ100" s="705"/>
      <c r="AK100" s="706"/>
      <c r="AL100" s="308"/>
      <c r="AM100" s="308"/>
      <c r="AN100" s="308"/>
      <c r="AO100" s="308"/>
    </row>
    <row r="101" spans="1:52" ht="9" customHeight="1">
      <c r="B101" s="709"/>
      <c r="C101" s="707"/>
      <c r="D101" s="691"/>
      <c r="E101" s="691"/>
      <c r="F101" s="691"/>
      <c r="G101" s="691"/>
      <c r="H101" s="691"/>
      <c r="I101" s="691"/>
      <c r="J101" s="691"/>
      <c r="K101" s="691"/>
      <c r="L101" s="691"/>
      <c r="M101" s="691"/>
      <c r="N101" s="691"/>
      <c r="O101" s="691"/>
      <c r="P101" s="691"/>
      <c r="Q101" s="691"/>
      <c r="R101" s="691"/>
      <c r="S101" s="691"/>
      <c r="T101" s="691"/>
      <c r="U101" s="691"/>
      <c r="V101" s="691"/>
      <c r="W101" s="691"/>
      <c r="X101" s="691"/>
      <c r="Y101" s="691"/>
      <c r="Z101" s="691"/>
      <c r="AA101" s="691"/>
      <c r="AB101" s="691"/>
      <c r="AC101" s="691"/>
      <c r="AD101" s="691"/>
      <c r="AE101" s="691"/>
      <c r="AF101" s="691"/>
      <c r="AG101" s="691"/>
      <c r="AH101" s="691"/>
      <c r="AI101" s="691"/>
      <c r="AJ101" s="691"/>
      <c r="AK101" s="692"/>
      <c r="AL101" s="308"/>
      <c r="AM101" s="308"/>
      <c r="AN101" s="308"/>
      <c r="AO101" s="308"/>
    </row>
    <row r="102" spans="1:52" ht="18" customHeight="1">
      <c r="B102" s="709"/>
      <c r="C102" s="305"/>
      <c r="D102" s="304" t="s">
        <v>12</v>
      </c>
      <c r="E102" s="702" t="s">
        <v>317</v>
      </c>
      <c r="F102" s="702"/>
      <c r="G102" s="702"/>
      <c r="H102" s="703" t="s">
        <v>417</v>
      </c>
      <c r="I102" s="703"/>
      <c r="J102" s="703"/>
      <c r="K102" s="703"/>
      <c r="L102" s="703"/>
      <c r="M102" s="703"/>
      <c r="N102" s="703"/>
      <c r="O102" s="703"/>
      <c r="P102" s="703"/>
      <c r="Q102" s="703"/>
      <c r="R102" s="695"/>
      <c r="S102" s="695"/>
      <c r="T102" s="695"/>
      <c r="U102" s="695"/>
      <c r="V102" s="695"/>
      <c r="W102" s="695"/>
      <c r="X102" s="695"/>
      <c r="Y102" s="695"/>
      <c r="Z102" s="695"/>
      <c r="AA102" s="695"/>
      <c r="AB102" s="695"/>
      <c r="AC102" s="695"/>
      <c r="AD102" s="695"/>
      <c r="AE102" s="695"/>
      <c r="AF102" s="695"/>
      <c r="AG102" s="695"/>
      <c r="AH102" s="695"/>
      <c r="AI102" s="695"/>
      <c r="AJ102" s="695"/>
      <c r="AK102" s="696"/>
      <c r="AL102" s="309"/>
      <c r="AM102" s="309"/>
      <c r="AN102" s="6" t="s">
        <v>180</v>
      </c>
      <c r="AO102" s="6" t="str">
        <f>IF(COUNTIF(D103:D105,"■")=0,"■","")</f>
        <v>■</v>
      </c>
    </row>
    <row r="103" spans="1:52" ht="18" customHeight="1">
      <c r="B103" s="709"/>
      <c r="C103" s="305"/>
      <c r="D103" s="304" t="s">
        <v>12</v>
      </c>
      <c r="E103" s="702" t="s">
        <v>320</v>
      </c>
      <c r="F103" s="702"/>
      <c r="G103" s="702"/>
      <c r="H103" s="310"/>
      <c r="I103" s="310"/>
      <c r="J103" s="310"/>
      <c r="K103" s="310"/>
      <c r="L103" s="310"/>
      <c r="M103" s="310"/>
      <c r="N103" s="310"/>
      <c r="O103" s="310"/>
      <c r="P103" s="310"/>
      <c r="Q103" s="310"/>
      <c r="R103" s="310"/>
      <c r="S103" s="310"/>
      <c r="T103" s="310"/>
      <c r="U103" s="310"/>
      <c r="V103" s="310"/>
      <c r="W103" s="310"/>
      <c r="X103" s="310"/>
      <c r="Y103" s="310"/>
      <c r="Z103" s="310"/>
      <c r="AA103" s="310"/>
      <c r="AB103" s="310"/>
      <c r="AC103" s="310"/>
      <c r="AD103" s="310"/>
      <c r="AE103" s="310"/>
      <c r="AF103" s="310"/>
      <c r="AG103" s="310"/>
      <c r="AH103" s="310"/>
      <c r="AI103" s="310"/>
      <c r="AJ103" s="310"/>
      <c r="AK103" s="306"/>
      <c r="AL103" s="310"/>
      <c r="AM103" s="310"/>
      <c r="AN103" s="6" t="s">
        <v>180</v>
      </c>
      <c r="AO103" s="6" t="str">
        <f>IF(OR(D102="■",COUNTIF(D104:D105,"■")&gt;0),"","■")</f>
        <v>■</v>
      </c>
    </row>
    <row r="104" spans="1:52" ht="18" customHeight="1">
      <c r="B104" s="709"/>
      <c r="C104" s="305"/>
      <c r="D104" s="304" t="s">
        <v>12</v>
      </c>
      <c r="E104" s="310" t="s">
        <v>418</v>
      </c>
      <c r="F104" s="310"/>
      <c r="G104" s="310"/>
      <c r="H104" s="310"/>
      <c r="I104" s="310"/>
      <c r="J104" s="310"/>
      <c r="K104" s="310"/>
      <c r="L104" s="310"/>
      <c r="M104" s="310"/>
      <c r="N104" s="310"/>
      <c r="O104" s="310"/>
      <c r="P104" s="310"/>
      <c r="Q104" s="310"/>
      <c r="R104" s="310"/>
      <c r="S104" s="310"/>
      <c r="T104" s="310"/>
      <c r="U104" s="310"/>
      <c r="V104" s="310"/>
      <c r="W104" s="310"/>
      <c r="X104" s="310"/>
      <c r="Y104" s="310"/>
      <c r="Z104" s="310"/>
      <c r="AA104" s="310"/>
      <c r="AB104" s="310"/>
      <c r="AC104" s="310"/>
      <c r="AD104" s="310"/>
      <c r="AE104" s="310"/>
      <c r="AF104" s="310"/>
      <c r="AG104" s="310"/>
      <c r="AH104" s="310"/>
      <c r="AI104" s="310"/>
      <c r="AJ104" s="310"/>
      <c r="AK104" s="306"/>
      <c r="AL104" s="310"/>
      <c r="AM104" s="310"/>
      <c r="AN104" s="6" t="s">
        <v>180</v>
      </c>
      <c r="AO104" s="6" t="str" cm="1">
        <f t="array" ref="AO104">IF(OR(D102:D103="■",COUNTIF(D105,"■")&gt;0),"","■")</f>
        <v>■</v>
      </c>
    </row>
    <row r="105" spans="1:52" ht="18" customHeight="1">
      <c r="B105" s="709"/>
      <c r="C105" s="305"/>
      <c r="D105" s="304" t="s">
        <v>12</v>
      </c>
      <c r="E105" s="310" t="s">
        <v>419</v>
      </c>
      <c r="F105" s="310"/>
      <c r="G105" s="310"/>
      <c r="H105" s="310"/>
      <c r="I105" s="310"/>
      <c r="J105" s="310"/>
      <c r="K105" s="310"/>
      <c r="L105" s="310"/>
      <c r="M105" s="310"/>
      <c r="N105" s="310"/>
      <c r="O105" s="310"/>
      <c r="P105" s="310"/>
      <c r="Q105" s="310"/>
      <c r="R105" s="310"/>
      <c r="S105" s="310"/>
      <c r="T105" s="310"/>
      <c r="U105" s="310"/>
      <c r="V105" s="310"/>
      <c r="W105" s="310"/>
      <c r="X105" s="310"/>
      <c r="Y105" s="310"/>
      <c r="Z105" s="310"/>
      <c r="AA105" s="310"/>
      <c r="AB105" s="310"/>
      <c r="AC105" s="310"/>
      <c r="AD105" s="310"/>
      <c r="AE105" s="310"/>
      <c r="AF105" s="310"/>
      <c r="AG105" s="310"/>
      <c r="AH105" s="310"/>
      <c r="AI105" s="310"/>
      <c r="AJ105" s="310"/>
      <c r="AK105" s="306"/>
      <c r="AL105" s="310"/>
      <c r="AM105" s="310"/>
      <c r="AN105" s="6" t="s">
        <v>180</v>
      </c>
      <c r="AO105" s="6" t="str">
        <f>IF(COUNTIF(D102:D104,"■")=0,"■","")</f>
        <v>■</v>
      </c>
    </row>
    <row r="106" spans="1:52" ht="9" customHeight="1">
      <c r="B106" s="709"/>
      <c r="C106" s="305"/>
      <c r="D106" s="691" t="s">
        <v>420</v>
      </c>
      <c r="E106" s="691"/>
      <c r="F106" s="691"/>
      <c r="G106" s="691"/>
      <c r="H106" s="691"/>
      <c r="I106" s="691"/>
      <c r="J106" s="691"/>
      <c r="K106" s="691"/>
      <c r="L106" s="691"/>
      <c r="M106" s="691"/>
      <c r="N106" s="691"/>
      <c r="O106" s="691"/>
      <c r="P106" s="691"/>
      <c r="Q106" s="691"/>
      <c r="R106" s="691"/>
      <c r="S106" s="691"/>
      <c r="T106" s="691"/>
      <c r="U106" s="691"/>
      <c r="V106" s="691"/>
      <c r="W106" s="691"/>
      <c r="X106" s="691"/>
      <c r="Y106" s="691"/>
      <c r="Z106" s="691"/>
      <c r="AA106" s="691"/>
      <c r="AB106" s="691"/>
      <c r="AC106" s="691"/>
      <c r="AD106" s="691"/>
      <c r="AE106" s="691"/>
      <c r="AF106" s="691"/>
      <c r="AG106" s="691"/>
      <c r="AH106" s="691"/>
      <c r="AI106" s="691"/>
      <c r="AJ106" s="691"/>
      <c r="AK106" s="692"/>
      <c r="AL106" s="308"/>
      <c r="AM106" s="308"/>
      <c r="AN106" s="308"/>
      <c r="AO106" s="308"/>
    </row>
    <row r="107" spans="1:52" ht="9" customHeight="1">
      <c r="B107" s="709"/>
      <c r="C107" s="305"/>
      <c r="D107" s="691"/>
      <c r="E107" s="691"/>
      <c r="F107" s="691"/>
      <c r="G107" s="691"/>
      <c r="H107" s="691"/>
      <c r="I107" s="691"/>
      <c r="J107" s="691"/>
      <c r="K107" s="691"/>
      <c r="L107" s="691"/>
      <c r="M107" s="691"/>
      <c r="N107" s="691"/>
      <c r="O107" s="691"/>
      <c r="P107" s="691"/>
      <c r="Q107" s="691"/>
      <c r="R107" s="691"/>
      <c r="S107" s="691"/>
      <c r="T107" s="691"/>
      <c r="U107" s="691"/>
      <c r="V107" s="691"/>
      <c r="W107" s="691"/>
      <c r="X107" s="691"/>
      <c r="Y107" s="691"/>
      <c r="Z107" s="691"/>
      <c r="AA107" s="691"/>
      <c r="AB107" s="691"/>
      <c r="AC107" s="691"/>
      <c r="AD107" s="691"/>
      <c r="AE107" s="691"/>
      <c r="AF107" s="691"/>
      <c r="AG107" s="691"/>
      <c r="AH107" s="691"/>
      <c r="AI107" s="691"/>
      <c r="AJ107" s="691"/>
      <c r="AK107" s="692"/>
      <c r="AL107" s="308"/>
      <c r="AM107" s="308"/>
      <c r="AN107" s="308"/>
      <c r="AO107" s="308"/>
    </row>
    <row r="108" spans="1:52" ht="9" customHeight="1">
      <c r="B108" s="709"/>
      <c r="C108" s="305"/>
      <c r="D108" s="691" t="s">
        <v>421</v>
      </c>
      <c r="E108" s="691"/>
      <c r="F108" s="691"/>
      <c r="G108" s="691"/>
      <c r="H108" s="691"/>
      <c r="I108" s="691"/>
      <c r="J108" s="691"/>
      <c r="K108" s="691"/>
      <c r="L108" s="691"/>
      <c r="M108" s="691"/>
      <c r="N108" s="691"/>
      <c r="O108" s="691"/>
      <c r="P108" s="691"/>
      <c r="Q108" s="691"/>
      <c r="R108" s="691"/>
      <c r="S108" s="691"/>
      <c r="T108" s="691"/>
      <c r="U108" s="691"/>
      <c r="V108" s="691"/>
      <c r="W108" s="691"/>
      <c r="X108" s="691"/>
      <c r="Y108" s="691"/>
      <c r="Z108" s="691"/>
      <c r="AA108" s="691"/>
      <c r="AB108" s="691"/>
      <c r="AC108" s="691"/>
      <c r="AD108" s="691"/>
      <c r="AE108" s="691"/>
      <c r="AF108" s="691"/>
      <c r="AG108" s="691"/>
      <c r="AH108" s="691"/>
      <c r="AI108" s="691"/>
      <c r="AJ108" s="691"/>
      <c r="AK108" s="692"/>
      <c r="AL108" s="308"/>
      <c r="AM108" s="308"/>
      <c r="AN108" s="308"/>
      <c r="AO108" s="308"/>
    </row>
    <row r="109" spans="1:52" ht="9" customHeight="1">
      <c r="B109" s="709"/>
      <c r="C109" s="305"/>
      <c r="D109" s="691"/>
      <c r="E109" s="691"/>
      <c r="F109" s="691"/>
      <c r="G109" s="691"/>
      <c r="H109" s="691"/>
      <c r="I109" s="691"/>
      <c r="J109" s="691"/>
      <c r="K109" s="691"/>
      <c r="L109" s="691"/>
      <c r="M109" s="691"/>
      <c r="N109" s="691"/>
      <c r="O109" s="691"/>
      <c r="P109" s="691"/>
      <c r="Q109" s="691"/>
      <c r="R109" s="691"/>
      <c r="S109" s="691"/>
      <c r="T109" s="691"/>
      <c r="U109" s="691"/>
      <c r="V109" s="691"/>
      <c r="W109" s="691"/>
      <c r="X109" s="691"/>
      <c r="Y109" s="691"/>
      <c r="Z109" s="691"/>
      <c r="AA109" s="691"/>
      <c r="AB109" s="691"/>
      <c r="AC109" s="691"/>
      <c r="AD109" s="691"/>
      <c r="AE109" s="691"/>
      <c r="AF109" s="691"/>
      <c r="AG109" s="691"/>
      <c r="AH109" s="691"/>
      <c r="AI109" s="691"/>
      <c r="AJ109" s="691"/>
      <c r="AK109" s="692"/>
      <c r="AL109" s="308"/>
      <c r="AM109" s="308"/>
      <c r="AN109" s="308"/>
      <c r="AO109" s="308"/>
    </row>
    <row r="110" spans="1:52" ht="9" customHeight="1">
      <c r="B110" s="709"/>
      <c r="C110" s="305"/>
      <c r="D110" s="691" t="s">
        <v>422</v>
      </c>
      <c r="E110" s="691"/>
      <c r="F110" s="691"/>
      <c r="G110" s="691"/>
      <c r="H110" s="691"/>
      <c r="I110" s="691"/>
      <c r="J110" s="691"/>
      <c r="K110" s="691"/>
      <c r="L110" s="691"/>
      <c r="M110" s="691"/>
      <c r="N110" s="691"/>
      <c r="O110" s="691"/>
      <c r="P110" s="691"/>
      <c r="Q110" s="691"/>
      <c r="R110" s="691"/>
      <c r="S110" s="691"/>
      <c r="T110" s="691"/>
      <c r="U110" s="691"/>
      <c r="V110" s="691"/>
      <c r="W110" s="691"/>
      <c r="X110" s="691"/>
      <c r="Y110" s="691"/>
      <c r="Z110" s="691"/>
      <c r="AA110" s="691"/>
      <c r="AB110" s="691"/>
      <c r="AC110" s="691"/>
      <c r="AD110" s="691"/>
      <c r="AE110" s="691"/>
      <c r="AF110" s="691"/>
      <c r="AG110" s="691"/>
      <c r="AH110" s="691"/>
      <c r="AI110" s="691"/>
      <c r="AJ110" s="691"/>
      <c r="AK110" s="692"/>
      <c r="AL110" s="308"/>
      <c r="AM110" s="308"/>
      <c r="AN110" s="308"/>
      <c r="AO110" s="308"/>
    </row>
    <row r="111" spans="1:52" ht="9" customHeight="1" thickBot="1">
      <c r="B111" s="710"/>
      <c r="C111" s="307"/>
      <c r="D111" s="693"/>
      <c r="E111" s="693"/>
      <c r="F111" s="693"/>
      <c r="G111" s="693"/>
      <c r="H111" s="693"/>
      <c r="I111" s="693"/>
      <c r="J111" s="693"/>
      <c r="K111" s="693"/>
      <c r="L111" s="693"/>
      <c r="M111" s="693"/>
      <c r="N111" s="693"/>
      <c r="O111" s="693"/>
      <c r="P111" s="693"/>
      <c r="Q111" s="693"/>
      <c r="R111" s="693"/>
      <c r="S111" s="693"/>
      <c r="T111" s="693"/>
      <c r="U111" s="693"/>
      <c r="V111" s="693"/>
      <c r="W111" s="693"/>
      <c r="X111" s="693"/>
      <c r="Y111" s="693"/>
      <c r="Z111" s="693"/>
      <c r="AA111" s="693"/>
      <c r="AB111" s="693"/>
      <c r="AC111" s="693"/>
      <c r="AD111" s="693"/>
      <c r="AE111" s="693"/>
      <c r="AF111" s="693"/>
      <c r="AG111" s="693"/>
      <c r="AH111" s="693"/>
      <c r="AI111" s="693"/>
      <c r="AJ111" s="693"/>
      <c r="AK111" s="694"/>
      <c r="AL111" s="308"/>
      <c r="AM111" s="308"/>
      <c r="AN111" s="308"/>
      <c r="AO111" s="308"/>
    </row>
    <row r="112" spans="1:52" ht="9.6"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row>
    <row r="113" spans="1:41" ht="9.6" customHeight="1" thickBo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row>
    <row r="114" spans="1:41" ht="18" customHeight="1">
      <c r="B114" s="817" t="s">
        <v>246</v>
      </c>
      <c r="C114" s="818"/>
      <c r="D114" s="818"/>
      <c r="E114" s="818"/>
      <c r="F114" s="819"/>
      <c r="G114" s="823"/>
      <c r="H114" s="823"/>
      <c r="I114" s="823"/>
      <c r="J114" s="823"/>
      <c r="K114" s="823"/>
      <c r="L114" s="823"/>
      <c r="M114" s="823"/>
      <c r="N114" s="823"/>
      <c r="O114" s="823"/>
      <c r="P114" s="823"/>
      <c r="Q114" s="823"/>
      <c r="R114" s="823"/>
      <c r="S114" s="823"/>
      <c r="T114" s="823"/>
      <c r="U114" s="823"/>
      <c r="V114" s="823"/>
      <c r="W114" s="823"/>
      <c r="X114" s="823"/>
      <c r="Y114" s="823"/>
      <c r="Z114" s="823"/>
      <c r="AA114" s="823"/>
      <c r="AB114" s="823"/>
      <c r="AC114" s="823"/>
      <c r="AD114" s="823"/>
      <c r="AE114" s="823"/>
      <c r="AF114" s="823"/>
      <c r="AG114" s="823"/>
      <c r="AH114" s="823"/>
      <c r="AI114" s="823"/>
      <c r="AJ114" s="823"/>
      <c r="AK114" s="824"/>
    </row>
    <row r="115" spans="1:41" ht="18" customHeight="1" thickBot="1">
      <c r="B115" s="820"/>
      <c r="C115" s="821"/>
      <c r="D115" s="821"/>
      <c r="E115" s="821"/>
      <c r="F115" s="822"/>
      <c r="G115" s="825"/>
      <c r="H115" s="825"/>
      <c r="I115" s="825"/>
      <c r="J115" s="825"/>
      <c r="K115" s="825"/>
      <c r="L115" s="825"/>
      <c r="M115" s="825"/>
      <c r="N115" s="825"/>
      <c r="O115" s="825"/>
      <c r="P115" s="825"/>
      <c r="Q115" s="825"/>
      <c r="R115" s="825"/>
      <c r="S115" s="825"/>
      <c r="T115" s="825"/>
      <c r="U115" s="825"/>
      <c r="V115" s="825"/>
      <c r="W115" s="825"/>
      <c r="X115" s="825"/>
      <c r="Y115" s="825"/>
      <c r="Z115" s="825"/>
      <c r="AA115" s="825"/>
      <c r="AB115" s="825"/>
      <c r="AC115" s="825"/>
      <c r="AD115" s="825"/>
      <c r="AE115" s="825"/>
      <c r="AF115" s="825"/>
      <c r="AG115" s="825"/>
      <c r="AH115" s="825"/>
      <c r="AI115" s="825"/>
      <c r="AJ115" s="825"/>
      <c r="AK115" s="826"/>
    </row>
    <row r="116" spans="1:41" ht="10.35" customHeight="1"/>
    <row r="117" spans="1:41" ht="18" customHeight="1">
      <c r="B117" s="53" t="s">
        <v>247</v>
      </c>
      <c r="C117" s="54"/>
      <c r="D117" s="54"/>
      <c r="E117" s="54"/>
      <c r="F117" s="54"/>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row>
    <row r="118" spans="1:41" ht="27" customHeight="1">
      <c r="B118" s="768" t="s">
        <v>248</v>
      </c>
      <c r="C118" s="769"/>
      <c r="D118" s="769"/>
      <c r="E118" s="769"/>
      <c r="F118" s="770"/>
      <c r="G118" s="774" t="s">
        <v>249</v>
      </c>
      <c r="H118" s="775"/>
      <c r="I118" s="776"/>
      <c r="J118" s="797" t="s">
        <v>250</v>
      </c>
      <c r="K118" s="798"/>
      <c r="L118" s="798"/>
      <c r="M118" s="798"/>
      <c r="N118" s="798"/>
      <c r="O118" s="969">
        <v>15</v>
      </c>
      <c r="P118" s="969"/>
      <c r="Q118" s="970" t="s">
        <v>251</v>
      </c>
      <c r="R118" s="970"/>
      <c r="S118" s="970"/>
      <c r="T118" s="970"/>
      <c r="U118" s="970"/>
      <c r="V118" s="970"/>
      <c r="W118" s="805" t="s">
        <v>252</v>
      </c>
      <c r="X118" s="806"/>
      <c r="Y118" s="806"/>
      <c r="Z118" s="806"/>
      <c r="AA118" s="806"/>
      <c r="AB118" s="806"/>
      <c r="AC118" s="806"/>
      <c r="AD118" s="806"/>
      <c r="AE118" s="806"/>
      <c r="AF118" s="806"/>
      <c r="AG118" s="806"/>
      <c r="AH118" s="806"/>
      <c r="AI118" s="806"/>
      <c r="AJ118" s="806"/>
      <c r="AK118" s="807"/>
    </row>
    <row r="119" spans="1:41" ht="24" customHeight="1">
      <c r="B119" s="768" t="s">
        <v>253</v>
      </c>
      <c r="C119" s="769"/>
      <c r="D119" s="769"/>
      <c r="E119" s="769"/>
      <c r="F119" s="770"/>
      <c r="G119" s="774" t="s">
        <v>254</v>
      </c>
      <c r="H119" s="775"/>
      <c r="I119" s="775"/>
      <c r="J119" s="775"/>
      <c r="K119" s="776"/>
      <c r="L119" s="811" t="s">
        <v>255</v>
      </c>
      <c r="M119" s="812"/>
      <c r="N119" s="812"/>
      <c r="O119" s="812"/>
      <c r="P119" s="812"/>
      <c r="Q119" s="812"/>
      <c r="R119" s="812"/>
      <c r="S119" s="812"/>
      <c r="T119" s="812"/>
      <c r="U119" s="812"/>
      <c r="V119" s="812"/>
      <c r="W119" s="812"/>
      <c r="X119" s="812"/>
      <c r="Y119" s="812"/>
      <c r="Z119" s="812"/>
      <c r="AA119" s="812"/>
      <c r="AB119" s="812"/>
      <c r="AC119" s="812"/>
      <c r="AD119" s="812"/>
      <c r="AE119" s="812"/>
      <c r="AF119" s="812"/>
      <c r="AG119" s="812"/>
      <c r="AH119" s="812"/>
      <c r="AI119" s="812"/>
      <c r="AJ119" s="812"/>
      <c r="AK119" s="813"/>
      <c r="AN119" s="1" t="s">
        <v>256</v>
      </c>
      <c r="AO119" s="1" t="s">
        <v>257</v>
      </c>
    </row>
    <row r="120" spans="1:41" ht="24" customHeight="1">
      <c r="B120" s="808"/>
      <c r="C120" s="809"/>
      <c r="D120" s="809"/>
      <c r="E120" s="809"/>
      <c r="F120" s="810"/>
      <c r="G120" s="792" t="s">
        <v>258</v>
      </c>
      <c r="H120" s="792"/>
      <c r="I120" s="792"/>
      <c r="J120" s="792" t="s">
        <v>259</v>
      </c>
      <c r="K120" s="792"/>
      <c r="L120" s="791" t="s">
        <v>260</v>
      </c>
      <c r="M120" s="791"/>
      <c r="N120" s="791"/>
      <c r="O120" s="791"/>
      <c r="P120" s="791"/>
      <c r="Q120" s="791"/>
      <c r="R120" s="791"/>
      <c r="S120" s="791"/>
      <c r="T120" s="791"/>
      <c r="U120" s="791"/>
      <c r="V120" s="791"/>
      <c r="W120" s="791"/>
      <c r="X120" s="791"/>
      <c r="Y120" s="791"/>
      <c r="Z120" s="791"/>
      <c r="AA120" s="791"/>
      <c r="AB120" s="791"/>
      <c r="AC120" s="791"/>
      <c r="AD120" s="791"/>
      <c r="AE120" s="791"/>
      <c r="AF120" s="791"/>
      <c r="AG120" s="791"/>
      <c r="AH120" s="791"/>
      <c r="AI120" s="791"/>
      <c r="AJ120" s="791"/>
      <c r="AK120" s="791"/>
    </row>
    <row r="121" spans="1:41" ht="24" customHeight="1">
      <c r="B121" s="808"/>
      <c r="C121" s="809"/>
      <c r="D121" s="809"/>
      <c r="E121" s="809"/>
      <c r="F121" s="810"/>
      <c r="G121" s="792"/>
      <c r="H121" s="792"/>
      <c r="I121" s="792"/>
      <c r="J121" s="792" t="s">
        <v>261</v>
      </c>
      <c r="K121" s="792"/>
      <c r="L121" s="791" t="s">
        <v>262</v>
      </c>
      <c r="M121" s="791"/>
      <c r="N121" s="791"/>
      <c r="O121" s="791"/>
      <c r="P121" s="791"/>
      <c r="Q121" s="791"/>
      <c r="R121" s="791"/>
      <c r="S121" s="791"/>
      <c r="T121" s="791"/>
      <c r="U121" s="791"/>
      <c r="V121" s="791"/>
      <c r="W121" s="791"/>
      <c r="X121" s="791"/>
      <c r="Y121" s="791"/>
      <c r="Z121" s="791"/>
      <c r="AA121" s="791"/>
      <c r="AB121" s="791"/>
      <c r="AC121" s="791"/>
      <c r="AD121" s="791"/>
      <c r="AE121" s="791"/>
      <c r="AF121" s="791"/>
      <c r="AG121" s="791"/>
      <c r="AH121" s="791"/>
      <c r="AI121" s="791"/>
      <c r="AJ121" s="791"/>
      <c r="AK121" s="791"/>
    </row>
    <row r="122" spans="1:41" ht="28.35" customHeight="1">
      <c r="B122" s="808"/>
      <c r="C122" s="809"/>
      <c r="D122" s="809"/>
      <c r="E122" s="809"/>
      <c r="F122" s="810"/>
      <c r="G122" s="792"/>
      <c r="H122" s="792"/>
      <c r="I122" s="792"/>
      <c r="J122" s="792" t="s">
        <v>263</v>
      </c>
      <c r="K122" s="792"/>
      <c r="L122" s="793" t="s">
        <v>264</v>
      </c>
      <c r="M122" s="738"/>
      <c r="N122" s="738"/>
      <c r="O122" s="738"/>
      <c r="P122" s="738"/>
      <c r="Q122" s="794" t="s">
        <v>265</v>
      </c>
      <c r="R122" s="795"/>
      <c r="S122" s="795"/>
      <c r="T122" s="795"/>
      <c r="U122" s="795"/>
      <c r="V122" s="795"/>
      <c r="W122" s="795"/>
      <c r="X122" s="795"/>
      <c r="Y122" s="795"/>
      <c r="Z122" s="795"/>
      <c r="AA122" s="795"/>
      <c r="AB122" s="795"/>
      <c r="AC122" s="795"/>
      <c r="AD122" s="795"/>
      <c r="AE122" s="795"/>
      <c r="AF122" s="795"/>
      <c r="AG122" s="795"/>
      <c r="AH122" s="795"/>
      <c r="AI122" s="795"/>
      <c r="AJ122" s="795"/>
      <c r="AK122" s="796"/>
    </row>
    <row r="123" spans="1:41" ht="22.35" customHeight="1">
      <c r="B123" s="768" t="s">
        <v>266</v>
      </c>
      <c r="C123" s="769"/>
      <c r="D123" s="769"/>
      <c r="E123" s="769"/>
      <c r="F123" s="770"/>
      <c r="G123" s="774" t="s">
        <v>267</v>
      </c>
      <c r="H123" s="775"/>
      <c r="I123" s="775"/>
      <c r="J123" s="775"/>
      <c r="K123" s="776"/>
      <c r="L123" s="777" t="s">
        <v>268</v>
      </c>
      <c r="M123" s="777"/>
      <c r="N123" s="777"/>
      <c r="O123" s="777"/>
      <c r="P123" s="777"/>
      <c r="Q123" s="777"/>
      <c r="R123" s="777"/>
      <c r="S123" s="777"/>
      <c r="T123" s="777"/>
      <c r="U123" s="777"/>
      <c r="V123" s="777"/>
      <c r="W123" s="777"/>
      <c r="X123" s="777"/>
      <c r="Y123" s="777"/>
      <c r="Z123" s="777"/>
      <c r="AA123" s="777"/>
      <c r="AB123" s="777"/>
      <c r="AC123" s="777"/>
      <c r="AD123" s="777"/>
      <c r="AE123" s="777"/>
      <c r="AF123" s="777"/>
      <c r="AG123" s="777"/>
      <c r="AH123" s="777"/>
      <c r="AI123" s="777"/>
      <c r="AJ123" s="777"/>
      <c r="AK123" s="777"/>
    </row>
    <row r="124" spans="1:41" ht="21.75" customHeight="1">
      <c r="B124" s="771"/>
      <c r="C124" s="772"/>
      <c r="D124" s="772"/>
      <c r="E124" s="772"/>
      <c r="F124" s="773"/>
      <c r="G124" s="774" t="s">
        <v>269</v>
      </c>
      <c r="H124" s="775"/>
      <c r="I124" s="775"/>
      <c r="J124" s="775"/>
      <c r="K124" s="776"/>
      <c r="L124" s="778" t="s">
        <v>270</v>
      </c>
      <c r="M124" s="779"/>
      <c r="N124" s="779"/>
      <c r="O124" s="779"/>
      <c r="P124" s="779"/>
      <c r="Q124" s="779"/>
      <c r="R124" s="779"/>
      <c r="S124" s="779"/>
      <c r="T124" s="779"/>
      <c r="U124" s="779"/>
      <c r="V124" s="779"/>
      <c r="W124" s="779"/>
      <c r="X124" s="779"/>
      <c r="Y124" s="779"/>
      <c r="Z124" s="779"/>
      <c r="AA124" s="779"/>
      <c r="AB124" s="779"/>
      <c r="AC124" s="779"/>
      <c r="AD124" s="779"/>
      <c r="AE124" s="779"/>
      <c r="AF124" s="779"/>
      <c r="AG124" s="779"/>
      <c r="AH124" s="779"/>
      <c r="AI124" s="779"/>
      <c r="AJ124" s="779"/>
      <c r="AK124" s="779"/>
    </row>
    <row r="125" spans="1:41" ht="18" customHeight="1">
      <c r="B125" s="56"/>
      <c r="C125" s="57"/>
      <c r="D125" s="57"/>
      <c r="E125" s="57"/>
      <c r="F125" s="57"/>
      <c r="G125" s="58"/>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row>
    <row r="126" spans="1:41" ht="18" customHeight="1">
      <c r="B126" s="20" t="s">
        <v>271</v>
      </c>
      <c r="C126" s="16"/>
      <c r="D126" s="16"/>
      <c r="E126" s="16"/>
      <c r="F126" s="16"/>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row>
    <row r="127" spans="1:41" ht="25.35" customHeight="1">
      <c r="B127" s="871" t="s">
        <v>272</v>
      </c>
      <c r="C127" s="872"/>
      <c r="D127" s="872"/>
      <c r="E127" s="873"/>
      <c r="F127" s="863" t="s">
        <v>273</v>
      </c>
      <c r="G127" s="864"/>
      <c r="H127" s="774" t="s">
        <v>274</v>
      </c>
      <c r="I127" s="775"/>
      <c r="J127" s="776"/>
      <c r="K127" s="869"/>
      <c r="L127" s="869"/>
      <c r="M127" s="869"/>
      <c r="N127" s="869"/>
      <c r="O127" s="869"/>
      <c r="P127" s="869"/>
      <c r="Q127" s="869"/>
      <c r="R127" s="869"/>
      <c r="S127" s="869"/>
      <c r="T127" s="869"/>
      <c r="U127" s="869"/>
      <c r="V127" s="869"/>
      <c r="W127" s="869"/>
      <c r="X127" s="869"/>
      <c r="Y127" s="869"/>
      <c r="Z127" s="869"/>
      <c r="AA127" s="869"/>
      <c r="AB127" s="869"/>
      <c r="AC127" s="869"/>
      <c r="AD127" s="869"/>
      <c r="AE127" s="869"/>
      <c r="AF127" s="869"/>
      <c r="AG127" s="869"/>
      <c r="AH127" s="869"/>
      <c r="AI127" s="869"/>
      <c r="AJ127" s="869"/>
      <c r="AK127" s="870"/>
    </row>
    <row r="128" spans="1:41" ht="25.35" customHeight="1">
      <c r="B128" s="874"/>
      <c r="C128" s="875"/>
      <c r="D128" s="875"/>
      <c r="E128" s="876"/>
      <c r="F128" s="865"/>
      <c r="G128" s="866"/>
      <c r="H128" s="774" t="s">
        <v>275</v>
      </c>
      <c r="I128" s="775"/>
      <c r="J128" s="776"/>
      <c r="K128" s="774" t="s">
        <v>276</v>
      </c>
      <c r="L128" s="776"/>
      <c r="M128" s="855"/>
      <c r="N128" s="856"/>
      <c r="O128" s="856"/>
      <c r="P128" s="856"/>
      <c r="Q128" s="856"/>
      <c r="R128" s="856"/>
      <c r="S128" s="857"/>
      <c r="T128" s="774" t="s">
        <v>277</v>
      </c>
      <c r="U128" s="775"/>
      <c r="V128" s="776"/>
      <c r="W128" s="855"/>
      <c r="X128" s="856"/>
      <c r="Y128" s="856"/>
      <c r="Z128" s="856"/>
      <c r="AA128" s="856"/>
      <c r="AB128" s="856"/>
      <c r="AC128" s="856"/>
      <c r="AD128" s="857"/>
      <c r="AE128" s="774" t="s">
        <v>278</v>
      </c>
      <c r="AF128" s="776"/>
      <c r="AG128" s="889"/>
      <c r="AH128" s="890"/>
      <c r="AI128" s="890"/>
      <c r="AJ128" s="890"/>
      <c r="AK128" s="891"/>
    </row>
    <row r="129" spans="2:43" ht="25.35" customHeight="1">
      <c r="B129" s="874"/>
      <c r="C129" s="875"/>
      <c r="D129" s="875"/>
      <c r="E129" s="876"/>
      <c r="F129" s="867"/>
      <c r="G129" s="868"/>
      <c r="H129" s="774"/>
      <c r="I129" s="775"/>
      <c r="J129" s="776"/>
      <c r="K129" s="774" t="s">
        <v>279</v>
      </c>
      <c r="L129" s="776"/>
      <c r="M129" s="855"/>
      <c r="N129" s="856"/>
      <c r="O129" s="856"/>
      <c r="P129" s="856"/>
      <c r="Q129" s="856"/>
      <c r="R129" s="856"/>
      <c r="S129" s="856"/>
      <c r="T129" s="856"/>
      <c r="U129" s="856"/>
      <c r="V129" s="856"/>
      <c r="W129" s="856"/>
      <c r="X129" s="856"/>
      <c r="Y129" s="856"/>
      <c r="Z129" s="856"/>
      <c r="AA129" s="856"/>
      <c r="AB129" s="856"/>
      <c r="AC129" s="856"/>
      <c r="AD129" s="856"/>
      <c r="AE129" s="856"/>
      <c r="AF129" s="856"/>
      <c r="AG129" s="856"/>
      <c r="AH129" s="856"/>
      <c r="AI129" s="856"/>
      <c r="AJ129" s="856"/>
      <c r="AK129" s="857"/>
    </row>
    <row r="130" spans="2:43" ht="25.35" customHeight="1">
      <c r="B130" s="871" t="s">
        <v>280</v>
      </c>
      <c r="C130" s="872"/>
      <c r="D130" s="872"/>
      <c r="E130" s="873"/>
      <c r="F130" s="880" t="s">
        <v>281</v>
      </c>
      <c r="G130" s="881"/>
      <c r="H130" s="881"/>
      <c r="I130" s="881"/>
      <c r="J130" s="882"/>
      <c r="K130" s="774" t="s">
        <v>282</v>
      </c>
      <c r="L130" s="776"/>
      <c r="M130" s="886" t="s">
        <v>283</v>
      </c>
      <c r="N130" s="887"/>
      <c r="O130" s="887"/>
      <c r="P130" s="887"/>
      <c r="Q130" s="887"/>
      <c r="R130" s="887"/>
      <c r="S130" s="888"/>
      <c r="T130" s="774" t="s">
        <v>284</v>
      </c>
      <c r="U130" s="776"/>
      <c r="V130" s="858" t="s">
        <v>285</v>
      </c>
      <c r="W130" s="859"/>
      <c r="X130" s="859"/>
      <c r="Y130" s="859"/>
      <c r="Z130" s="859"/>
      <c r="AA130" s="859"/>
      <c r="AB130" s="859"/>
      <c r="AC130" s="859"/>
      <c r="AD130" s="859"/>
      <c r="AE130" s="859"/>
      <c r="AF130" s="859"/>
      <c r="AG130" s="859"/>
      <c r="AH130" s="859"/>
      <c r="AI130" s="859"/>
      <c r="AJ130" s="859"/>
      <c r="AK130" s="860"/>
      <c r="AN130" s="1" t="s">
        <v>286</v>
      </c>
      <c r="AO130" s="1" t="s">
        <v>287</v>
      </c>
      <c r="AP130" s="1" t="s">
        <v>288</v>
      </c>
      <c r="AQ130" s="1" t="s">
        <v>289</v>
      </c>
    </row>
    <row r="131" spans="2:43" ht="20.100000000000001" customHeight="1">
      <c r="B131" s="877"/>
      <c r="C131" s="878"/>
      <c r="D131" s="878"/>
      <c r="E131" s="879"/>
      <c r="F131" s="883"/>
      <c r="G131" s="884"/>
      <c r="H131" s="884"/>
      <c r="I131" s="884"/>
      <c r="J131" s="885"/>
      <c r="K131" s="60" t="s">
        <v>12</v>
      </c>
      <c r="L131" s="861" t="s">
        <v>290</v>
      </c>
      <c r="M131" s="861"/>
      <c r="N131" s="861"/>
      <c r="O131" s="861"/>
      <c r="P131" s="861"/>
      <c r="Q131" s="861"/>
      <c r="R131" s="861"/>
      <c r="S131" s="861"/>
      <c r="T131" s="861"/>
      <c r="U131" s="861"/>
      <c r="V131" s="861"/>
      <c r="W131" s="861"/>
      <c r="X131" s="861"/>
      <c r="Y131" s="861"/>
      <c r="Z131" s="861"/>
      <c r="AA131" s="861"/>
      <c r="AB131" s="861"/>
      <c r="AC131" s="861"/>
      <c r="AD131" s="861"/>
      <c r="AE131" s="861"/>
      <c r="AF131" s="861"/>
      <c r="AG131" s="861"/>
      <c r="AH131" s="861"/>
      <c r="AI131" s="861"/>
      <c r="AJ131" s="861"/>
      <c r="AK131" s="862"/>
    </row>
    <row r="132" spans="2:43" ht="24" customHeight="1">
      <c r="B132" s="846" t="s">
        <v>291</v>
      </c>
      <c r="C132" s="847"/>
      <c r="D132" s="847"/>
      <c r="E132" s="848"/>
      <c r="F132" s="849" t="s">
        <v>292</v>
      </c>
      <c r="G132" s="850"/>
      <c r="H132" s="850"/>
      <c r="I132" s="850"/>
      <c r="J132" s="851"/>
      <c r="K132" s="852"/>
      <c r="L132" s="853"/>
      <c r="M132" s="853"/>
      <c r="N132" s="853"/>
      <c r="O132" s="853"/>
      <c r="P132" s="853"/>
      <c r="Q132" s="853"/>
      <c r="R132" s="853"/>
      <c r="S132" s="853"/>
      <c r="T132" s="853"/>
      <c r="U132" s="853"/>
      <c r="V132" s="853"/>
      <c r="W132" s="853"/>
      <c r="X132" s="853"/>
      <c r="Y132" s="853"/>
      <c r="Z132" s="853"/>
      <c r="AA132" s="853"/>
      <c r="AB132" s="853"/>
      <c r="AC132" s="853"/>
      <c r="AD132" s="853"/>
      <c r="AE132" s="853"/>
      <c r="AF132" s="853"/>
      <c r="AG132" s="853"/>
      <c r="AH132" s="853"/>
      <c r="AI132" s="853"/>
      <c r="AJ132" s="853"/>
      <c r="AK132" s="854"/>
    </row>
    <row r="133" spans="2:43" ht="24" customHeight="1">
      <c r="B133" s="61"/>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row>
    <row r="134" spans="2:43" ht="12" customHeight="1">
      <c r="B134" s="14" t="s">
        <v>71</v>
      </c>
      <c r="C134" s="14"/>
      <c r="D134" s="14"/>
      <c r="E134" s="111"/>
      <c r="F134" s="111"/>
      <c r="G134" s="111"/>
      <c r="H134" s="111"/>
      <c r="I134" s="111"/>
      <c r="J134" s="111"/>
      <c r="K134" s="111"/>
      <c r="L134" s="111"/>
      <c r="M134" s="111"/>
      <c r="N134" s="111"/>
      <c r="O134" s="111"/>
      <c r="P134" s="111"/>
      <c r="Q134" s="111"/>
      <c r="R134" s="111"/>
      <c r="S134" s="111"/>
      <c r="T134" s="111"/>
      <c r="U134" s="111"/>
      <c r="V134" s="111"/>
      <c r="W134" s="111"/>
      <c r="X134" s="111"/>
      <c r="Y134" s="111"/>
      <c r="Z134" s="111"/>
      <c r="AA134" s="111"/>
      <c r="AB134" s="111"/>
      <c r="AC134" s="111"/>
      <c r="AD134" s="111"/>
      <c r="AE134" s="111"/>
      <c r="AF134" s="111"/>
      <c r="AG134" s="111"/>
      <c r="AH134" s="111"/>
      <c r="AI134" s="111"/>
      <c r="AJ134" s="111"/>
      <c r="AK134" s="111"/>
    </row>
    <row r="135" spans="2:43" ht="12" customHeight="1">
      <c r="B135" s="14" t="s">
        <v>293</v>
      </c>
      <c r="D135" s="14"/>
      <c r="E135" s="59"/>
      <c r="F135" s="59"/>
      <c r="G135" s="59"/>
      <c r="H135" s="59"/>
      <c r="I135" s="59"/>
      <c r="J135" s="439" t="s">
        <v>294</v>
      </c>
      <c r="K135" s="957"/>
      <c r="L135" s="957"/>
      <c r="M135" s="957"/>
      <c r="N135" s="957"/>
      <c r="O135" s="957"/>
      <c r="P135" s="957"/>
      <c r="Q135" s="957"/>
      <c r="R135" s="957"/>
      <c r="S135" s="957"/>
      <c r="T135" s="957"/>
      <c r="U135" s="957"/>
      <c r="V135" s="957"/>
      <c r="W135" s="957"/>
      <c r="X135" s="957"/>
      <c r="Y135" s="957"/>
      <c r="Z135" s="957"/>
      <c r="AA135" s="957"/>
      <c r="AB135" s="957"/>
      <c r="AC135" s="957"/>
      <c r="AD135" s="957"/>
      <c r="AE135" s="957"/>
      <c r="AF135" s="957"/>
      <c r="AG135" s="957"/>
      <c r="AH135" s="957"/>
      <c r="AI135" s="957"/>
      <c r="AJ135" s="957"/>
      <c r="AK135" s="957"/>
    </row>
    <row r="136" spans="2:43" ht="12" customHeight="1">
      <c r="B136" s="14" t="s">
        <v>295</v>
      </c>
      <c r="D136" s="14"/>
      <c r="E136" s="59"/>
      <c r="F136" s="59"/>
      <c r="G136" s="59"/>
      <c r="H136" s="59"/>
      <c r="I136" s="59"/>
      <c r="J136" s="439" t="s">
        <v>296</v>
      </c>
      <c r="K136" s="957"/>
      <c r="L136" s="957"/>
      <c r="M136" s="957"/>
      <c r="N136" s="957"/>
      <c r="O136" s="957"/>
      <c r="P136" s="957"/>
      <c r="Q136" s="957"/>
      <c r="R136" s="957"/>
      <c r="S136" s="957"/>
      <c r="T136" s="957"/>
      <c r="U136" s="957"/>
      <c r="V136" s="957"/>
      <c r="W136" s="957"/>
      <c r="X136" s="957"/>
      <c r="Y136" s="957"/>
      <c r="Z136" s="957"/>
      <c r="AA136" s="957"/>
      <c r="AB136" s="957"/>
      <c r="AC136" s="957"/>
      <c r="AD136" s="957"/>
      <c r="AE136" s="957"/>
      <c r="AF136" s="957"/>
      <c r="AG136" s="957"/>
      <c r="AH136" s="957"/>
      <c r="AI136" s="957"/>
      <c r="AJ136" s="957"/>
      <c r="AK136" s="957"/>
    </row>
    <row r="137" spans="2:43" ht="12" customHeight="1">
      <c r="B137" s="14" t="s">
        <v>297</v>
      </c>
      <c r="D137" s="14"/>
      <c r="E137" s="59"/>
      <c r="F137" s="59"/>
      <c r="G137" s="59"/>
      <c r="H137" s="59"/>
      <c r="I137" s="59"/>
      <c r="J137" s="439" t="s">
        <v>298</v>
      </c>
      <c r="K137" s="957"/>
      <c r="L137" s="957"/>
      <c r="M137" s="957"/>
      <c r="N137" s="957"/>
      <c r="O137" s="957"/>
      <c r="P137" s="957"/>
      <c r="Q137" s="957"/>
      <c r="R137" s="957"/>
      <c r="S137" s="957"/>
      <c r="T137" s="957"/>
      <c r="U137" s="957"/>
      <c r="V137" s="957"/>
      <c r="W137" s="957"/>
      <c r="X137" s="957"/>
      <c r="Y137" s="957"/>
      <c r="Z137" s="957"/>
      <c r="AA137" s="957"/>
      <c r="AB137" s="957"/>
      <c r="AC137" s="957"/>
      <c r="AD137" s="957"/>
      <c r="AE137" s="957"/>
      <c r="AF137" s="957"/>
      <c r="AG137" s="957"/>
      <c r="AH137" s="957"/>
      <c r="AI137" s="957"/>
      <c r="AJ137" s="957"/>
      <c r="AK137" s="957"/>
    </row>
    <row r="138" spans="2:43" ht="12" customHeight="1">
      <c r="B138" s="14" t="s">
        <v>299</v>
      </c>
      <c r="D138" s="14"/>
      <c r="E138" s="59"/>
      <c r="F138" s="59"/>
      <c r="G138" s="59"/>
      <c r="H138" s="59"/>
      <c r="I138" s="59"/>
      <c r="J138" s="439" t="s">
        <v>300</v>
      </c>
      <c r="K138" s="957"/>
      <c r="L138" s="957"/>
      <c r="M138" s="957"/>
      <c r="N138" s="957"/>
      <c r="O138" s="957"/>
      <c r="P138" s="957"/>
      <c r="Q138" s="957"/>
      <c r="R138" s="957"/>
      <c r="S138" s="957"/>
      <c r="T138" s="957"/>
      <c r="U138" s="957"/>
      <c r="V138" s="957"/>
      <c r="W138" s="957"/>
      <c r="X138" s="957"/>
      <c r="Y138" s="957"/>
      <c r="Z138" s="957"/>
      <c r="AA138" s="957"/>
      <c r="AB138" s="957"/>
      <c r="AC138" s="957"/>
      <c r="AD138" s="957"/>
      <c r="AE138" s="957"/>
      <c r="AF138" s="957"/>
      <c r="AG138" s="957"/>
      <c r="AH138" s="957"/>
      <c r="AI138" s="957"/>
      <c r="AJ138" s="957"/>
      <c r="AK138" s="957"/>
    </row>
    <row r="139" spans="2:43" ht="12" customHeight="1">
      <c r="B139" s="14" t="s">
        <v>301</v>
      </c>
      <c r="D139" s="14"/>
      <c r="E139" s="59"/>
      <c r="F139" s="59"/>
      <c r="G139" s="59"/>
      <c r="H139" s="59"/>
      <c r="I139" s="59"/>
      <c r="J139" s="439" t="s">
        <v>302</v>
      </c>
      <c r="K139" s="957"/>
      <c r="L139" s="957"/>
      <c r="M139" s="957"/>
      <c r="N139" s="957"/>
      <c r="O139" s="957"/>
      <c r="P139" s="957"/>
      <c r="Q139" s="957"/>
      <c r="R139" s="957"/>
      <c r="S139" s="957"/>
      <c r="T139" s="957"/>
      <c r="U139" s="957"/>
      <c r="V139" s="957"/>
      <c r="W139" s="957"/>
      <c r="X139" s="957"/>
      <c r="Y139" s="957"/>
      <c r="Z139" s="957"/>
      <c r="AA139" s="957"/>
      <c r="AB139" s="957"/>
      <c r="AC139" s="957"/>
      <c r="AD139" s="957"/>
      <c r="AE139" s="957"/>
      <c r="AF139" s="957"/>
      <c r="AG139" s="957"/>
      <c r="AH139" s="957"/>
      <c r="AI139" s="957"/>
      <c r="AJ139" s="957"/>
      <c r="AK139" s="957"/>
    </row>
    <row r="140" spans="2:43" ht="12" customHeight="1">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row>
    <row r="141" spans="2:43" ht="12" customHeight="1">
      <c r="B141" s="14"/>
      <c r="C141" s="14"/>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row>
    <row r="142" spans="2:43" ht="12" customHeight="1">
      <c r="B142" s="14"/>
      <c r="C142" s="14"/>
      <c r="D142" s="14"/>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row>
    <row r="143" spans="2:43" ht="12" customHeight="1">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row>
    <row r="144" spans="2:43" ht="12" customHeight="1">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row>
    <row r="145" spans="2:37" ht="12" customHeight="1">
      <c r="B145" s="14"/>
      <c r="C145" s="14"/>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row>
    <row r="146" spans="2:37" ht="12" customHeight="1">
      <c r="B146" s="14"/>
      <c r="C146" s="4"/>
      <c r="D146" s="4"/>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row>
  </sheetData>
  <mergeCells count="300">
    <mergeCell ref="J136:AK136"/>
    <mergeCell ref="J137:AK137"/>
    <mergeCell ref="J138:AK138"/>
    <mergeCell ref="J139:AK139"/>
    <mergeCell ref="AH16:AK16"/>
    <mergeCell ref="C94:AK94"/>
    <mergeCell ref="B118:F118"/>
    <mergeCell ref="X92:AC93"/>
    <mergeCell ref="K93:L93"/>
    <mergeCell ref="C73:H93"/>
    <mergeCell ref="M78:W79"/>
    <mergeCell ref="O118:P118"/>
    <mergeCell ref="Q118:V118"/>
    <mergeCell ref="I84:I85"/>
    <mergeCell ref="K84:L84"/>
    <mergeCell ref="M84:W85"/>
    <mergeCell ref="X84:AC85"/>
    <mergeCell ref="K85:L85"/>
    <mergeCell ref="X78:AC79"/>
    <mergeCell ref="K79:L79"/>
    <mergeCell ref="I76:I77"/>
    <mergeCell ref="K76:L76"/>
    <mergeCell ref="Y56:AC57"/>
    <mergeCell ref="N58:O58"/>
    <mergeCell ref="J135:AK135"/>
    <mergeCell ref="F9:H10"/>
    <mergeCell ref="F14:H14"/>
    <mergeCell ref="I62:I63"/>
    <mergeCell ref="K62:L62"/>
    <mergeCell ref="I60:I61"/>
    <mergeCell ref="K60:L60"/>
    <mergeCell ref="N60:O60"/>
    <mergeCell ref="Q60:R60"/>
    <mergeCell ref="S60:X61"/>
    <mergeCell ref="Y60:AC61"/>
    <mergeCell ref="S66:X67"/>
    <mergeCell ref="Y64:AC65"/>
    <mergeCell ref="K63:L63"/>
    <mergeCell ref="I58:I59"/>
    <mergeCell ref="K58:L58"/>
    <mergeCell ref="M82:W83"/>
    <mergeCell ref="X82:AC83"/>
    <mergeCell ref="K83:L83"/>
    <mergeCell ref="I80:I81"/>
    <mergeCell ref="K80:L80"/>
    <mergeCell ref="M80:W81"/>
    <mergeCell ref="X80:AC81"/>
    <mergeCell ref="AH15:AK15"/>
    <mergeCell ref="B73:B93"/>
    <mergeCell ref="I90:I91"/>
    <mergeCell ref="K90:L90"/>
    <mergeCell ref="M90:W91"/>
    <mergeCell ref="X90:AC91"/>
    <mergeCell ref="K91:L91"/>
    <mergeCell ref="I88:I89"/>
    <mergeCell ref="K88:L88"/>
    <mergeCell ref="M88:W89"/>
    <mergeCell ref="X88:AC89"/>
    <mergeCell ref="K89:L89"/>
    <mergeCell ref="I86:I87"/>
    <mergeCell ref="K86:L86"/>
    <mergeCell ref="M86:W87"/>
    <mergeCell ref="X86:AC87"/>
    <mergeCell ref="K87:L87"/>
    <mergeCell ref="I92:I93"/>
    <mergeCell ref="K92:L92"/>
    <mergeCell ref="M92:W93"/>
    <mergeCell ref="M76:W77"/>
    <mergeCell ref="X76:AC77"/>
    <mergeCell ref="K77:L77"/>
    <mergeCell ref="I82:I83"/>
    <mergeCell ref="K82:L82"/>
    <mergeCell ref="AH11:AK11"/>
    <mergeCell ref="AH10:AK10"/>
    <mergeCell ref="AH9:AK9"/>
    <mergeCell ref="N62:O62"/>
    <mergeCell ref="Q62:R62"/>
    <mergeCell ref="S62:X63"/>
    <mergeCell ref="Y62:AC63"/>
    <mergeCell ref="AD62:AK63"/>
    <mergeCell ref="N63:O63"/>
    <mergeCell ref="Q63:R63"/>
    <mergeCell ref="AD60:AK61"/>
    <mergeCell ref="Y50:AC51"/>
    <mergeCell ref="AD50:AK51"/>
    <mergeCell ref="C45:AK45"/>
    <mergeCell ref="K42:L42"/>
    <mergeCell ref="AF37:AK38"/>
    <mergeCell ref="AF39:AK40"/>
    <mergeCell ref="AF41:AK42"/>
    <mergeCell ref="Q58:R58"/>
    <mergeCell ref="S58:X59"/>
    <mergeCell ref="Y58:AC59"/>
    <mergeCell ref="N52:O52"/>
    <mergeCell ref="Q52:R52"/>
    <mergeCell ref="S52:X53"/>
    <mergeCell ref="K81:L81"/>
    <mergeCell ref="I78:I79"/>
    <mergeCell ref="K78:L78"/>
    <mergeCell ref="K61:L61"/>
    <mergeCell ref="N61:O61"/>
    <mergeCell ref="Q61:R61"/>
    <mergeCell ref="C68:AK68"/>
    <mergeCell ref="C69:AK69"/>
    <mergeCell ref="Y66:AC67"/>
    <mergeCell ref="AD64:AK65"/>
    <mergeCell ref="K65:L65"/>
    <mergeCell ref="N65:O65"/>
    <mergeCell ref="Q65:R65"/>
    <mergeCell ref="I64:I65"/>
    <mergeCell ref="K64:L64"/>
    <mergeCell ref="N64:O64"/>
    <mergeCell ref="Q64:R64"/>
    <mergeCell ref="S64:X65"/>
    <mergeCell ref="AD66:AK67"/>
    <mergeCell ref="K67:L67"/>
    <mergeCell ref="I74:I75"/>
    <mergeCell ref="K74:L74"/>
    <mergeCell ref="X74:AC75"/>
    <mergeCell ref="M74:W75"/>
    <mergeCell ref="B47:B67"/>
    <mergeCell ref="C47:H67"/>
    <mergeCell ref="C70:AK70"/>
    <mergeCell ref="Y54:AC55"/>
    <mergeCell ref="AD54:AK55"/>
    <mergeCell ref="K55:L55"/>
    <mergeCell ref="N55:O55"/>
    <mergeCell ref="I54:I55"/>
    <mergeCell ref="K54:L54"/>
    <mergeCell ref="N54:O54"/>
    <mergeCell ref="Q54:R54"/>
    <mergeCell ref="S54:X55"/>
    <mergeCell ref="Y52:AC53"/>
    <mergeCell ref="Q55:R55"/>
    <mergeCell ref="AD52:AK53"/>
    <mergeCell ref="K53:L53"/>
    <mergeCell ref="N53:O53"/>
    <mergeCell ref="Q53:R53"/>
    <mergeCell ref="AD58:AK59"/>
    <mergeCell ref="K59:L59"/>
    <mergeCell ref="N59:O59"/>
    <mergeCell ref="Q59:R59"/>
    <mergeCell ref="I52:I53"/>
    <mergeCell ref="K52:L52"/>
    <mergeCell ref="AD56:AK57"/>
    <mergeCell ref="K57:L57"/>
    <mergeCell ref="N57:O57"/>
    <mergeCell ref="Q57:R57"/>
    <mergeCell ref="I56:I57"/>
    <mergeCell ref="K56:L56"/>
    <mergeCell ref="N56:O56"/>
    <mergeCell ref="Q56:R56"/>
    <mergeCell ref="S56:X57"/>
    <mergeCell ref="K75:L75"/>
    <mergeCell ref="J73:L73"/>
    <mergeCell ref="M73:W73"/>
    <mergeCell ref="X73:AC73"/>
    <mergeCell ref="N67:O67"/>
    <mergeCell ref="Q67:R67"/>
    <mergeCell ref="I66:I67"/>
    <mergeCell ref="K66:L66"/>
    <mergeCell ref="N66:O66"/>
    <mergeCell ref="Q66:R66"/>
    <mergeCell ref="AD47:AK47"/>
    <mergeCell ref="M47:R47"/>
    <mergeCell ref="S47:X47"/>
    <mergeCell ref="Y47:AC47"/>
    <mergeCell ref="J47:L47"/>
    <mergeCell ref="K51:L51"/>
    <mergeCell ref="N51:O51"/>
    <mergeCell ref="Q51:R51"/>
    <mergeCell ref="I50:I51"/>
    <mergeCell ref="K50:L50"/>
    <mergeCell ref="N50:O50"/>
    <mergeCell ref="Q50:R50"/>
    <mergeCell ref="S50:X51"/>
    <mergeCell ref="K48:L48"/>
    <mergeCell ref="N48:O48"/>
    <mergeCell ref="Q48:R48"/>
    <mergeCell ref="I48:I49"/>
    <mergeCell ref="S48:X49"/>
    <mergeCell ref="B132:E132"/>
    <mergeCell ref="F132:J132"/>
    <mergeCell ref="K132:AK132"/>
    <mergeCell ref="M128:S128"/>
    <mergeCell ref="T128:V128"/>
    <mergeCell ref="V130:AK130"/>
    <mergeCell ref="L131:AK131"/>
    <mergeCell ref="F127:G129"/>
    <mergeCell ref="H127:J127"/>
    <mergeCell ref="H128:J129"/>
    <mergeCell ref="K127:AK127"/>
    <mergeCell ref="K128:L128"/>
    <mergeCell ref="B127:E129"/>
    <mergeCell ref="B130:E131"/>
    <mergeCell ref="F130:J131"/>
    <mergeCell ref="K130:L130"/>
    <mergeCell ref="M130:S130"/>
    <mergeCell ref="T130:U130"/>
    <mergeCell ref="W128:AD128"/>
    <mergeCell ref="AE128:AF128"/>
    <mergeCell ref="AG128:AK128"/>
    <mergeCell ref="K129:L129"/>
    <mergeCell ref="M129:AK129"/>
    <mergeCell ref="L119:AK119"/>
    <mergeCell ref="G120:I122"/>
    <mergeCell ref="J120:K120"/>
    <mergeCell ref="L120:AK120"/>
    <mergeCell ref="J121:K121"/>
    <mergeCell ref="B4:J4"/>
    <mergeCell ref="L4:P4"/>
    <mergeCell ref="Q4:AJ4"/>
    <mergeCell ref="B114:F115"/>
    <mergeCell ref="G114:AK115"/>
    <mergeCell ref="B8:E17"/>
    <mergeCell ref="R23:Z23"/>
    <mergeCell ref="AA23:AI23"/>
    <mergeCell ref="I24:Q24"/>
    <mergeCell ref="R24:Z24"/>
    <mergeCell ref="AA24:AI24"/>
    <mergeCell ref="C23:H24"/>
    <mergeCell ref="C34:AK34"/>
    <mergeCell ref="AF36:AK36"/>
    <mergeCell ref="C31:H33"/>
    <mergeCell ref="B31:B33"/>
    <mergeCell ref="I31:AC31"/>
    <mergeCell ref="C43:AK43"/>
    <mergeCell ref="C44:AK44"/>
    <mergeCell ref="B123:F124"/>
    <mergeCell ref="G123:K123"/>
    <mergeCell ref="L123:AK123"/>
    <mergeCell ref="G124:K124"/>
    <mergeCell ref="L124:AK124"/>
    <mergeCell ref="B20:B21"/>
    <mergeCell ref="C20:Q20"/>
    <mergeCell ref="D21:H21"/>
    <mergeCell ref="I21:Q21"/>
    <mergeCell ref="L121:AK121"/>
    <mergeCell ref="J122:K122"/>
    <mergeCell ref="L122:P122"/>
    <mergeCell ref="Q122:AK122"/>
    <mergeCell ref="G118:I118"/>
    <mergeCell ref="J118:N118"/>
    <mergeCell ref="C25:AK25"/>
    <mergeCell ref="C26:AK26"/>
    <mergeCell ref="I28:W28"/>
    <mergeCell ref="C28:H28"/>
    <mergeCell ref="B23:B24"/>
    <mergeCell ref="I23:Q23"/>
    <mergeCell ref="W118:AK118"/>
    <mergeCell ref="B119:F122"/>
    <mergeCell ref="G119:K119"/>
    <mergeCell ref="B99:B111"/>
    <mergeCell ref="AA96:AE96"/>
    <mergeCell ref="AA97:AE97"/>
    <mergeCell ref="AD8:AG8"/>
    <mergeCell ref="F11:H13"/>
    <mergeCell ref="B96:B97"/>
    <mergeCell ref="C96:H97"/>
    <mergeCell ref="I96:Q96"/>
    <mergeCell ref="R96:Z96"/>
    <mergeCell ref="I97:Q97"/>
    <mergeCell ref="R97:Z97"/>
    <mergeCell ref="F15:H17"/>
    <mergeCell ref="J33:AC33"/>
    <mergeCell ref="J32:AC32"/>
    <mergeCell ref="B36:B42"/>
    <mergeCell ref="C36:H42"/>
    <mergeCell ref="I37:I38"/>
    <mergeCell ref="K38:L38"/>
    <mergeCell ref="K37:L37"/>
    <mergeCell ref="K39:L39"/>
    <mergeCell ref="U36:AE36"/>
    <mergeCell ref="M36:T36"/>
    <mergeCell ref="J36:L36"/>
    <mergeCell ref="U37:AE38"/>
    <mergeCell ref="D108:AK109"/>
    <mergeCell ref="D106:AK107"/>
    <mergeCell ref="D110:AK111"/>
    <mergeCell ref="R102:AK102"/>
    <mergeCell ref="C99:AK99"/>
    <mergeCell ref="U8:AC8"/>
    <mergeCell ref="E102:G102"/>
    <mergeCell ref="H102:Q102"/>
    <mergeCell ref="E103:G103"/>
    <mergeCell ref="C100:AK101"/>
    <mergeCell ref="M37:T38"/>
    <mergeCell ref="I41:I42"/>
    <mergeCell ref="Y48:AC49"/>
    <mergeCell ref="AD48:AK49"/>
    <mergeCell ref="K49:L49"/>
    <mergeCell ref="N49:O49"/>
    <mergeCell ref="Q49:R49"/>
    <mergeCell ref="I39:I40"/>
    <mergeCell ref="K40:L40"/>
    <mergeCell ref="K41:L41"/>
    <mergeCell ref="U41:AE42"/>
    <mergeCell ref="U39:AE40"/>
    <mergeCell ref="M41:T42"/>
    <mergeCell ref="M39:T40"/>
  </mergeCells>
  <phoneticPr fontId="4"/>
  <conditionalFormatting sqref="C100:AK111">
    <cfRule type="expression" dxfId="150" priority="1">
      <formula>COUNTIF($I$11:$I$12,"■")&gt;0</formula>
    </cfRule>
  </conditionalFormatting>
  <conditionalFormatting sqref="D102:AK102">
    <cfRule type="expression" dxfId="149" priority="5">
      <formula>$AO$102=""</formula>
    </cfRule>
  </conditionalFormatting>
  <conditionalFormatting sqref="D103:AK103">
    <cfRule type="expression" dxfId="148" priority="4">
      <formula>$AO$103=""</formula>
    </cfRule>
  </conditionalFormatting>
  <conditionalFormatting sqref="D104:AK104">
    <cfRule type="expression" dxfId="147" priority="3">
      <formula>$AO$104=""</formula>
    </cfRule>
  </conditionalFormatting>
  <conditionalFormatting sqref="D105:AK105">
    <cfRule type="expression" dxfId="146" priority="2">
      <formula>$AO$105=""</formula>
    </cfRule>
  </conditionalFormatting>
  <conditionalFormatting sqref="I28:W28">
    <cfRule type="expression" dxfId="145" priority="42">
      <formula>OR(COUNTIF($I$10:$I$12,"■")&gt;0,$I$16="■")</formula>
    </cfRule>
  </conditionalFormatting>
  <conditionalFormatting sqref="I97:Z97">
    <cfRule type="expression" dxfId="144" priority="26">
      <formula>OR($I$10="■",COUNTIF($I$16:$I$17,"■")&gt;0)</formula>
    </cfRule>
    <cfRule type="expression" dxfId="143" priority="27">
      <formula>COUNTIF($I$11:$I$12,"■")&gt;0</formula>
    </cfRule>
  </conditionalFormatting>
  <conditionalFormatting sqref="I32:AC33">
    <cfRule type="expression" dxfId="142" priority="38">
      <formula>OR($I$9="■",COUNTIF($I$11:$I$17,"■")&gt;0)</formula>
    </cfRule>
  </conditionalFormatting>
  <conditionalFormatting sqref="I48:AC67">
    <cfRule type="expression" dxfId="141" priority="33">
      <formula>OR(AND($I$11="□",$I$12="■"),$I$14="■",$I$17="■")</formula>
    </cfRule>
  </conditionalFormatting>
  <conditionalFormatting sqref="I74:AC93">
    <cfRule type="expression" dxfId="140" priority="36">
      <formula>OR(AND($I$11="□",$I$12="■"),$I$14="■",$I$17="■")</formula>
    </cfRule>
  </conditionalFormatting>
  <conditionalFormatting sqref="I24:AI24">
    <cfRule type="expression" dxfId="139" priority="43">
      <formula>COUNTIF($I$11:$I$14,"■")&gt;0</formula>
    </cfRule>
  </conditionalFormatting>
  <conditionalFormatting sqref="I9:AK9">
    <cfRule type="expression" dxfId="138" priority="25">
      <formula>$AO$9=""</formula>
    </cfRule>
  </conditionalFormatting>
  <conditionalFormatting sqref="I10:AK10">
    <cfRule type="expression" dxfId="137" priority="24">
      <formula>$AO$10=""</formula>
    </cfRule>
  </conditionalFormatting>
  <conditionalFormatting sqref="I11:AK11">
    <cfRule type="expression" dxfId="136" priority="23">
      <formula>$AO$11=""</formula>
    </cfRule>
  </conditionalFormatting>
  <conditionalFormatting sqref="I12:AK12">
    <cfRule type="expression" dxfId="135" priority="22">
      <formula>$AO$12=""</formula>
    </cfRule>
  </conditionalFormatting>
  <conditionalFormatting sqref="I13:AK13">
    <cfRule type="expression" dxfId="134" priority="21">
      <formula>$AO$13=""</formula>
    </cfRule>
  </conditionalFormatting>
  <conditionalFormatting sqref="I14:AK14">
    <cfRule type="expression" dxfId="133" priority="20">
      <formula>$AO$14=""</formula>
    </cfRule>
  </conditionalFormatting>
  <conditionalFormatting sqref="I15:AK15">
    <cfRule type="expression" dxfId="132" priority="19">
      <formula>$AO$15=""</formula>
    </cfRule>
  </conditionalFormatting>
  <conditionalFormatting sqref="I16:AK16">
    <cfRule type="expression" dxfId="131" priority="18">
      <formula>$AO$16=""</formula>
    </cfRule>
  </conditionalFormatting>
  <conditionalFormatting sqref="I17:AK17">
    <cfRule type="expression" dxfId="130" priority="17">
      <formula>$AO$17=""</formula>
    </cfRule>
  </conditionalFormatting>
  <conditionalFormatting sqref="I37:AK42">
    <cfRule type="expression" dxfId="129" priority="37">
      <formula>OR(AND($I$11="■",$I$12="□"),$I$14="■",$I$17="■")</formula>
    </cfRule>
  </conditionalFormatting>
  <conditionalFormatting sqref="L119:AK119">
    <cfRule type="cellIs" dxfId="128" priority="60" operator="equal">
      <formula>""</formula>
    </cfRule>
  </conditionalFormatting>
  <conditionalFormatting sqref="L123:AK124">
    <cfRule type="cellIs" dxfId="127" priority="58" operator="equal">
      <formula>""</formula>
    </cfRule>
  </conditionalFormatting>
  <conditionalFormatting sqref="M130">
    <cfRule type="cellIs" dxfId="126" priority="70" operator="equal">
      <formula>""</formula>
    </cfRule>
  </conditionalFormatting>
  <conditionalFormatting sqref="R24:AI24">
    <cfRule type="expression" dxfId="125" priority="39">
      <formula>OR($I$10="■",COUNTIF($I$16:$I$17,"■")&gt;0)</formula>
    </cfRule>
  </conditionalFormatting>
  <conditionalFormatting sqref="V130:AK130">
    <cfRule type="cellIs" dxfId="124" priority="69" operator="equal">
      <formula>""</formula>
    </cfRule>
  </conditionalFormatting>
  <conditionalFormatting sqref="Y48:AC56 Y58:AC62 Y64:AC67">
    <cfRule type="expression" dxfId="123" priority="35">
      <formula>OR($M48="■",$P49="■")</formula>
    </cfRule>
  </conditionalFormatting>
  <conditionalFormatting sqref="AF37:AK42">
    <cfRule type="expression" dxfId="122" priority="29">
      <formula>$J38="■"</formula>
    </cfRule>
  </conditionalFormatting>
  <dataValidations xWindow="802" yWindow="512" count="11">
    <dataValidation allowBlank="1" showInputMessage="1" sqref="M130:S130" xr:uid="{00000000-0002-0000-0200-000000000000}"/>
    <dataValidation type="list" allowBlank="1" showInputMessage="1" showErrorMessage="1" sqref="K131 I32:I33 AF37:AK42" xr:uid="{00000000-0002-0000-0200-000001000000}">
      <formula1>"□,■"</formula1>
    </dataValidation>
    <dataValidation type="custom" allowBlank="1" showInputMessage="1" showErrorMessage="1" error="指定できるのは３～５文字かつ、半角英小文字のみです。_x000a__x000a_大文字・数字・記号は指定できません。" prompt="指定できるのは３～５文字かつ、半角英小文字のみです。_x000a__x000a_大文字・数字・記号は指定できません。" sqref="AA24:AI24" xr:uid="{00000000-0002-0000-0200-000002000000}">
      <formula1>AO25</formula1>
    </dataValidation>
    <dataValidation type="custom" allowBlank="1" showInputMessage="1" showErrorMessage="1" error="指定できるのは３～５文字かつ、半角英小文字のみです。_x000a__x000a_大文字・数字・記号は指定できません。" prompt="指定できるのは３～５文字かつ、半角英小文字のみです。_x000a__x000a_大文字・数字・記号は指定できません。" sqref="R24:Z24" xr:uid="{00000000-0002-0000-0200-000003000000}">
      <formula1>AO24</formula1>
    </dataValidation>
    <dataValidation type="custom" allowBlank="1" showInputMessage="1" showErrorMessage="1" error="指定できるのは３～５文字かつ、半角英小文字のみです。_x000a__x000a_大文字・数字・記号は指定できません。" prompt="指定できるのは３～５文字かつ、半角英小文字のみです。_x000a__x000a_大文字・数字・記号は指定できません。" sqref="I24:Q24" xr:uid="{00000000-0002-0000-0200-000004000000}">
      <formula1>AO23</formula1>
    </dataValidation>
    <dataValidation type="list" allowBlank="1" showInputMessage="1" showErrorMessage="1" sqref="J37:J42 J48:J67 J74:J93 I9:I17 D102:D105" xr:uid="{00000000-0002-0000-0200-000008000000}">
      <formula1>$AN9:$AO9</formula1>
    </dataValidation>
    <dataValidation type="list" allowBlank="1" showInputMessage="1" showErrorMessage="1" sqref="M48:M67" xr:uid="{00000000-0002-0000-0200-000009000000}">
      <formula1>$AP48:$AQ48</formula1>
    </dataValidation>
    <dataValidation type="list" allowBlank="1" showInputMessage="1" showErrorMessage="1" sqref="P48:P67" xr:uid="{00000000-0002-0000-0200-00000A000000}">
      <formula1>$AR48:$AS48</formula1>
    </dataValidation>
    <dataValidation type="textLength" operator="lessThanOrEqual" allowBlank="1" showInputMessage="1" showErrorMessage="1" error="20文字以内で記入してください" sqref="AD48:AK67" xr:uid="{00000000-0002-0000-0200-00000B000000}">
      <formula1>20</formula1>
    </dataValidation>
    <dataValidation operator="greaterThanOrEqual" allowBlank="1" showInputMessage="1" showErrorMessage="1" error="数値のみを入力してください" sqref="Y48:AC67" xr:uid="{00000000-0002-0000-0200-00000C000000}"/>
    <dataValidation type="whole" operator="greaterThanOrEqual" allowBlank="1" showInputMessage="1" showErrorMessage="1" sqref="I97:Z97" xr:uid="{6206D8D1-3523-485B-A053-681334E41F97}">
      <formula1>0</formula1>
    </dataValidation>
  </dataValidations>
  <printOptions horizontalCentered="1"/>
  <pageMargins left="0" right="0" top="0.19685039370078741" bottom="0.19685039370078741" header="0.31496062992125984" footer="0.11811023622047245"/>
  <pageSetup paperSize="9" scale="80" fitToHeight="0" orientation="portrait" r:id="rId1"/>
  <headerFooter>
    <oddFooter>&amp;C&amp;"Meiryo UI,標準"&amp;9&amp;D_&amp;T　&amp;F　&amp;P/&amp;N</oddFooter>
  </headerFooter>
  <rowBreaks count="1" manualBreakCount="1">
    <brk id="71" max="3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21952-5D52-406B-AC2E-09D1BCAFDD4D}">
  <sheetPr>
    <tabColor rgb="FFFFFF00"/>
  </sheetPr>
  <dimension ref="A1:BU68"/>
  <sheetViews>
    <sheetView showGridLines="0" zoomScale="160" zoomScaleNormal="160" workbookViewId="0">
      <selection activeCell="BH34" sqref="BH34:BR36"/>
    </sheetView>
  </sheetViews>
  <sheetFormatPr defaultColWidth="1.25" defaultRowHeight="7.5" customHeight="1"/>
  <cols>
    <col min="1" max="16384" width="1.25" style="177"/>
  </cols>
  <sheetData>
    <row r="1" spans="1:73" ht="7.5" customHeight="1">
      <c r="A1" s="985" t="s">
        <v>332</v>
      </c>
      <c r="B1" s="985"/>
      <c r="C1" s="985"/>
      <c r="D1" s="985"/>
      <c r="E1" s="985"/>
      <c r="F1" s="985"/>
      <c r="G1" s="985"/>
      <c r="H1" s="985"/>
      <c r="I1" s="985"/>
      <c r="J1" s="985"/>
      <c r="K1" s="985"/>
      <c r="L1" s="985"/>
      <c r="M1" s="985"/>
      <c r="N1" s="985"/>
      <c r="O1" s="985"/>
      <c r="P1" s="985"/>
      <c r="Q1" s="985"/>
      <c r="R1" s="985"/>
      <c r="S1" s="985"/>
      <c r="T1" s="985"/>
      <c r="U1" s="985"/>
      <c r="V1" s="985"/>
      <c r="W1" s="985"/>
      <c r="X1" s="985"/>
      <c r="Y1" s="985"/>
      <c r="Z1" s="985"/>
      <c r="AA1" s="985"/>
      <c r="AB1" s="985"/>
      <c r="AC1" s="985"/>
      <c r="AD1" s="985"/>
      <c r="AE1" s="985"/>
      <c r="AF1" s="985"/>
      <c r="AG1" s="985"/>
      <c r="AH1" s="985"/>
      <c r="AI1" s="985"/>
      <c r="AW1" s="986" t="s">
        <v>333</v>
      </c>
      <c r="AX1" s="986"/>
      <c r="AY1" s="986"/>
      <c r="AZ1" s="986"/>
      <c r="BA1" s="986"/>
      <c r="BB1" s="986"/>
      <c r="BC1" s="986"/>
      <c r="BD1" s="986"/>
      <c r="BE1" s="986"/>
      <c r="BF1" s="986"/>
      <c r="BG1" s="986"/>
      <c r="BH1" s="986"/>
      <c r="BI1" s="986"/>
      <c r="BJ1" s="986"/>
      <c r="BK1" s="986"/>
      <c r="BL1" s="986"/>
      <c r="BM1" s="986"/>
      <c r="BN1" s="986"/>
      <c r="BO1" s="986"/>
      <c r="BP1" s="986"/>
      <c r="BQ1" s="986"/>
      <c r="BR1" s="986"/>
      <c r="BS1" s="986"/>
      <c r="BT1" s="986"/>
      <c r="BU1" s="986"/>
    </row>
    <row r="2" spans="1:73" ht="7.5" customHeight="1">
      <c r="A2" s="985"/>
      <c r="B2" s="985"/>
      <c r="C2" s="985"/>
      <c r="D2" s="985"/>
      <c r="E2" s="985"/>
      <c r="F2" s="985"/>
      <c r="G2" s="985"/>
      <c r="H2" s="985"/>
      <c r="I2" s="985"/>
      <c r="J2" s="985"/>
      <c r="K2" s="985"/>
      <c r="L2" s="985"/>
      <c r="M2" s="985"/>
      <c r="N2" s="985"/>
      <c r="O2" s="985"/>
      <c r="P2" s="985"/>
      <c r="Q2" s="985"/>
      <c r="R2" s="985"/>
      <c r="S2" s="985"/>
      <c r="T2" s="985"/>
      <c r="U2" s="985"/>
      <c r="V2" s="985"/>
      <c r="W2" s="985"/>
      <c r="X2" s="985"/>
      <c r="Y2" s="985"/>
      <c r="Z2" s="985"/>
      <c r="AA2" s="985"/>
      <c r="AB2" s="985"/>
      <c r="AC2" s="985"/>
      <c r="AD2" s="985"/>
      <c r="AE2" s="985"/>
      <c r="AF2" s="985"/>
      <c r="AG2" s="985"/>
      <c r="AH2" s="985"/>
      <c r="AI2" s="985"/>
      <c r="AW2" s="986"/>
      <c r="AX2" s="986"/>
      <c r="AY2" s="986"/>
      <c r="AZ2" s="986"/>
      <c r="BA2" s="986"/>
      <c r="BB2" s="986"/>
      <c r="BC2" s="986"/>
      <c r="BD2" s="986"/>
      <c r="BE2" s="986"/>
      <c r="BF2" s="986"/>
      <c r="BG2" s="986"/>
      <c r="BH2" s="986"/>
      <c r="BI2" s="986"/>
      <c r="BJ2" s="986"/>
      <c r="BK2" s="986"/>
      <c r="BL2" s="986"/>
      <c r="BM2" s="986"/>
      <c r="BN2" s="986"/>
      <c r="BO2" s="986"/>
      <c r="BP2" s="986"/>
      <c r="BQ2" s="986"/>
      <c r="BR2" s="986"/>
      <c r="BS2" s="986"/>
      <c r="BT2" s="986"/>
      <c r="BU2" s="986"/>
    </row>
    <row r="3" spans="1:73" ht="7.5" customHeight="1">
      <c r="A3" s="987" t="s">
        <v>334</v>
      </c>
      <c r="B3" s="988"/>
      <c r="C3" s="988"/>
      <c r="D3" s="988"/>
      <c r="E3" s="988"/>
      <c r="F3" s="988"/>
      <c r="G3" s="988"/>
      <c r="H3" s="988"/>
      <c r="I3" s="988"/>
      <c r="J3" s="988"/>
      <c r="K3" s="988"/>
      <c r="L3" s="988"/>
      <c r="M3" s="988"/>
      <c r="N3" s="988"/>
      <c r="O3" s="988"/>
      <c r="P3" s="988"/>
      <c r="Q3" s="988"/>
      <c r="R3" s="988"/>
      <c r="S3" s="988"/>
      <c r="T3" s="988"/>
      <c r="U3" s="988"/>
      <c r="V3" s="988"/>
      <c r="W3" s="988"/>
      <c r="X3" s="988"/>
      <c r="Y3" s="988"/>
      <c r="Z3" s="988"/>
      <c r="AA3" s="988"/>
      <c r="AB3" s="988"/>
      <c r="AC3" s="988"/>
      <c r="AD3" s="988"/>
      <c r="AE3" s="988"/>
      <c r="AF3" s="988"/>
      <c r="AG3" s="988"/>
      <c r="AH3" s="988"/>
      <c r="AI3" s="988"/>
      <c r="AJ3" s="988"/>
      <c r="AK3" s="988"/>
      <c r="AL3" s="988"/>
      <c r="AM3" s="988"/>
      <c r="AN3" s="988"/>
      <c r="AO3" s="988"/>
      <c r="AP3" s="988"/>
      <c r="AQ3" s="988"/>
      <c r="AR3" s="988"/>
      <c r="AS3" s="988"/>
      <c r="AT3" s="988"/>
      <c r="AU3" s="988"/>
      <c r="AV3" s="988"/>
      <c r="AW3" s="988"/>
      <c r="AX3" s="988"/>
      <c r="AY3" s="988"/>
      <c r="AZ3" s="988"/>
      <c r="BA3" s="988"/>
      <c r="BB3" s="988"/>
      <c r="BC3" s="988"/>
      <c r="BD3" s="988"/>
      <c r="BE3" s="988"/>
      <c r="BF3" s="988"/>
      <c r="BG3" s="988"/>
      <c r="BH3" s="988"/>
      <c r="BI3" s="988"/>
      <c r="BJ3" s="988"/>
      <c r="BK3" s="988"/>
      <c r="BL3" s="988"/>
      <c r="BM3" s="988"/>
      <c r="BN3" s="988"/>
      <c r="BO3" s="988"/>
      <c r="BP3" s="988"/>
      <c r="BQ3" s="988"/>
      <c r="BR3" s="988"/>
      <c r="BS3" s="988"/>
      <c r="BT3" s="988"/>
      <c r="BU3" s="988"/>
    </row>
    <row r="4" spans="1:73" ht="7.5" customHeight="1">
      <c r="A4" s="988"/>
      <c r="B4" s="988"/>
      <c r="C4" s="988"/>
      <c r="D4" s="988"/>
      <c r="E4" s="988"/>
      <c r="F4" s="988"/>
      <c r="G4" s="988"/>
      <c r="H4" s="988"/>
      <c r="I4" s="988"/>
      <c r="J4" s="988"/>
      <c r="K4" s="988"/>
      <c r="L4" s="988"/>
      <c r="M4" s="988"/>
      <c r="N4" s="988"/>
      <c r="O4" s="988"/>
      <c r="P4" s="988"/>
      <c r="Q4" s="988"/>
      <c r="R4" s="988"/>
      <c r="S4" s="988"/>
      <c r="T4" s="988"/>
      <c r="U4" s="988"/>
      <c r="V4" s="988"/>
      <c r="W4" s="988"/>
      <c r="X4" s="988"/>
      <c r="Y4" s="988"/>
      <c r="Z4" s="988"/>
      <c r="AA4" s="988"/>
      <c r="AB4" s="988"/>
      <c r="AC4" s="988"/>
      <c r="AD4" s="988"/>
      <c r="AE4" s="988"/>
      <c r="AF4" s="988"/>
      <c r="AG4" s="988"/>
      <c r="AH4" s="988"/>
      <c r="AI4" s="988"/>
      <c r="AJ4" s="988"/>
      <c r="AK4" s="988"/>
      <c r="AL4" s="988"/>
      <c r="AM4" s="988"/>
      <c r="AN4" s="988"/>
      <c r="AO4" s="988"/>
      <c r="AP4" s="988"/>
      <c r="AQ4" s="988"/>
      <c r="AR4" s="988"/>
      <c r="AS4" s="988"/>
      <c r="AT4" s="988"/>
      <c r="AU4" s="988"/>
      <c r="AV4" s="988"/>
      <c r="AW4" s="988"/>
      <c r="AX4" s="988"/>
      <c r="AY4" s="988"/>
      <c r="AZ4" s="988"/>
      <c r="BA4" s="988"/>
      <c r="BB4" s="988"/>
      <c r="BC4" s="988"/>
      <c r="BD4" s="988"/>
      <c r="BE4" s="988"/>
      <c r="BF4" s="988"/>
      <c r="BG4" s="988"/>
      <c r="BH4" s="988"/>
      <c r="BI4" s="988"/>
      <c r="BJ4" s="988"/>
      <c r="BK4" s="988"/>
      <c r="BL4" s="988"/>
      <c r="BM4" s="988"/>
      <c r="BN4" s="988"/>
      <c r="BO4" s="988"/>
      <c r="BP4" s="988"/>
      <c r="BQ4" s="988"/>
      <c r="BR4" s="988"/>
      <c r="BS4" s="988"/>
      <c r="BT4" s="988"/>
      <c r="BU4" s="988"/>
    </row>
    <row r="5" spans="1:73" ht="7.5" customHeight="1">
      <c r="A5" s="988"/>
      <c r="B5" s="988"/>
      <c r="C5" s="988"/>
      <c r="D5" s="988"/>
      <c r="E5" s="988"/>
      <c r="F5" s="988"/>
      <c r="G5" s="988"/>
      <c r="H5" s="988"/>
      <c r="I5" s="988"/>
      <c r="J5" s="988"/>
      <c r="K5" s="988"/>
      <c r="L5" s="988"/>
      <c r="M5" s="988"/>
      <c r="N5" s="988"/>
      <c r="O5" s="988"/>
      <c r="P5" s="988"/>
      <c r="Q5" s="988"/>
      <c r="R5" s="988"/>
      <c r="S5" s="988"/>
      <c r="T5" s="988"/>
      <c r="U5" s="988"/>
      <c r="V5" s="988"/>
      <c r="W5" s="988"/>
      <c r="X5" s="988"/>
      <c r="Y5" s="988"/>
      <c r="Z5" s="988"/>
      <c r="AA5" s="988"/>
      <c r="AB5" s="988"/>
      <c r="AC5" s="988"/>
      <c r="AD5" s="988"/>
      <c r="AE5" s="988"/>
      <c r="AF5" s="988"/>
      <c r="AG5" s="988"/>
      <c r="AH5" s="988"/>
      <c r="AI5" s="988"/>
      <c r="AJ5" s="988"/>
      <c r="AK5" s="988"/>
      <c r="AL5" s="988"/>
      <c r="AM5" s="988"/>
      <c r="AN5" s="988"/>
      <c r="AO5" s="988"/>
      <c r="AP5" s="988"/>
      <c r="AQ5" s="988"/>
      <c r="AR5" s="988"/>
      <c r="AS5" s="988"/>
      <c r="AT5" s="988"/>
      <c r="AU5" s="988"/>
      <c r="AV5" s="988"/>
      <c r="AW5" s="988"/>
      <c r="AX5" s="988"/>
      <c r="AY5" s="988"/>
      <c r="AZ5" s="988"/>
      <c r="BA5" s="988"/>
      <c r="BB5" s="988"/>
      <c r="BC5" s="988"/>
      <c r="BD5" s="988"/>
      <c r="BE5" s="988"/>
      <c r="BF5" s="988"/>
      <c r="BG5" s="988"/>
      <c r="BH5" s="988"/>
      <c r="BI5" s="988"/>
      <c r="BJ5" s="988"/>
      <c r="BK5" s="988"/>
      <c r="BL5" s="988"/>
      <c r="BM5" s="988"/>
      <c r="BN5" s="988"/>
      <c r="BO5" s="988"/>
      <c r="BP5" s="988"/>
      <c r="BQ5" s="988"/>
      <c r="BR5" s="988"/>
      <c r="BS5" s="988"/>
      <c r="BT5" s="988"/>
      <c r="BU5" s="988"/>
    </row>
    <row r="6" spans="1:73" ht="7.5" customHeight="1">
      <c r="A6" s="988"/>
      <c r="B6" s="988"/>
      <c r="C6" s="988"/>
      <c r="D6" s="988"/>
      <c r="E6" s="988"/>
      <c r="F6" s="988"/>
      <c r="G6" s="988"/>
      <c r="H6" s="988"/>
      <c r="I6" s="988"/>
      <c r="J6" s="988"/>
      <c r="K6" s="988"/>
      <c r="L6" s="988"/>
      <c r="M6" s="988"/>
      <c r="N6" s="988"/>
      <c r="O6" s="988"/>
      <c r="P6" s="988"/>
      <c r="Q6" s="988"/>
      <c r="R6" s="988"/>
      <c r="S6" s="988"/>
      <c r="T6" s="988"/>
      <c r="U6" s="988"/>
      <c r="V6" s="988"/>
      <c r="W6" s="988"/>
      <c r="X6" s="988"/>
      <c r="Y6" s="988"/>
      <c r="Z6" s="988"/>
      <c r="AA6" s="988"/>
      <c r="AB6" s="988"/>
      <c r="AC6" s="988"/>
      <c r="AD6" s="988"/>
      <c r="AE6" s="988"/>
      <c r="AF6" s="988"/>
      <c r="AG6" s="988"/>
      <c r="AH6" s="988"/>
      <c r="AI6" s="988"/>
      <c r="AJ6" s="988"/>
      <c r="AK6" s="988"/>
      <c r="AL6" s="988"/>
      <c r="AM6" s="988"/>
      <c r="AN6" s="988"/>
      <c r="AO6" s="988"/>
      <c r="AP6" s="988"/>
      <c r="AQ6" s="988"/>
      <c r="AR6" s="988"/>
      <c r="AS6" s="988"/>
      <c r="AT6" s="988"/>
      <c r="AU6" s="988"/>
      <c r="AV6" s="988"/>
      <c r="AW6" s="988"/>
      <c r="AX6" s="988"/>
      <c r="AY6" s="988"/>
      <c r="AZ6" s="988"/>
      <c r="BA6" s="988"/>
      <c r="BB6" s="988"/>
      <c r="BC6" s="988"/>
      <c r="BD6" s="988"/>
      <c r="BE6" s="988"/>
      <c r="BF6" s="988"/>
      <c r="BG6" s="988"/>
      <c r="BH6" s="988"/>
      <c r="BI6" s="988"/>
      <c r="BJ6" s="988"/>
      <c r="BK6" s="988"/>
      <c r="BL6" s="988"/>
      <c r="BM6" s="988"/>
      <c r="BN6" s="988"/>
      <c r="BO6" s="988"/>
      <c r="BP6" s="988"/>
      <c r="BQ6" s="988"/>
      <c r="BR6" s="988"/>
      <c r="BS6" s="988"/>
      <c r="BT6" s="988"/>
      <c r="BU6" s="988"/>
    </row>
    <row r="7" spans="1:73" ht="7.5" customHeight="1">
      <c r="A7" s="985" t="s">
        <v>335</v>
      </c>
      <c r="B7" s="985"/>
      <c r="C7" s="985"/>
      <c r="D7" s="985"/>
      <c r="E7" s="985"/>
      <c r="F7" s="985"/>
      <c r="G7" s="985"/>
      <c r="H7" s="985"/>
      <c r="I7" s="985"/>
      <c r="J7" s="985"/>
      <c r="K7" s="985"/>
      <c r="L7" s="985"/>
      <c r="M7" s="985"/>
      <c r="N7" s="985"/>
      <c r="O7" s="985"/>
      <c r="P7" s="985"/>
      <c r="Q7" s="985"/>
      <c r="R7" s="985"/>
      <c r="S7" s="985"/>
      <c r="T7" s="985"/>
      <c r="U7" s="985"/>
      <c r="V7" s="985"/>
      <c r="W7" s="985"/>
      <c r="X7" s="985"/>
      <c r="Y7" s="985"/>
      <c r="Z7" s="985"/>
      <c r="AA7" s="985"/>
      <c r="AB7" s="985"/>
      <c r="AC7" s="985"/>
      <c r="AD7" s="985"/>
      <c r="AE7" s="985"/>
      <c r="AF7" s="985"/>
      <c r="AG7" s="985"/>
      <c r="AH7" s="985"/>
      <c r="AI7" s="985"/>
      <c r="AJ7" s="985"/>
    </row>
    <row r="8" spans="1:73" ht="7.5" customHeight="1" thickBot="1">
      <c r="A8" s="985"/>
      <c r="B8" s="985"/>
      <c r="C8" s="985"/>
      <c r="D8" s="985"/>
      <c r="E8" s="985"/>
      <c r="F8" s="985"/>
      <c r="G8" s="985"/>
      <c r="H8" s="985"/>
      <c r="I8" s="985"/>
      <c r="J8" s="985"/>
      <c r="K8" s="985"/>
      <c r="L8" s="985"/>
      <c r="M8" s="985"/>
      <c r="N8" s="985"/>
      <c r="O8" s="985"/>
      <c r="P8" s="985"/>
      <c r="Q8" s="985"/>
      <c r="R8" s="985"/>
      <c r="S8" s="985"/>
      <c r="T8" s="985"/>
      <c r="U8" s="985"/>
      <c r="V8" s="985"/>
      <c r="W8" s="985"/>
      <c r="X8" s="985"/>
      <c r="Y8" s="985"/>
      <c r="Z8" s="985"/>
      <c r="AA8" s="985"/>
      <c r="AB8" s="985"/>
      <c r="AC8" s="985"/>
      <c r="AD8" s="985"/>
      <c r="AE8" s="985"/>
      <c r="AF8" s="985"/>
      <c r="AG8" s="985"/>
      <c r="AH8" s="985"/>
      <c r="AI8" s="985"/>
      <c r="AJ8" s="985"/>
    </row>
    <row r="9" spans="1:73" ht="7.5" customHeight="1" thickTop="1">
      <c r="B9" s="989" t="s">
        <v>336</v>
      </c>
      <c r="C9" s="990"/>
      <c r="D9" s="990"/>
      <c r="E9" s="990"/>
      <c r="F9" s="990"/>
      <c r="G9" s="990"/>
      <c r="H9" s="990"/>
      <c r="I9" s="990"/>
      <c r="J9" s="990"/>
      <c r="K9" s="990"/>
      <c r="L9" s="990"/>
      <c r="M9" s="990"/>
      <c r="N9" s="990"/>
      <c r="O9" s="990"/>
      <c r="P9" s="990"/>
      <c r="Q9" s="990"/>
      <c r="R9" s="990"/>
      <c r="S9" s="990"/>
      <c r="T9" s="990"/>
      <c r="U9" s="990"/>
      <c r="V9" s="990"/>
      <c r="W9" s="990"/>
      <c r="X9" s="990"/>
      <c r="Y9" s="990"/>
      <c r="Z9" s="990"/>
      <c r="AA9" s="990"/>
      <c r="AB9" s="990"/>
      <c r="AC9" s="990"/>
      <c r="AD9" s="990"/>
      <c r="AE9" s="990"/>
      <c r="AF9" s="990"/>
      <c r="AG9" s="990"/>
      <c r="AH9" s="990"/>
      <c r="AI9" s="990"/>
      <c r="AJ9" s="990"/>
      <c r="AK9" s="990"/>
      <c r="AL9" s="990"/>
      <c r="AM9" s="990"/>
      <c r="AN9" s="990"/>
      <c r="AO9" s="990"/>
      <c r="AP9" s="990"/>
      <c r="AQ9" s="990"/>
      <c r="AR9" s="990"/>
      <c r="AS9" s="990"/>
      <c r="AT9" s="990"/>
      <c r="AU9" s="990"/>
      <c r="AV9" s="990"/>
      <c r="AW9" s="990"/>
      <c r="AX9" s="990"/>
      <c r="AY9" s="990"/>
      <c r="AZ9" s="990"/>
      <c r="BA9" s="990"/>
      <c r="BB9" s="990"/>
      <c r="BC9" s="990"/>
      <c r="BD9" s="990"/>
      <c r="BE9" s="990"/>
      <c r="BF9" s="990"/>
      <c r="BG9" s="990"/>
      <c r="BH9" s="990"/>
      <c r="BI9" s="990"/>
      <c r="BJ9" s="990"/>
      <c r="BK9" s="990"/>
      <c r="BL9" s="990"/>
      <c r="BM9" s="990"/>
      <c r="BN9" s="990"/>
      <c r="BO9" s="990"/>
      <c r="BP9" s="990"/>
      <c r="BQ9" s="990"/>
      <c r="BR9" s="990"/>
      <c r="BS9" s="990"/>
      <c r="BT9" s="990"/>
      <c r="BU9" s="991"/>
    </row>
    <row r="10" spans="1:73" ht="7.5" customHeight="1">
      <c r="B10" s="971"/>
      <c r="C10" s="992"/>
      <c r="D10" s="992"/>
      <c r="E10" s="992"/>
      <c r="F10" s="992"/>
      <c r="G10" s="992"/>
      <c r="H10" s="992"/>
      <c r="I10" s="992"/>
      <c r="J10" s="992"/>
      <c r="K10" s="992"/>
      <c r="L10" s="992"/>
      <c r="M10" s="992"/>
      <c r="N10" s="992"/>
      <c r="O10" s="992"/>
      <c r="P10" s="992"/>
      <c r="Q10" s="992"/>
      <c r="R10" s="992"/>
      <c r="S10" s="992"/>
      <c r="T10" s="992"/>
      <c r="U10" s="992"/>
      <c r="V10" s="992"/>
      <c r="W10" s="992"/>
      <c r="X10" s="992"/>
      <c r="Y10" s="992"/>
      <c r="Z10" s="992"/>
      <c r="AA10" s="992"/>
      <c r="AB10" s="992"/>
      <c r="AC10" s="992"/>
      <c r="AD10" s="992"/>
      <c r="AE10" s="992"/>
      <c r="AF10" s="992"/>
      <c r="AG10" s="992"/>
      <c r="AH10" s="992"/>
      <c r="AI10" s="992"/>
      <c r="AJ10" s="992"/>
      <c r="AK10" s="992"/>
      <c r="AL10" s="992"/>
      <c r="AM10" s="992"/>
      <c r="AN10" s="992"/>
      <c r="AO10" s="992"/>
      <c r="AP10" s="992"/>
      <c r="AQ10" s="992"/>
      <c r="AR10" s="992"/>
      <c r="AS10" s="992"/>
      <c r="AT10" s="992"/>
      <c r="AU10" s="992"/>
      <c r="AV10" s="992"/>
      <c r="AW10" s="992"/>
      <c r="AX10" s="992"/>
      <c r="AY10" s="992"/>
      <c r="AZ10" s="992"/>
      <c r="BA10" s="992"/>
      <c r="BB10" s="992"/>
      <c r="BC10" s="992"/>
      <c r="BD10" s="992"/>
      <c r="BE10" s="992"/>
      <c r="BF10" s="992"/>
      <c r="BG10" s="992"/>
      <c r="BH10" s="992"/>
      <c r="BI10" s="992"/>
      <c r="BJ10" s="992"/>
      <c r="BK10" s="992"/>
      <c r="BL10" s="992"/>
      <c r="BM10" s="992"/>
      <c r="BN10" s="992"/>
      <c r="BO10" s="992"/>
      <c r="BP10" s="992"/>
      <c r="BQ10" s="992"/>
      <c r="BR10" s="992"/>
      <c r="BS10" s="992"/>
      <c r="BT10" s="992"/>
      <c r="BU10" s="993"/>
    </row>
    <row r="11" spans="1:73" ht="7.5" customHeight="1">
      <c r="B11" s="971"/>
      <c r="C11" s="973" t="s">
        <v>337</v>
      </c>
      <c r="D11" s="973"/>
      <c r="E11" s="973"/>
      <c r="F11" s="973"/>
      <c r="G11" s="973"/>
      <c r="H11" s="973"/>
      <c r="I11" s="973"/>
      <c r="J11" s="973"/>
      <c r="K11" s="973"/>
      <c r="L11" s="973"/>
      <c r="M11" s="973"/>
      <c r="N11" s="973"/>
      <c r="O11" s="973"/>
      <c r="P11" s="973"/>
      <c r="Q11" s="973"/>
      <c r="R11" s="973"/>
      <c r="S11" s="973"/>
      <c r="T11" s="973"/>
      <c r="U11" s="973"/>
      <c r="V11" s="973"/>
      <c r="W11" s="973"/>
      <c r="X11" s="973"/>
      <c r="Y11" s="974"/>
      <c r="Z11" s="974"/>
      <c r="AA11" s="974"/>
      <c r="AB11" s="974"/>
      <c r="AC11" s="974"/>
      <c r="AD11" s="974"/>
      <c r="AE11" s="974"/>
      <c r="AF11" s="974"/>
      <c r="AG11" s="974"/>
      <c r="AH11" s="974"/>
      <c r="AI11" s="974"/>
      <c r="AJ11" s="974"/>
      <c r="AK11" s="974"/>
      <c r="AL11" s="974"/>
      <c r="AM11" s="974"/>
      <c r="AN11" s="974"/>
      <c r="AO11" s="974"/>
      <c r="AP11" s="974"/>
      <c r="AQ11" s="974"/>
      <c r="AR11" s="974"/>
      <c r="AS11" s="974"/>
      <c r="AT11" s="974"/>
      <c r="AU11" s="974"/>
      <c r="AV11" s="974"/>
      <c r="AW11" s="974"/>
      <c r="AX11" s="974"/>
      <c r="AY11" s="974"/>
      <c r="AZ11" s="974"/>
      <c r="BA11" s="974"/>
      <c r="BB11" s="974"/>
      <c r="BC11" s="974"/>
      <c r="BD11" s="974"/>
      <c r="BE11" s="974"/>
      <c r="BF11" s="974"/>
      <c r="BG11" s="974"/>
      <c r="BH11" s="974"/>
      <c r="BI11" s="974"/>
      <c r="BJ11" s="974"/>
      <c r="BK11" s="974"/>
      <c r="BL11" s="974"/>
      <c r="BM11" s="974"/>
      <c r="BN11" s="974"/>
      <c r="BO11" s="974"/>
      <c r="BP11" s="974"/>
      <c r="BQ11" s="974"/>
      <c r="BR11" s="974"/>
      <c r="BS11" s="974"/>
      <c r="BT11" s="974"/>
      <c r="BU11" s="975"/>
    </row>
    <row r="12" spans="1:73" ht="7.5" customHeight="1">
      <c r="B12" s="971"/>
      <c r="C12" s="973"/>
      <c r="D12" s="973"/>
      <c r="E12" s="973"/>
      <c r="F12" s="973"/>
      <c r="G12" s="973"/>
      <c r="H12" s="973"/>
      <c r="I12" s="973"/>
      <c r="J12" s="973"/>
      <c r="K12" s="973"/>
      <c r="L12" s="973"/>
      <c r="M12" s="973"/>
      <c r="N12" s="973"/>
      <c r="O12" s="973"/>
      <c r="P12" s="973"/>
      <c r="Q12" s="973"/>
      <c r="R12" s="973"/>
      <c r="S12" s="973"/>
      <c r="T12" s="973"/>
      <c r="U12" s="973"/>
      <c r="V12" s="973"/>
      <c r="W12" s="973"/>
      <c r="X12" s="973"/>
      <c r="Y12" s="974"/>
      <c r="Z12" s="974"/>
      <c r="AA12" s="974"/>
      <c r="AB12" s="974"/>
      <c r="AC12" s="974"/>
      <c r="AD12" s="974"/>
      <c r="AE12" s="974"/>
      <c r="AF12" s="974"/>
      <c r="AG12" s="974"/>
      <c r="AH12" s="974"/>
      <c r="AI12" s="974"/>
      <c r="AJ12" s="974"/>
      <c r="AK12" s="974"/>
      <c r="AL12" s="974"/>
      <c r="AM12" s="974"/>
      <c r="AN12" s="974"/>
      <c r="AO12" s="974"/>
      <c r="AP12" s="974"/>
      <c r="AQ12" s="974"/>
      <c r="AR12" s="974"/>
      <c r="AS12" s="974"/>
      <c r="AT12" s="974"/>
      <c r="AU12" s="974"/>
      <c r="AV12" s="974"/>
      <c r="AW12" s="974"/>
      <c r="AX12" s="974"/>
      <c r="AY12" s="974"/>
      <c r="AZ12" s="974"/>
      <c r="BA12" s="974"/>
      <c r="BB12" s="974"/>
      <c r="BC12" s="974"/>
      <c r="BD12" s="974"/>
      <c r="BE12" s="974"/>
      <c r="BF12" s="974"/>
      <c r="BG12" s="974"/>
      <c r="BH12" s="974"/>
      <c r="BI12" s="974"/>
      <c r="BJ12" s="974"/>
      <c r="BK12" s="974"/>
      <c r="BL12" s="974"/>
      <c r="BM12" s="974"/>
      <c r="BN12" s="974"/>
      <c r="BO12" s="974"/>
      <c r="BP12" s="974"/>
      <c r="BQ12" s="974"/>
      <c r="BR12" s="974"/>
      <c r="BS12" s="974"/>
      <c r="BT12" s="974"/>
      <c r="BU12" s="975"/>
    </row>
    <row r="13" spans="1:73" ht="7.5" customHeight="1">
      <c r="B13" s="971"/>
      <c r="C13" s="973"/>
      <c r="D13" s="973"/>
      <c r="E13" s="973"/>
      <c r="F13" s="973"/>
      <c r="G13" s="973"/>
      <c r="H13" s="973"/>
      <c r="I13" s="973"/>
      <c r="J13" s="973"/>
      <c r="K13" s="973"/>
      <c r="L13" s="973"/>
      <c r="M13" s="973"/>
      <c r="N13" s="973"/>
      <c r="O13" s="973"/>
      <c r="P13" s="973"/>
      <c r="Q13" s="973"/>
      <c r="R13" s="973"/>
      <c r="S13" s="973"/>
      <c r="T13" s="973"/>
      <c r="U13" s="973"/>
      <c r="V13" s="973"/>
      <c r="W13" s="973"/>
      <c r="X13" s="973"/>
      <c r="Y13" s="974"/>
      <c r="Z13" s="974"/>
      <c r="AA13" s="974"/>
      <c r="AB13" s="974"/>
      <c r="AC13" s="974"/>
      <c r="AD13" s="974"/>
      <c r="AE13" s="974"/>
      <c r="AF13" s="974"/>
      <c r="AG13" s="974"/>
      <c r="AH13" s="974"/>
      <c r="AI13" s="974"/>
      <c r="AJ13" s="974"/>
      <c r="AK13" s="974"/>
      <c r="AL13" s="974"/>
      <c r="AM13" s="974"/>
      <c r="AN13" s="974"/>
      <c r="AO13" s="974"/>
      <c r="AP13" s="974"/>
      <c r="AQ13" s="974"/>
      <c r="AR13" s="974"/>
      <c r="AS13" s="974"/>
      <c r="AT13" s="974"/>
      <c r="AU13" s="974"/>
      <c r="AV13" s="974"/>
      <c r="AW13" s="974"/>
      <c r="AX13" s="974"/>
      <c r="AY13" s="974"/>
      <c r="AZ13" s="974"/>
      <c r="BA13" s="974"/>
      <c r="BB13" s="974"/>
      <c r="BC13" s="974"/>
      <c r="BD13" s="974"/>
      <c r="BE13" s="974"/>
      <c r="BF13" s="974"/>
      <c r="BG13" s="974"/>
      <c r="BH13" s="974"/>
      <c r="BI13" s="974"/>
      <c r="BJ13" s="974"/>
      <c r="BK13" s="974"/>
      <c r="BL13" s="974"/>
      <c r="BM13" s="974"/>
      <c r="BN13" s="974"/>
      <c r="BO13" s="974"/>
      <c r="BP13" s="974"/>
      <c r="BQ13" s="974"/>
      <c r="BR13" s="974"/>
      <c r="BS13" s="974"/>
      <c r="BT13" s="974"/>
      <c r="BU13" s="975"/>
    </row>
    <row r="14" spans="1:73" ht="7.5" customHeight="1">
      <c r="B14" s="971"/>
      <c r="C14" s="973" t="s">
        <v>338</v>
      </c>
      <c r="D14" s="973"/>
      <c r="E14" s="973"/>
      <c r="F14" s="973"/>
      <c r="G14" s="973"/>
      <c r="H14" s="973"/>
      <c r="I14" s="973"/>
      <c r="J14" s="973"/>
      <c r="K14" s="973"/>
      <c r="L14" s="973"/>
      <c r="M14" s="973"/>
      <c r="N14" s="973"/>
      <c r="O14" s="973"/>
      <c r="P14" s="973"/>
      <c r="Q14" s="973"/>
      <c r="R14" s="973"/>
      <c r="S14" s="973"/>
      <c r="T14" s="973"/>
      <c r="U14" s="973"/>
      <c r="V14" s="973"/>
      <c r="W14" s="973"/>
      <c r="X14" s="973"/>
      <c r="Y14" s="976"/>
      <c r="Z14" s="976"/>
      <c r="AA14" s="976"/>
      <c r="AB14" s="976"/>
      <c r="AC14" s="976"/>
      <c r="AD14" s="976"/>
      <c r="AE14" s="976"/>
      <c r="AF14" s="976"/>
      <c r="AG14" s="976"/>
      <c r="AH14" s="976"/>
      <c r="AI14" s="976"/>
      <c r="AJ14" s="976"/>
      <c r="AK14" s="976"/>
      <c r="AL14" s="976"/>
      <c r="AM14" s="976"/>
      <c r="AN14" s="976"/>
      <c r="AO14" s="976"/>
      <c r="AP14" s="976"/>
      <c r="AQ14" s="976"/>
      <c r="AR14" s="976"/>
      <c r="AS14" s="976"/>
      <c r="AT14" s="976"/>
      <c r="AU14" s="976"/>
      <c r="AV14" s="976"/>
      <c r="AW14" s="976"/>
      <c r="AX14" s="976"/>
      <c r="AY14" s="976"/>
      <c r="AZ14" s="976"/>
      <c r="BA14" s="976"/>
      <c r="BB14" s="976"/>
      <c r="BC14" s="976"/>
      <c r="BD14" s="976"/>
      <c r="BE14" s="976"/>
      <c r="BF14" s="976"/>
      <c r="BG14" s="976"/>
      <c r="BH14" s="976"/>
      <c r="BI14" s="976"/>
      <c r="BJ14" s="976"/>
      <c r="BK14" s="976"/>
      <c r="BL14" s="976"/>
      <c r="BM14" s="976"/>
      <c r="BN14" s="976"/>
      <c r="BO14" s="976"/>
      <c r="BP14" s="976"/>
      <c r="BQ14" s="976"/>
      <c r="BR14" s="976"/>
      <c r="BS14" s="976"/>
      <c r="BT14" s="976"/>
      <c r="BU14" s="977"/>
    </row>
    <row r="15" spans="1:73" ht="7.5" customHeight="1">
      <c r="B15" s="971"/>
      <c r="C15" s="973"/>
      <c r="D15" s="973"/>
      <c r="E15" s="973"/>
      <c r="F15" s="973"/>
      <c r="G15" s="973"/>
      <c r="H15" s="973"/>
      <c r="I15" s="973"/>
      <c r="J15" s="973"/>
      <c r="K15" s="973"/>
      <c r="L15" s="973"/>
      <c r="M15" s="973"/>
      <c r="N15" s="973"/>
      <c r="O15" s="973"/>
      <c r="P15" s="973"/>
      <c r="Q15" s="973"/>
      <c r="R15" s="973"/>
      <c r="S15" s="973"/>
      <c r="T15" s="973"/>
      <c r="U15" s="973"/>
      <c r="V15" s="973"/>
      <c r="W15" s="973"/>
      <c r="X15" s="973"/>
      <c r="Y15" s="976"/>
      <c r="Z15" s="976"/>
      <c r="AA15" s="976"/>
      <c r="AB15" s="976"/>
      <c r="AC15" s="976"/>
      <c r="AD15" s="976"/>
      <c r="AE15" s="976"/>
      <c r="AF15" s="976"/>
      <c r="AG15" s="976"/>
      <c r="AH15" s="976"/>
      <c r="AI15" s="976"/>
      <c r="AJ15" s="976"/>
      <c r="AK15" s="976"/>
      <c r="AL15" s="976"/>
      <c r="AM15" s="976"/>
      <c r="AN15" s="976"/>
      <c r="AO15" s="976"/>
      <c r="AP15" s="976"/>
      <c r="AQ15" s="976"/>
      <c r="AR15" s="976"/>
      <c r="AS15" s="976"/>
      <c r="AT15" s="976"/>
      <c r="AU15" s="976"/>
      <c r="AV15" s="976"/>
      <c r="AW15" s="976"/>
      <c r="AX15" s="976"/>
      <c r="AY15" s="976"/>
      <c r="AZ15" s="976"/>
      <c r="BA15" s="976"/>
      <c r="BB15" s="976"/>
      <c r="BC15" s="976"/>
      <c r="BD15" s="976"/>
      <c r="BE15" s="976"/>
      <c r="BF15" s="976"/>
      <c r="BG15" s="976"/>
      <c r="BH15" s="976"/>
      <c r="BI15" s="976"/>
      <c r="BJ15" s="976"/>
      <c r="BK15" s="976"/>
      <c r="BL15" s="976"/>
      <c r="BM15" s="976"/>
      <c r="BN15" s="976"/>
      <c r="BO15" s="976"/>
      <c r="BP15" s="976"/>
      <c r="BQ15" s="976"/>
      <c r="BR15" s="976"/>
      <c r="BS15" s="976"/>
      <c r="BT15" s="976"/>
      <c r="BU15" s="977"/>
    </row>
    <row r="16" spans="1:73" ht="7.5" customHeight="1">
      <c r="B16" s="971"/>
      <c r="C16" s="973"/>
      <c r="D16" s="973"/>
      <c r="E16" s="973"/>
      <c r="F16" s="973"/>
      <c r="G16" s="973"/>
      <c r="H16" s="973"/>
      <c r="I16" s="973"/>
      <c r="J16" s="973"/>
      <c r="K16" s="973"/>
      <c r="L16" s="973"/>
      <c r="M16" s="973"/>
      <c r="N16" s="973"/>
      <c r="O16" s="973"/>
      <c r="P16" s="973"/>
      <c r="Q16" s="973"/>
      <c r="R16" s="973"/>
      <c r="S16" s="973"/>
      <c r="T16" s="973"/>
      <c r="U16" s="973"/>
      <c r="V16" s="973"/>
      <c r="W16" s="973"/>
      <c r="X16" s="973"/>
      <c r="Y16" s="976"/>
      <c r="Z16" s="976"/>
      <c r="AA16" s="976"/>
      <c r="AB16" s="976"/>
      <c r="AC16" s="976"/>
      <c r="AD16" s="976"/>
      <c r="AE16" s="976"/>
      <c r="AF16" s="976"/>
      <c r="AG16" s="976"/>
      <c r="AH16" s="976"/>
      <c r="AI16" s="976"/>
      <c r="AJ16" s="976"/>
      <c r="AK16" s="976"/>
      <c r="AL16" s="976"/>
      <c r="AM16" s="976"/>
      <c r="AN16" s="976"/>
      <c r="AO16" s="976"/>
      <c r="AP16" s="976"/>
      <c r="AQ16" s="976"/>
      <c r="AR16" s="976"/>
      <c r="AS16" s="976"/>
      <c r="AT16" s="976"/>
      <c r="AU16" s="976"/>
      <c r="AV16" s="976"/>
      <c r="AW16" s="976"/>
      <c r="AX16" s="976"/>
      <c r="AY16" s="976"/>
      <c r="AZ16" s="976"/>
      <c r="BA16" s="976"/>
      <c r="BB16" s="976"/>
      <c r="BC16" s="976"/>
      <c r="BD16" s="976"/>
      <c r="BE16" s="976"/>
      <c r="BF16" s="976"/>
      <c r="BG16" s="976"/>
      <c r="BH16" s="976"/>
      <c r="BI16" s="976"/>
      <c r="BJ16" s="976"/>
      <c r="BK16" s="976"/>
      <c r="BL16" s="976"/>
      <c r="BM16" s="976"/>
      <c r="BN16" s="976"/>
      <c r="BO16" s="976"/>
      <c r="BP16" s="976"/>
      <c r="BQ16" s="976"/>
      <c r="BR16" s="976"/>
      <c r="BS16" s="976"/>
      <c r="BT16" s="976"/>
      <c r="BU16" s="977"/>
    </row>
    <row r="17" spans="2:73" ht="7.5" customHeight="1">
      <c r="B17" s="971"/>
      <c r="C17" s="973" t="s">
        <v>339</v>
      </c>
      <c r="D17" s="973"/>
      <c r="E17" s="973"/>
      <c r="F17" s="973"/>
      <c r="G17" s="973"/>
      <c r="H17" s="973"/>
      <c r="I17" s="973"/>
      <c r="J17" s="973"/>
      <c r="K17" s="973"/>
      <c r="L17" s="973"/>
      <c r="M17" s="973"/>
      <c r="N17" s="973"/>
      <c r="O17" s="973"/>
      <c r="P17" s="973"/>
      <c r="Q17" s="973"/>
      <c r="R17" s="973"/>
      <c r="S17" s="973"/>
      <c r="T17" s="973"/>
      <c r="U17" s="973"/>
      <c r="V17" s="973"/>
      <c r="W17" s="973"/>
      <c r="X17" s="973"/>
      <c r="Y17" s="978" t="str">
        <f>IF(【必須】基本情報!I24="","",【必須】基本情報!I24)</f>
        <v/>
      </c>
      <c r="Z17" s="978"/>
      <c r="AA17" s="978"/>
      <c r="AB17" s="978"/>
      <c r="AC17" s="978"/>
      <c r="AD17" s="978"/>
      <c r="AE17" s="978"/>
      <c r="AF17" s="978"/>
      <c r="AG17" s="978"/>
      <c r="AH17" s="978"/>
      <c r="AI17" s="978"/>
      <c r="AJ17" s="978"/>
      <c r="AK17" s="978"/>
      <c r="AL17" s="978"/>
      <c r="AM17" s="978"/>
      <c r="AN17" s="978"/>
      <c r="AO17" s="978"/>
      <c r="AP17" s="978"/>
      <c r="AQ17" s="978"/>
      <c r="AR17" s="978"/>
      <c r="AS17" s="978"/>
      <c r="AT17" s="978"/>
      <c r="AU17" s="978"/>
      <c r="AV17" s="978"/>
      <c r="AW17" s="978"/>
      <c r="AX17" s="978"/>
      <c r="AY17" s="978"/>
      <c r="AZ17" s="978"/>
      <c r="BA17" s="978"/>
      <c r="BB17" s="978"/>
      <c r="BC17" s="978"/>
      <c r="BD17" s="978"/>
      <c r="BE17" s="978"/>
      <c r="BF17" s="978"/>
      <c r="BG17" s="978"/>
      <c r="BH17" s="978"/>
      <c r="BI17" s="978"/>
      <c r="BJ17" s="978"/>
      <c r="BK17" s="978"/>
      <c r="BL17" s="978"/>
      <c r="BM17" s="978"/>
      <c r="BN17" s="978"/>
      <c r="BO17" s="978"/>
      <c r="BP17" s="978"/>
      <c r="BQ17" s="978"/>
      <c r="BR17" s="978"/>
      <c r="BS17" s="978"/>
      <c r="BT17" s="978"/>
      <c r="BU17" s="979"/>
    </row>
    <row r="18" spans="2:73" ht="7.5" customHeight="1">
      <c r="B18" s="971"/>
      <c r="C18" s="973"/>
      <c r="D18" s="973"/>
      <c r="E18" s="973"/>
      <c r="F18" s="973"/>
      <c r="G18" s="973"/>
      <c r="H18" s="973"/>
      <c r="I18" s="973"/>
      <c r="J18" s="973"/>
      <c r="K18" s="973"/>
      <c r="L18" s="973"/>
      <c r="M18" s="973"/>
      <c r="N18" s="973"/>
      <c r="O18" s="973"/>
      <c r="P18" s="973"/>
      <c r="Q18" s="973"/>
      <c r="R18" s="973"/>
      <c r="S18" s="973"/>
      <c r="T18" s="973"/>
      <c r="U18" s="973"/>
      <c r="V18" s="973"/>
      <c r="W18" s="973"/>
      <c r="X18" s="973"/>
      <c r="Y18" s="978"/>
      <c r="Z18" s="978"/>
      <c r="AA18" s="978"/>
      <c r="AB18" s="978"/>
      <c r="AC18" s="978"/>
      <c r="AD18" s="978"/>
      <c r="AE18" s="978"/>
      <c r="AF18" s="978"/>
      <c r="AG18" s="978"/>
      <c r="AH18" s="978"/>
      <c r="AI18" s="978"/>
      <c r="AJ18" s="978"/>
      <c r="AK18" s="978"/>
      <c r="AL18" s="978"/>
      <c r="AM18" s="978"/>
      <c r="AN18" s="978"/>
      <c r="AO18" s="978"/>
      <c r="AP18" s="978"/>
      <c r="AQ18" s="978"/>
      <c r="AR18" s="978"/>
      <c r="AS18" s="978"/>
      <c r="AT18" s="978"/>
      <c r="AU18" s="978"/>
      <c r="AV18" s="978"/>
      <c r="AW18" s="978"/>
      <c r="AX18" s="978"/>
      <c r="AY18" s="978"/>
      <c r="AZ18" s="978"/>
      <c r="BA18" s="978"/>
      <c r="BB18" s="978"/>
      <c r="BC18" s="978"/>
      <c r="BD18" s="978"/>
      <c r="BE18" s="978"/>
      <c r="BF18" s="978"/>
      <c r="BG18" s="978"/>
      <c r="BH18" s="978"/>
      <c r="BI18" s="978"/>
      <c r="BJ18" s="978"/>
      <c r="BK18" s="978"/>
      <c r="BL18" s="978"/>
      <c r="BM18" s="978"/>
      <c r="BN18" s="978"/>
      <c r="BO18" s="978"/>
      <c r="BP18" s="978"/>
      <c r="BQ18" s="978"/>
      <c r="BR18" s="978"/>
      <c r="BS18" s="978"/>
      <c r="BT18" s="978"/>
      <c r="BU18" s="979"/>
    </row>
    <row r="19" spans="2:73" ht="7.5" customHeight="1">
      <c r="B19" s="971"/>
      <c r="C19" s="973"/>
      <c r="D19" s="973"/>
      <c r="E19" s="973"/>
      <c r="F19" s="973"/>
      <c r="G19" s="973"/>
      <c r="H19" s="973"/>
      <c r="I19" s="973"/>
      <c r="J19" s="973"/>
      <c r="K19" s="973"/>
      <c r="L19" s="973"/>
      <c r="M19" s="973"/>
      <c r="N19" s="973"/>
      <c r="O19" s="973"/>
      <c r="P19" s="973"/>
      <c r="Q19" s="973"/>
      <c r="R19" s="973"/>
      <c r="S19" s="973"/>
      <c r="T19" s="973"/>
      <c r="U19" s="973"/>
      <c r="V19" s="973"/>
      <c r="W19" s="973"/>
      <c r="X19" s="973"/>
      <c r="Y19" s="978"/>
      <c r="Z19" s="978"/>
      <c r="AA19" s="978"/>
      <c r="AB19" s="978"/>
      <c r="AC19" s="978"/>
      <c r="AD19" s="978"/>
      <c r="AE19" s="978"/>
      <c r="AF19" s="978"/>
      <c r="AG19" s="978"/>
      <c r="AH19" s="978"/>
      <c r="AI19" s="978"/>
      <c r="AJ19" s="978"/>
      <c r="AK19" s="978"/>
      <c r="AL19" s="978"/>
      <c r="AM19" s="978"/>
      <c r="AN19" s="978"/>
      <c r="AO19" s="978"/>
      <c r="AP19" s="978"/>
      <c r="AQ19" s="978"/>
      <c r="AR19" s="978"/>
      <c r="AS19" s="978"/>
      <c r="AT19" s="978"/>
      <c r="AU19" s="978"/>
      <c r="AV19" s="978"/>
      <c r="AW19" s="978"/>
      <c r="AX19" s="978"/>
      <c r="AY19" s="978"/>
      <c r="AZ19" s="978"/>
      <c r="BA19" s="978"/>
      <c r="BB19" s="978"/>
      <c r="BC19" s="978"/>
      <c r="BD19" s="978"/>
      <c r="BE19" s="978"/>
      <c r="BF19" s="978"/>
      <c r="BG19" s="978"/>
      <c r="BH19" s="978"/>
      <c r="BI19" s="978"/>
      <c r="BJ19" s="978"/>
      <c r="BK19" s="978"/>
      <c r="BL19" s="978"/>
      <c r="BM19" s="978"/>
      <c r="BN19" s="978"/>
      <c r="BO19" s="978"/>
      <c r="BP19" s="978"/>
      <c r="BQ19" s="978"/>
      <c r="BR19" s="978"/>
      <c r="BS19" s="978"/>
      <c r="BT19" s="978"/>
      <c r="BU19" s="979"/>
    </row>
    <row r="20" spans="2:73" ht="7.5" customHeight="1">
      <c r="B20" s="971"/>
      <c r="C20" s="973" t="s">
        <v>340</v>
      </c>
      <c r="D20" s="973"/>
      <c r="E20" s="973"/>
      <c r="F20" s="973"/>
      <c r="G20" s="973"/>
      <c r="H20" s="973"/>
      <c r="I20" s="973"/>
      <c r="J20" s="973"/>
      <c r="K20" s="973"/>
      <c r="L20" s="973"/>
      <c r="M20" s="973"/>
      <c r="N20" s="973"/>
      <c r="O20" s="973"/>
      <c r="P20" s="973"/>
      <c r="Q20" s="973"/>
      <c r="R20" s="973"/>
      <c r="S20" s="973"/>
      <c r="T20" s="973"/>
      <c r="U20" s="973"/>
      <c r="V20" s="973"/>
      <c r="W20" s="973"/>
      <c r="X20" s="973"/>
      <c r="Y20" s="980" t="str">
        <f>IF(AND(Z31="□",AK31="□",AV31="□",BG31="□",Z39="□",AK39="□",AV39="□",BG39="□"),"",'【選択必須】サービス個別(ATI接続)'!I21)</f>
        <v/>
      </c>
      <c r="Z20" s="980"/>
      <c r="AA20" s="980"/>
      <c r="AB20" s="980"/>
      <c r="AC20" s="980"/>
      <c r="AD20" s="980"/>
      <c r="AE20" s="980"/>
      <c r="AF20" s="980"/>
      <c r="AG20" s="980"/>
      <c r="AH20" s="980"/>
      <c r="AI20" s="980"/>
      <c r="AJ20" s="980"/>
      <c r="AK20" s="980"/>
      <c r="AL20" s="980"/>
      <c r="AM20" s="980"/>
      <c r="AN20" s="980"/>
      <c r="AO20" s="980"/>
      <c r="AP20" s="980"/>
      <c r="AQ20" s="980"/>
      <c r="AR20" s="980"/>
      <c r="AS20" s="980"/>
      <c r="AT20" s="980"/>
      <c r="AU20" s="980"/>
      <c r="AV20" s="980"/>
      <c r="AW20" s="980"/>
      <c r="AX20" s="980"/>
      <c r="AY20" s="980"/>
      <c r="AZ20" s="980"/>
      <c r="BA20" s="980"/>
      <c r="BB20" s="980"/>
      <c r="BC20" s="980"/>
      <c r="BD20" s="980"/>
      <c r="BE20" s="980"/>
      <c r="BF20" s="980"/>
      <c r="BG20" s="980"/>
      <c r="BH20" s="980"/>
      <c r="BI20" s="980"/>
      <c r="BJ20" s="980"/>
      <c r="BK20" s="980"/>
      <c r="BL20" s="980"/>
      <c r="BM20" s="980"/>
      <c r="BN20" s="980"/>
      <c r="BO20" s="980"/>
      <c r="BP20" s="980"/>
      <c r="BQ20" s="980"/>
      <c r="BR20" s="980"/>
      <c r="BS20" s="980"/>
      <c r="BT20" s="980"/>
      <c r="BU20" s="981"/>
    </row>
    <row r="21" spans="2:73" ht="7.5" customHeight="1">
      <c r="B21" s="971"/>
      <c r="C21" s="973"/>
      <c r="D21" s="973"/>
      <c r="E21" s="973"/>
      <c r="F21" s="973"/>
      <c r="G21" s="973"/>
      <c r="H21" s="973"/>
      <c r="I21" s="973"/>
      <c r="J21" s="973"/>
      <c r="K21" s="973"/>
      <c r="L21" s="973"/>
      <c r="M21" s="973"/>
      <c r="N21" s="973"/>
      <c r="O21" s="973"/>
      <c r="P21" s="973"/>
      <c r="Q21" s="973"/>
      <c r="R21" s="973"/>
      <c r="S21" s="973"/>
      <c r="T21" s="973"/>
      <c r="U21" s="973"/>
      <c r="V21" s="973"/>
      <c r="W21" s="973"/>
      <c r="X21" s="973"/>
      <c r="Y21" s="980"/>
      <c r="Z21" s="980"/>
      <c r="AA21" s="980"/>
      <c r="AB21" s="980"/>
      <c r="AC21" s="980"/>
      <c r="AD21" s="980"/>
      <c r="AE21" s="980"/>
      <c r="AF21" s="980"/>
      <c r="AG21" s="980"/>
      <c r="AH21" s="980"/>
      <c r="AI21" s="980"/>
      <c r="AJ21" s="980"/>
      <c r="AK21" s="980"/>
      <c r="AL21" s="980"/>
      <c r="AM21" s="980"/>
      <c r="AN21" s="980"/>
      <c r="AO21" s="980"/>
      <c r="AP21" s="980"/>
      <c r="AQ21" s="980"/>
      <c r="AR21" s="980"/>
      <c r="AS21" s="980"/>
      <c r="AT21" s="980"/>
      <c r="AU21" s="980"/>
      <c r="AV21" s="980"/>
      <c r="AW21" s="980"/>
      <c r="AX21" s="980"/>
      <c r="AY21" s="980"/>
      <c r="AZ21" s="980"/>
      <c r="BA21" s="980"/>
      <c r="BB21" s="980"/>
      <c r="BC21" s="980"/>
      <c r="BD21" s="980"/>
      <c r="BE21" s="980"/>
      <c r="BF21" s="980"/>
      <c r="BG21" s="980"/>
      <c r="BH21" s="980"/>
      <c r="BI21" s="980"/>
      <c r="BJ21" s="980"/>
      <c r="BK21" s="980"/>
      <c r="BL21" s="980"/>
      <c r="BM21" s="980"/>
      <c r="BN21" s="980"/>
      <c r="BO21" s="980"/>
      <c r="BP21" s="980"/>
      <c r="BQ21" s="980"/>
      <c r="BR21" s="980"/>
      <c r="BS21" s="980"/>
      <c r="BT21" s="980"/>
      <c r="BU21" s="981"/>
    </row>
    <row r="22" spans="2:73" ht="7.5" customHeight="1">
      <c r="B22" s="971"/>
      <c r="C22" s="973"/>
      <c r="D22" s="973"/>
      <c r="E22" s="973"/>
      <c r="F22" s="973"/>
      <c r="G22" s="973"/>
      <c r="H22" s="973"/>
      <c r="I22" s="973"/>
      <c r="J22" s="973"/>
      <c r="K22" s="973"/>
      <c r="L22" s="973"/>
      <c r="M22" s="973"/>
      <c r="N22" s="973"/>
      <c r="O22" s="973"/>
      <c r="P22" s="973"/>
      <c r="Q22" s="973"/>
      <c r="R22" s="973"/>
      <c r="S22" s="973"/>
      <c r="T22" s="973"/>
      <c r="U22" s="973"/>
      <c r="V22" s="973"/>
      <c r="W22" s="973"/>
      <c r="X22" s="973"/>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c r="AU22" s="980"/>
      <c r="AV22" s="980"/>
      <c r="AW22" s="980"/>
      <c r="AX22" s="980"/>
      <c r="AY22" s="980"/>
      <c r="AZ22" s="980"/>
      <c r="BA22" s="980"/>
      <c r="BB22" s="980"/>
      <c r="BC22" s="980"/>
      <c r="BD22" s="980"/>
      <c r="BE22" s="980"/>
      <c r="BF22" s="980"/>
      <c r="BG22" s="980"/>
      <c r="BH22" s="980"/>
      <c r="BI22" s="980"/>
      <c r="BJ22" s="980"/>
      <c r="BK22" s="980"/>
      <c r="BL22" s="980"/>
      <c r="BM22" s="980"/>
      <c r="BN22" s="980"/>
      <c r="BO22" s="980"/>
      <c r="BP22" s="980"/>
      <c r="BQ22" s="980"/>
      <c r="BR22" s="980"/>
      <c r="BS22" s="980"/>
      <c r="BT22" s="980"/>
      <c r="BU22" s="981"/>
    </row>
    <row r="23" spans="2:73" ht="7.5" customHeight="1">
      <c r="B23" s="971"/>
      <c r="C23" s="973" t="str">
        <f>IF(OR(BG31="■",BG39="■"),"　本申込による最終月額請求","　本申込による初回月額請求")</f>
        <v>　本申込による初回月額請求</v>
      </c>
      <c r="D23" s="973"/>
      <c r="E23" s="973"/>
      <c r="F23" s="973"/>
      <c r="G23" s="973"/>
      <c r="H23" s="973"/>
      <c r="I23" s="973"/>
      <c r="J23" s="973"/>
      <c r="K23" s="973"/>
      <c r="L23" s="973"/>
      <c r="M23" s="973"/>
      <c r="N23" s="973"/>
      <c r="O23" s="973"/>
      <c r="P23" s="973"/>
      <c r="Q23" s="973"/>
      <c r="R23" s="973"/>
      <c r="S23" s="973"/>
      <c r="T23" s="973"/>
      <c r="U23" s="973"/>
      <c r="V23" s="973"/>
      <c r="W23" s="973"/>
      <c r="X23" s="973"/>
      <c r="Y23" s="978" t="str">
        <f>IF(Y20="","",IF(Z31="■","（初月無料）"&amp;YEAR(Y20)&amp;"年"&amp;MONTH(Y20)+1&amp;"月",IF(OR(AK31="■",AV31="■",BG31="■",OR(Z31="□",Z39="■"),AK39="■",AV39="■",BG39="■"),YEAR(Y20)&amp;"年"&amp;MONTH(Y20)&amp;"月","")))</f>
        <v/>
      </c>
      <c r="Z23" s="978"/>
      <c r="AA23" s="978"/>
      <c r="AB23" s="978"/>
      <c r="AC23" s="978"/>
      <c r="AD23" s="978"/>
      <c r="AE23" s="978"/>
      <c r="AF23" s="978"/>
      <c r="AG23" s="978"/>
      <c r="AH23" s="978"/>
      <c r="AI23" s="978"/>
      <c r="AJ23" s="978"/>
      <c r="AK23" s="978"/>
      <c r="AL23" s="978"/>
      <c r="AM23" s="978"/>
      <c r="AN23" s="978"/>
      <c r="AO23" s="978"/>
      <c r="AP23" s="978"/>
      <c r="AQ23" s="978"/>
      <c r="AR23" s="978"/>
      <c r="AS23" s="978"/>
      <c r="AT23" s="978"/>
      <c r="AU23" s="978"/>
      <c r="AV23" s="978"/>
      <c r="AW23" s="978"/>
      <c r="AX23" s="978"/>
      <c r="AY23" s="978"/>
      <c r="AZ23" s="978"/>
      <c r="BA23" s="978"/>
      <c r="BB23" s="978"/>
      <c r="BC23" s="978"/>
      <c r="BD23" s="978"/>
      <c r="BE23" s="978"/>
      <c r="BF23" s="978"/>
      <c r="BG23" s="978"/>
      <c r="BH23" s="978"/>
      <c r="BI23" s="978"/>
      <c r="BJ23" s="978"/>
      <c r="BK23" s="978"/>
      <c r="BL23" s="978"/>
      <c r="BM23" s="978"/>
      <c r="BN23" s="978"/>
      <c r="BO23" s="978"/>
      <c r="BP23" s="978"/>
      <c r="BQ23" s="978"/>
      <c r="BR23" s="978"/>
      <c r="BS23" s="978"/>
      <c r="BT23" s="978"/>
      <c r="BU23" s="979"/>
    </row>
    <row r="24" spans="2:73" ht="7.5" customHeight="1">
      <c r="B24" s="971"/>
      <c r="C24" s="973"/>
      <c r="D24" s="973"/>
      <c r="E24" s="973"/>
      <c r="F24" s="973"/>
      <c r="G24" s="973"/>
      <c r="H24" s="973"/>
      <c r="I24" s="973"/>
      <c r="J24" s="973"/>
      <c r="K24" s="973"/>
      <c r="L24" s="973"/>
      <c r="M24" s="973"/>
      <c r="N24" s="973"/>
      <c r="O24" s="973"/>
      <c r="P24" s="973"/>
      <c r="Q24" s="973"/>
      <c r="R24" s="973"/>
      <c r="S24" s="973"/>
      <c r="T24" s="973"/>
      <c r="U24" s="973"/>
      <c r="V24" s="973"/>
      <c r="W24" s="973"/>
      <c r="X24" s="973"/>
      <c r="Y24" s="978"/>
      <c r="Z24" s="978"/>
      <c r="AA24" s="978"/>
      <c r="AB24" s="978"/>
      <c r="AC24" s="978"/>
      <c r="AD24" s="978"/>
      <c r="AE24" s="978"/>
      <c r="AF24" s="978"/>
      <c r="AG24" s="978"/>
      <c r="AH24" s="978"/>
      <c r="AI24" s="978"/>
      <c r="AJ24" s="978"/>
      <c r="AK24" s="978"/>
      <c r="AL24" s="978"/>
      <c r="AM24" s="978"/>
      <c r="AN24" s="978"/>
      <c r="AO24" s="978"/>
      <c r="AP24" s="978"/>
      <c r="AQ24" s="978"/>
      <c r="AR24" s="978"/>
      <c r="AS24" s="978"/>
      <c r="AT24" s="978"/>
      <c r="AU24" s="978"/>
      <c r="AV24" s="978"/>
      <c r="AW24" s="978"/>
      <c r="AX24" s="978"/>
      <c r="AY24" s="978"/>
      <c r="AZ24" s="978"/>
      <c r="BA24" s="978"/>
      <c r="BB24" s="978"/>
      <c r="BC24" s="978"/>
      <c r="BD24" s="978"/>
      <c r="BE24" s="978"/>
      <c r="BF24" s="978"/>
      <c r="BG24" s="978"/>
      <c r="BH24" s="978"/>
      <c r="BI24" s="978"/>
      <c r="BJ24" s="978"/>
      <c r="BK24" s="978"/>
      <c r="BL24" s="978"/>
      <c r="BM24" s="978"/>
      <c r="BN24" s="978"/>
      <c r="BO24" s="978"/>
      <c r="BP24" s="978"/>
      <c r="BQ24" s="978"/>
      <c r="BR24" s="978"/>
      <c r="BS24" s="978"/>
      <c r="BT24" s="978"/>
      <c r="BU24" s="979"/>
    </row>
    <row r="25" spans="2:73" ht="7.5" customHeight="1" thickBot="1">
      <c r="B25" s="972"/>
      <c r="C25" s="982"/>
      <c r="D25" s="982"/>
      <c r="E25" s="982"/>
      <c r="F25" s="982"/>
      <c r="G25" s="982"/>
      <c r="H25" s="982"/>
      <c r="I25" s="982"/>
      <c r="J25" s="982"/>
      <c r="K25" s="982"/>
      <c r="L25" s="982"/>
      <c r="M25" s="982"/>
      <c r="N25" s="982"/>
      <c r="O25" s="982"/>
      <c r="P25" s="982"/>
      <c r="Q25" s="982"/>
      <c r="R25" s="982"/>
      <c r="S25" s="982"/>
      <c r="T25" s="982"/>
      <c r="U25" s="982"/>
      <c r="V25" s="982"/>
      <c r="W25" s="982"/>
      <c r="X25" s="982"/>
      <c r="Y25" s="983"/>
      <c r="Z25" s="983"/>
      <c r="AA25" s="983"/>
      <c r="AB25" s="983"/>
      <c r="AC25" s="983"/>
      <c r="AD25" s="983"/>
      <c r="AE25" s="983"/>
      <c r="AF25" s="983"/>
      <c r="AG25" s="983"/>
      <c r="AH25" s="983"/>
      <c r="AI25" s="983"/>
      <c r="AJ25" s="983"/>
      <c r="AK25" s="983"/>
      <c r="AL25" s="983"/>
      <c r="AM25" s="983"/>
      <c r="AN25" s="983"/>
      <c r="AO25" s="983"/>
      <c r="AP25" s="983"/>
      <c r="AQ25" s="983"/>
      <c r="AR25" s="983"/>
      <c r="AS25" s="983"/>
      <c r="AT25" s="983"/>
      <c r="AU25" s="983"/>
      <c r="AV25" s="983"/>
      <c r="AW25" s="983"/>
      <c r="AX25" s="983"/>
      <c r="AY25" s="983"/>
      <c r="AZ25" s="983"/>
      <c r="BA25" s="983"/>
      <c r="BB25" s="983"/>
      <c r="BC25" s="983"/>
      <c r="BD25" s="983"/>
      <c r="BE25" s="983"/>
      <c r="BF25" s="983"/>
      <c r="BG25" s="983"/>
      <c r="BH25" s="983"/>
      <c r="BI25" s="983"/>
      <c r="BJ25" s="983"/>
      <c r="BK25" s="983"/>
      <c r="BL25" s="983"/>
      <c r="BM25" s="983"/>
      <c r="BN25" s="983"/>
      <c r="BO25" s="983"/>
      <c r="BP25" s="983"/>
      <c r="BQ25" s="983"/>
      <c r="BR25" s="983"/>
      <c r="BS25" s="983"/>
      <c r="BT25" s="983"/>
      <c r="BU25" s="984"/>
    </row>
    <row r="26" spans="2:73" ht="7.5" customHeight="1" thickTop="1" thickBot="1">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row>
    <row r="27" spans="2:73" ht="7.5" customHeight="1" thickTop="1">
      <c r="B27" s="989" t="s">
        <v>341</v>
      </c>
      <c r="C27" s="990"/>
      <c r="D27" s="990"/>
      <c r="E27" s="990"/>
      <c r="F27" s="990"/>
      <c r="G27" s="990"/>
      <c r="H27" s="990"/>
      <c r="I27" s="990"/>
      <c r="J27" s="990"/>
      <c r="K27" s="990"/>
      <c r="L27" s="990"/>
      <c r="M27" s="990"/>
      <c r="N27" s="990"/>
      <c r="O27" s="990"/>
      <c r="P27" s="990"/>
      <c r="Q27" s="990"/>
      <c r="R27" s="990"/>
      <c r="S27" s="990"/>
      <c r="T27" s="990"/>
      <c r="U27" s="990"/>
      <c r="V27" s="990"/>
      <c r="W27" s="990"/>
      <c r="X27" s="990"/>
      <c r="Y27" s="990"/>
      <c r="Z27" s="990"/>
      <c r="AA27" s="990"/>
      <c r="AB27" s="990"/>
      <c r="AC27" s="990"/>
      <c r="AD27" s="990"/>
      <c r="AE27" s="990"/>
      <c r="AF27" s="990"/>
      <c r="AG27" s="990"/>
      <c r="AH27" s="990"/>
      <c r="AI27" s="990"/>
      <c r="AJ27" s="990"/>
      <c r="AK27" s="990"/>
      <c r="AL27" s="990"/>
      <c r="AM27" s="990"/>
      <c r="AN27" s="990"/>
      <c r="AO27" s="990"/>
      <c r="AP27" s="990"/>
      <c r="AQ27" s="990"/>
      <c r="AR27" s="990"/>
      <c r="AS27" s="990"/>
      <c r="AT27" s="990"/>
      <c r="AU27" s="990"/>
      <c r="AV27" s="990"/>
      <c r="AW27" s="990"/>
      <c r="AX27" s="990"/>
      <c r="AY27" s="990"/>
      <c r="AZ27" s="990"/>
      <c r="BA27" s="990"/>
      <c r="BB27" s="990"/>
      <c r="BC27" s="990"/>
      <c r="BD27" s="990"/>
      <c r="BE27" s="990"/>
      <c r="BF27" s="990"/>
      <c r="BG27" s="990"/>
      <c r="BH27" s="990"/>
      <c r="BI27" s="990"/>
      <c r="BJ27" s="990"/>
      <c r="BK27" s="990"/>
      <c r="BL27" s="990"/>
      <c r="BM27" s="990"/>
      <c r="BN27" s="990"/>
      <c r="BO27" s="990"/>
      <c r="BP27" s="990"/>
      <c r="BQ27" s="990"/>
      <c r="BR27" s="990"/>
      <c r="BS27" s="990"/>
      <c r="BT27" s="990"/>
      <c r="BU27" s="991"/>
    </row>
    <row r="28" spans="2:73" ht="7.5" customHeight="1">
      <c r="B28" s="971"/>
      <c r="C28" s="992"/>
      <c r="D28" s="992"/>
      <c r="E28" s="992"/>
      <c r="F28" s="992"/>
      <c r="G28" s="992"/>
      <c r="H28" s="992"/>
      <c r="I28" s="992"/>
      <c r="J28" s="992"/>
      <c r="K28" s="992"/>
      <c r="L28" s="992"/>
      <c r="M28" s="992"/>
      <c r="N28" s="992"/>
      <c r="O28" s="992"/>
      <c r="P28" s="992"/>
      <c r="Q28" s="992"/>
      <c r="R28" s="992"/>
      <c r="S28" s="992"/>
      <c r="T28" s="992"/>
      <c r="U28" s="992"/>
      <c r="V28" s="992"/>
      <c r="W28" s="992"/>
      <c r="X28" s="992"/>
      <c r="Y28" s="992"/>
      <c r="Z28" s="992"/>
      <c r="AA28" s="992"/>
      <c r="AB28" s="992"/>
      <c r="AC28" s="992"/>
      <c r="AD28" s="992"/>
      <c r="AE28" s="992"/>
      <c r="AF28" s="992"/>
      <c r="AG28" s="992"/>
      <c r="AH28" s="992"/>
      <c r="AI28" s="992"/>
      <c r="AJ28" s="992"/>
      <c r="AK28" s="992"/>
      <c r="AL28" s="992"/>
      <c r="AM28" s="992"/>
      <c r="AN28" s="992"/>
      <c r="AO28" s="992"/>
      <c r="AP28" s="992"/>
      <c r="AQ28" s="992"/>
      <c r="AR28" s="992"/>
      <c r="AS28" s="992"/>
      <c r="AT28" s="992"/>
      <c r="AU28" s="992"/>
      <c r="AV28" s="992"/>
      <c r="AW28" s="992"/>
      <c r="AX28" s="992"/>
      <c r="AY28" s="992"/>
      <c r="AZ28" s="992"/>
      <c r="BA28" s="992"/>
      <c r="BB28" s="992"/>
      <c r="BC28" s="992"/>
      <c r="BD28" s="992"/>
      <c r="BE28" s="992"/>
      <c r="BF28" s="992"/>
      <c r="BG28" s="992"/>
      <c r="BH28" s="992"/>
      <c r="BI28" s="992"/>
      <c r="BJ28" s="992"/>
      <c r="BK28" s="992"/>
      <c r="BL28" s="992"/>
      <c r="BM28" s="992"/>
      <c r="BN28" s="992"/>
      <c r="BO28" s="992"/>
      <c r="BP28" s="992"/>
      <c r="BQ28" s="992"/>
      <c r="BR28" s="992"/>
      <c r="BS28" s="992"/>
      <c r="BT28" s="992"/>
      <c r="BU28" s="993"/>
    </row>
    <row r="29" spans="2:73" ht="7.5" customHeight="1">
      <c r="B29" s="179"/>
      <c r="C29" s="997" t="s">
        <v>342</v>
      </c>
      <c r="D29" s="998"/>
      <c r="E29" s="998"/>
      <c r="F29" s="998"/>
      <c r="G29" s="998"/>
      <c r="H29" s="998"/>
      <c r="I29" s="998"/>
      <c r="J29" s="998"/>
      <c r="K29" s="998"/>
      <c r="L29" s="998"/>
      <c r="M29" s="998"/>
      <c r="N29" s="998"/>
      <c r="O29" s="998"/>
      <c r="P29" s="998"/>
      <c r="Q29" s="998"/>
      <c r="R29" s="998"/>
      <c r="S29" s="998"/>
      <c r="T29" s="998"/>
      <c r="U29" s="998"/>
      <c r="V29" s="998"/>
      <c r="W29" s="998"/>
      <c r="X29" s="998"/>
      <c r="Y29" s="998"/>
      <c r="Z29" s="998"/>
      <c r="AA29" s="998"/>
      <c r="AB29" s="998"/>
      <c r="AC29" s="998"/>
      <c r="AD29" s="998"/>
      <c r="AE29" s="998"/>
      <c r="AF29" s="998"/>
      <c r="AG29" s="998"/>
      <c r="AH29" s="998"/>
      <c r="AI29" s="998"/>
      <c r="AJ29" s="998"/>
      <c r="AK29" s="998"/>
      <c r="AL29" s="998"/>
      <c r="AM29" s="998"/>
      <c r="AN29" s="998"/>
      <c r="AO29" s="998"/>
      <c r="AP29" s="998"/>
      <c r="AQ29" s="998"/>
      <c r="AR29" s="998"/>
      <c r="AS29" s="998"/>
      <c r="AT29" s="998"/>
      <c r="AU29" s="998"/>
      <c r="AV29" s="998"/>
      <c r="AW29" s="998"/>
      <c r="AX29" s="998"/>
      <c r="AY29" s="998"/>
      <c r="AZ29" s="998"/>
      <c r="BA29" s="998"/>
      <c r="BB29" s="998"/>
      <c r="BC29" s="998"/>
      <c r="BD29" s="998"/>
      <c r="BE29" s="998"/>
      <c r="BF29" s="998"/>
      <c r="BG29" s="998"/>
      <c r="BH29" s="998"/>
      <c r="BI29" s="998"/>
      <c r="BJ29" s="998"/>
      <c r="BK29" s="998"/>
      <c r="BL29" s="998"/>
      <c r="BM29" s="998"/>
      <c r="BN29" s="998"/>
      <c r="BO29" s="998"/>
      <c r="BP29" s="998"/>
      <c r="BQ29" s="998"/>
      <c r="BR29" s="998"/>
      <c r="BS29" s="998"/>
      <c r="BT29" s="998"/>
      <c r="BU29" s="999"/>
    </row>
    <row r="30" spans="2:73" ht="7.5" customHeight="1">
      <c r="B30" s="179"/>
      <c r="C30" s="1000"/>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c r="AU30" s="992"/>
      <c r="AV30" s="992"/>
      <c r="AW30" s="992"/>
      <c r="AX30" s="992"/>
      <c r="AY30" s="992"/>
      <c r="AZ30" s="992"/>
      <c r="BA30" s="992"/>
      <c r="BB30" s="992"/>
      <c r="BC30" s="992"/>
      <c r="BD30" s="992"/>
      <c r="BE30" s="992"/>
      <c r="BF30" s="992"/>
      <c r="BG30" s="992"/>
      <c r="BH30" s="992"/>
      <c r="BI30" s="992"/>
      <c r="BJ30" s="992"/>
      <c r="BK30" s="992"/>
      <c r="BL30" s="992"/>
      <c r="BM30" s="992"/>
      <c r="BN30" s="992"/>
      <c r="BO30" s="992"/>
      <c r="BP30" s="992"/>
      <c r="BQ30" s="992"/>
      <c r="BR30" s="992"/>
      <c r="BS30" s="992"/>
      <c r="BT30" s="992"/>
      <c r="BU30" s="1001"/>
    </row>
    <row r="31" spans="2:73" ht="7.5" customHeight="1">
      <c r="B31" s="179"/>
      <c r="C31" s="1002"/>
      <c r="D31" s="1003" t="s">
        <v>343</v>
      </c>
      <c r="E31" s="1004"/>
      <c r="F31" s="1004"/>
      <c r="G31" s="1004"/>
      <c r="H31" s="1004"/>
      <c r="I31" s="1004"/>
      <c r="J31" s="1004"/>
      <c r="K31" s="1004"/>
      <c r="L31" s="1004"/>
      <c r="M31" s="1004"/>
      <c r="N31" s="1004"/>
      <c r="O31" s="1004"/>
      <c r="P31" s="1004"/>
      <c r="Q31" s="1004"/>
      <c r="R31" s="1004"/>
      <c r="S31" s="1004"/>
      <c r="T31" s="1004"/>
      <c r="U31" s="1004"/>
      <c r="V31" s="1004"/>
      <c r="W31" s="1004"/>
      <c r="X31" s="1005"/>
      <c r="Y31" s="1012"/>
      <c r="Z31" s="1015" t="str">
        <f>IF('【選択必須】サービス個別(ATI接続)'!I9="■","■","□")</f>
        <v>□</v>
      </c>
      <c r="AA31" s="1015"/>
      <c r="AB31" s="1015"/>
      <c r="AC31" s="994" t="s">
        <v>170</v>
      </c>
      <c r="AD31" s="994"/>
      <c r="AE31" s="994"/>
      <c r="AF31" s="994"/>
      <c r="AG31" s="994"/>
      <c r="AH31" s="994"/>
      <c r="AI31" s="994"/>
      <c r="AJ31" s="1015"/>
      <c r="AK31" s="1015" t="str">
        <f>IF(AND('【選択必須】サービス個別(ATI接続)'!I13="■",'【選択必須】サービス個別(ATI接続)'!I97&lt;'【選択必須】サービス個別(ATI接続)'!R97),"■","□")</f>
        <v>□</v>
      </c>
      <c r="AL31" s="1015"/>
      <c r="AM31" s="1015"/>
      <c r="AN31" s="1017" t="s">
        <v>344</v>
      </c>
      <c r="AO31" s="1017"/>
      <c r="AP31" s="1017"/>
      <c r="AQ31" s="1017"/>
      <c r="AR31" s="1017"/>
      <c r="AS31" s="1017"/>
      <c r="AT31" s="1017"/>
      <c r="AU31" s="1015"/>
      <c r="AV31" s="1015" t="str">
        <f>IF(AND('【選択必須】サービス個別(ATI接続)'!I13="■",'【選択必須】サービス個別(ATI接続)'!I97&gt;'【選択必須】サービス個別(ATI接続)'!R97),"■","□")</f>
        <v>□</v>
      </c>
      <c r="AW31" s="1015"/>
      <c r="AX31" s="1015"/>
      <c r="AY31" s="1017" t="s">
        <v>345</v>
      </c>
      <c r="AZ31" s="1017"/>
      <c r="BA31" s="1017"/>
      <c r="BB31" s="1017"/>
      <c r="BC31" s="1017"/>
      <c r="BD31" s="1017"/>
      <c r="BE31" s="1017"/>
      <c r="BF31" s="1015"/>
      <c r="BG31" s="1015" t="str">
        <f>'【選択必須】サービス個別(ATI接続)'!I14</f>
        <v>□</v>
      </c>
      <c r="BH31" s="1015"/>
      <c r="BI31" s="1015"/>
      <c r="BJ31" s="994" t="s">
        <v>188</v>
      </c>
      <c r="BK31" s="994"/>
      <c r="BL31" s="994"/>
      <c r="BM31" s="994"/>
      <c r="BN31" s="994"/>
      <c r="BO31" s="994"/>
      <c r="BP31" s="994"/>
      <c r="BQ31" s="180"/>
      <c r="BR31" s="180"/>
      <c r="BS31" s="180"/>
      <c r="BT31" s="180"/>
      <c r="BU31" s="181"/>
    </row>
    <row r="32" spans="2:73" ht="7.5" customHeight="1">
      <c r="B32" s="179"/>
      <c r="C32" s="1002"/>
      <c r="D32" s="1006"/>
      <c r="E32" s="1007"/>
      <c r="F32" s="1007"/>
      <c r="G32" s="1007"/>
      <c r="H32" s="1007"/>
      <c r="I32" s="1007"/>
      <c r="J32" s="1007"/>
      <c r="K32" s="1007"/>
      <c r="L32" s="1007"/>
      <c r="M32" s="1007"/>
      <c r="N32" s="1007"/>
      <c r="O32" s="1007"/>
      <c r="P32" s="1007"/>
      <c r="Q32" s="1007"/>
      <c r="R32" s="1007"/>
      <c r="S32" s="1007"/>
      <c r="T32" s="1007"/>
      <c r="U32" s="1007"/>
      <c r="V32" s="1007"/>
      <c r="W32" s="1007"/>
      <c r="X32" s="1008"/>
      <c r="Y32" s="1013"/>
      <c r="Z32" s="988"/>
      <c r="AA32" s="988"/>
      <c r="AB32" s="988"/>
      <c r="AC32" s="995"/>
      <c r="AD32" s="995"/>
      <c r="AE32" s="995"/>
      <c r="AF32" s="995"/>
      <c r="AG32" s="995"/>
      <c r="AH32" s="995"/>
      <c r="AI32" s="995"/>
      <c r="AJ32" s="988"/>
      <c r="AK32" s="988"/>
      <c r="AL32" s="988"/>
      <c r="AM32" s="988"/>
      <c r="AN32" s="1018"/>
      <c r="AO32" s="1018"/>
      <c r="AP32" s="1018"/>
      <c r="AQ32" s="1018"/>
      <c r="AR32" s="1018"/>
      <c r="AS32" s="1018"/>
      <c r="AT32" s="1018"/>
      <c r="AU32" s="988"/>
      <c r="AV32" s="988"/>
      <c r="AW32" s="988"/>
      <c r="AX32" s="988"/>
      <c r="AY32" s="1018"/>
      <c r="AZ32" s="1018"/>
      <c r="BA32" s="1018"/>
      <c r="BB32" s="1018"/>
      <c r="BC32" s="1018"/>
      <c r="BD32" s="1018"/>
      <c r="BE32" s="1018"/>
      <c r="BF32" s="988"/>
      <c r="BG32" s="988"/>
      <c r="BH32" s="988"/>
      <c r="BI32" s="988"/>
      <c r="BJ32" s="995"/>
      <c r="BK32" s="995"/>
      <c r="BL32" s="995"/>
      <c r="BM32" s="995"/>
      <c r="BN32" s="995"/>
      <c r="BO32" s="995"/>
      <c r="BP32" s="995"/>
      <c r="BU32" s="182"/>
    </row>
    <row r="33" spans="2:73" ht="7.5" customHeight="1">
      <c r="B33" s="179"/>
      <c r="C33" s="1002"/>
      <c r="D33" s="1009"/>
      <c r="E33" s="1010"/>
      <c r="F33" s="1010"/>
      <c r="G33" s="1010"/>
      <c r="H33" s="1010"/>
      <c r="I33" s="1010"/>
      <c r="J33" s="1010"/>
      <c r="K33" s="1010"/>
      <c r="L33" s="1010"/>
      <c r="M33" s="1010"/>
      <c r="N33" s="1010"/>
      <c r="O33" s="1010"/>
      <c r="P33" s="1010"/>
      <c r="Q33" s="1010"/>
      <c r="R33" s="1010"/>
      <c r="S33" s="1010"/>
      <c r="T33" s="1010"/>
      <c r="U33" s="1010"/>
      <c r="V33" s="1010"/>
      <c r="W33" s="1010"/>
      <c r="X33" s="1011"/>
      <c r="Y33" s="1014"/>
      <c r="Z33" s="1016"/>
      <c r="AA33" s="1016"/>
      <c r="AB33" s="1016"/>
      <c r="AC33" s="996"/>
      <c r="AD33" s="996"/>
      <c r="AE33" s="996"/>
      <c r="AF33" s="996"/>
      <c r="AG33" s="996"/>
      <c r="AH33" s="996"/>
      <c r="AI33" s="996"/>
      <c r="AJ33" s="1016"/>
      <c r="AK33" s="1016"/>
      <c r="AL33" s="1016"/>
      <c r="AM33" s="1016"/>
      <c r="AN33" s="1019"/>
      <c r="AO33" s="1019"/>
      <c r="AP33" s="1019"/>
      <c r="AQ33" s="1019"/>
      <c r="AR33" s="1019"/>
      <c r="AS33" s="1019"/>
      <c r="AT33" s="1019"/>
      <c r="AU33" s="1016"/>
      <c r="AV33" s="1016"/>
      <c r="AW33" s="1016"/>
      <c r="AX33" s="1016"/>
      <c r="AY33" s="1019"/>
      <c r="AZ33" s="1019"/>
      <c r="BA33" s="1019"/>
      <c r="BB33" s="1019"/>
      <c r="BC33" s="1019"/>
      <c r="BD33" s="1019"/>
      <c r="BE33" s="1019"/>
      <c r="BF33" s="1016"/>
      <c r="BG33" s="1016"/>
      <c r="BH33" s="1016"/>
      <c r="BI33" s="1016"/>
      <c r="BJ33" s="996"/>
      <c r="BK33" s="996"/>
      <c r="BL33" s="996"/>
      <c r="BM33" s="996"/>
      <c r="BN33" s="996"/>
      <c r="BO33" s="996"/>
      <c r="BP33" s="996"/>
      <c r="BQ33" s="183"/>
      <c r="BR33" s="183"/>
      <c r="BS33" s="183"/>
      <c r="BT33" s="183"/>
      <c r="BU33" s="184"/>
    </row>
    <row r="34" spans="2:73" ht="7.5" customHeight="1">
      <c r="B34" s="179"/>
      <c r="C34" s="1002"/>
      <c r="D34" s="1039" t="s">
        <v>346</v>
      </c>
      <c r="E34" s="1040"/>
      <c r="F34" s="1040"/>
      <c r="G34" s="1040"/>
      <c r="H34" s="1040"/>
      <c r="I34" s="1040"/>
      <c r="J34" s="1040"/>
      <c r="K34" s="1040"/>
      <c r="L34" s="1040"/>
      <c r="M34" s="1040"/>
      <c r="N34" s="1040"/>
      <c r="O34" s="1040"/>
      <c r="P34" s="1040"/>
      <c r="Q34" s="1040"/>
      <c r="R34" s="1040"/>
      <c r="S34" s="1040"/>
      <c r="T34" s="1040"/>
      <c r="U34" s="1040"/>
      <c r="V34" s="1040"/>
      <c r="W34" s="1040"/>
      <c r="X34" s="1041"/>
      <c r="Y34" s="1012"/>
      <c r="Z34" s="1015" t="str">
        <f>IF(Z31="■","（新規）",IF(OR(AK31="■",AV31="■"),"（変更前）",""))</f>
        <v/>
      </c>
      <c r="AA34" s="1015"/>
      <c r="AB34" s="1015"/>
      <c r="AC34" s="1015"/>
      <c r="AD34" s="1015"/>
      <c r="AE34" s="1015"/>
      <c r="AF34" s="1015"/>
      <c r="AG34" s="1015"/>
      <c r="AH34" s="1015"/>
      <c r="AI34" s="1015"/>
      <c r="AJ34" s="1015" t="str">
        <f>IF(OR(Z31="■",AK31="■",AV31="■"),'【選択必須】サービス個別(ATI接続)'!I97,"")</f>
        <v/>
      </c>
      <c r="AK34" s="1015"/>
      <c r="AL34" s="1015"/>
      <c r="AM34" s="1015"/>
      <c r="AN34" s="1015"/>
      <c r="AO34" s="1015"/>
      <c r="AP34" s="1015"/>
      <c r="AQ34" s="1015"/>
      <c r="AR34" s="1015"/>
      <c r="AS34" s="1015"/>
      <c r="AT34" s="1015" t="str">
        <f>IF(AX34="","","＞")</f>
        <v/>
      </c>
      <c r="AU34" s="1015"/>
      <c r="AV34" s="1015"/>
      <c r="AW34" s="1015"/>
      <c r="AX34" s="1015" t="str">
        <f>IF(OR(AK31="■",AV31="■"),"（変更後）","")</f>
        <v/>
      </c>
      <c r="AY34" s="1015"/>
      <c r="AZ34" s="1015"/>
      <c r="BA34" s="1015"/>
      <c r="BB34" s="1015"/>
      <c r="BC34" s="1015"/>
      <c r="BD34" s="1015"/>
      <c r="BE34" s="1015"/>
      <c r="BF34" s="1015"/>
      <c r="BG34" s="1015"/>
      <c r="BH34" s="1015" t="str">
        <f>IF(OR(AK31="■",AV31="■"),'【選択必須】サービス個別(ATI接続)'!R97,"")</f>
        <v/>
      </c>
      <c r="BI34" s="1015"/>
      <c r="BJ34" s="1015"/>
      <c r="BK34" s="1015"/>
      <c r="BL34" s="1015"/>
      <c r="BM34" s="1015"/>
      <c r="BN34" s="1015"/>
      <c r="BO34" s="1015"/>
      <c r="BP34" s="1015"/>
      <c r="BQ34" s="1015"/>
      <c r="BR34" s="1015"/>
      <c r="BS34" s="180"/>
      <c r="BT34" s="180"/>
      <c r="BU34" s="181"/>
    </row>
    <row r="35" spans="2:73" ht="7.5" customHeight="1">
      <c r="B35" s="179"/>
      <c r="C35" s="1002"/>
      <c r="D35" s="1006"/>
      <c r="E35" s="1007"/>
      <c r="F35" s="1007"/>
      <c r="G35" s="1007"/>
      <c r="H35" s="1007"/>
      <c r="I35" s="1007"/>
      <c r="J35" s="1007"/>
      <c r="K35" s="1007"/>
      <c r="L35" s="1007"/>
      <c r="M35" s="1007"/>
      <c r="N35" s="1007"/>
      <c r="O35" s="1007"/>
      <c r="P35" s="1007"/>
      <c r="Q35" s="1007"/>
      <c r="R35" s="1007"/>
      <c r="S35" s="1007"/>
      <c r="T35" s="1007"/>
      <c r="U35" s="1007"/>
      <c r="V35" s="1007"/>
      <c r="W35" s="1007"/>
      <c r="X35" s="1008"/>
      <c r="Y35" s="1013"/>
      <c r="Z35" s="988"/>
      <c r="AA35" s="988"/>
      <c r="AB35" s="988"/>
      <c r="AC35" s="988"/>
      <c r="AD35" s="988"/>
      <c r="AE35" s="988"/>
      <c r="AF35" s="988"/>
      <c r="AG35" s="988"/>
      <c r="AH35" s="988"/>
      <c r="AI35" s="988"/>
      <c r="AJ35" s="988"/>
      <c r="AK35" s="988"/>
      <c r="AL35" s="988"/>
      <c r="AM35" s="988"/>
      <c r="AN35" s="988"/>
      <c r="AO35" s="988"/>
      <c r="AP35" s="988"/>
      <c r="AQ35" s="988"/>
      <c r="AR35" s="988"/>
      <c r="AS35" s="988"/>
      <c r="AT35" s="988"/>
      <c r="AU35" s="988"/>
      <c r="AV35" s="988"/>
      <c r="AW35" s="988"/>
      <c r="AX35" s="988"/>
      <c r="AY35" s="988"/>
      <c r="AZ35" s="988"/>
      <c r="BA35" s="988"/>
      <c r="BB35" s="988"/>
      <c r="BC35" s="988"/>
      <c r="BD35" s="988"/>
      <c r="BE35" s="988"/>
      <c r="BF35" s="988"/>
      <c r="BG35" s="988"/>
      <c r="BH35" s="988"/>
      <c r="BI35" s="988"/>
      <c r="BJ35" s="988"/>
      <c r="BK35" s="988"/>
      <c r="BL35" s="988"/>
      <c r="BM35" s="988"/>
      <c r="BN35" s="988"/>
      <c r="BO35" s="988"/>
      <c r="BP35" s="988"/>
      <c r="BQ35" s="988"/>
      <c r="BR35" s="988"/>
      <c r="BU35" s="182"/>
    </row>
    <row r="36" spans="2:73" ht="7.5" customHeight="1">
      <c r="B36" s="179"/>
      <c r="C36" s="1002"/>
      <c r="D36" s="1006"/>
      <c r="E36" s="1007"/>
      <c r="F36" s="1007"/>
      <c r="G36" s="1007"/>
      <c r="H36" s="1007"/>
      <c r="I36" s="1007"/>
      <c r="J36" s="1007"/>
      <c r="K36" s="1007"/>
      <c r="L36" s="1007"/>
      <c r="M36" s="1007"/>
      <c r="N36" s="1007"/>
      <c r="O36" s="1007"/>
      <c r="P36" s="1007"/>
      <c r="Q36" s="1007"/>
      <c r="R36" s="1007"/>
      <c r="S36" s="1007"/>
      <c r="T36" s="1007"/>
      <c r="U36" s="1007"/>
      <c r="V36" s="1007"/>
      <c r="W36" s="1007"/>
      <c r="X36" s="1008"/>
      <c r="Y36" s="1013"/>
      <c r="Z36" s="988"/>
      <c r="AA36" s="988"/>
      <c r="AB36" s="988"/>
      <c r="AC36" s="988"/>
      <c r="AD36" s="988"/>
      <c r="AE36" s="988"/>
      <c r="AF36" s="988"/>
      <c r="AG36" s="988"/>
      <c r="AH36" s="988"/>
      <c r="AI36" s="988"/>
      <c r="AJ36" s="988"/>
      <c r="AK36" s="988"/>
      <c r="AL36" s="988"/>
      <c r="AM36" s="988"/>
      <c r="AN36" s="988"/>
      <c r="AO36" s="988"/>
      <c r="AP36" s="988"/>
      <c r="AQ36" s="988"/>
      <c r="AR36" s="988"/>
      <c r="AS36" s="988"/>
      <c r="AT36" s="988"/>
      <c r="AU36" s="988"/>
      <c r="AV36" s="988"/>
      <c r="AW36" s="988"/>
      <c r="AX36" s="988"/>
      <c r="AY36" s="988"/>
      <c r="AZ36" s="988"/>
      <c r="BA36" s="988"/>
      <c r="BB36" s="988"/>
      <c r="BC36" s="988"/>
      <c r="BD36" s="988"/>
      <c r="BE36" s="988"/>
      <c r="BF36" s="988"/>
      <c r="BG36" s="988"/>
      <c r="BH36" s="988"/>
      <c r="BI36" s="988"/>
      <c r="BJ36" s="988"/>
      <c r="BK36" s="988"/>
      <c r="BL36" s="988"/>
      <c r="BM36" s="988"/>
      <c r="BN36" s="988"/>
      <c r="BO36" s="988"/>
      <c r="BP36" s="988"/>
      <c r="BQ36" s="988"/>
      <c r="BR36" s="988"/>
      <c r="BU36" s="182"/>
    </row>
    <row r="37" spans="2:73" ht="7.5" customHeight="1">
      <c r="B37" s="179"/>
      <c r="C37" s="1020" t="s">
        <v>347</v>
      </c>
      <c r="D37" s="1021"/>
      <c r="E37" s="1021"/>
      <c r="F37" s="1021"/>
      <c r="G37" s="1021"/>
      <c r="H37" s="1021"/>
      <c r="I37" s="1021"/>
      <c r="J37" s="1021"/>
      <c r="K37" s="1021"/>
      <c r="L37" s="1021"/>
      <c r="M37" s="1021"/>
      <c r="N37" s="1021"/>
      <c r="O37" s="1021"/>
      <c r="P37" s="1021"/>
      <c r="Q37" s="1021"/>
      <c r="R37" s="1021"/>
      <c r="S37" s="1021"/>
      <c r="T37" s="1021"/>
      <c r="U37" s="1021"/>
      <c r="V37" s="1021"/>
      <c r="W37" s="1021"/>
      <c r="X37" s="1021"/>
      <c r="Y37" s="1021"/>
      <c r="Z37" s="1021"/>
      <c r="AA37" s="1021"/>
      <c r="AB37" s="1021"/>
      <c r="AC37" s="1021"/>
      <c r="AD37" s="1021"/>
      <c r="AE37" s="1021"/>
      <c r="AF37" s="1021"/>
      <c r="AG37" s="1021"/>
      <c r="AH37" s="1021"/>
      <c r="AI37" s="1021"/>
      <c r="AJ37" s="1021"/>
      <c r="AK37" s="1021"/>
      <c r="AL37" s="1021"/>
      <c r="AM37" s="1021"/>
      <c r="AN37" s="1021"/>
      <c r="AO37" s="1021"/>
      <c r="AP37" s="1021"/>
      <c r="AQ37" s="1021"/>
      <c r="AR37" s="1021"/>
      <c r="AS37" s="1021"/>
      <c r="AT37" s="1021"/>
      <c r="AU37" s="1021"/>
      <c r="AV37" s="1021"/>
      <c r="AW37" s="1021"/>
      <c r="AX37" s="1021"/>
      <c r="AY37" s="1021"/>
      <c r="AZ37" s="1021"/>
      <c r="BA37" s="1021"/>
      <c r="BB37" s="1021"/>
      <c r="BC37" s="1021"/>
      <c r="BD37" s="1021"/>
      <c r="BE37" s="1021"/>
      <c r="BF37" s="1021"/>
      <c r="BG37" s="1021"/>
      <c r="BH37" s="1021"/>
      <c r="BI37" s="1021"/>
      <c r="BJ37" s="1021"/>
      <c r="BK37" s="1021"/>
      <c r="BL37" s="1021"/>
      <c r="BM37" s="1021"/>
      <c r="BN37" s="1021"/>
      <c r="BO37" s="1021"/>
      <c r="BP37" s="1021"/>
      <c r="BQ37" s="1021"/>
      <c r="BR37" s="1021"/>
      <c r="BS37" s="1021"/>
      <c r="BT37" s="1021"/>
      <c r="BU37" s="1022"/>
    </row>
    <row r="38" spans="2:73" ht="7.5" customHeight="1">
      <c r="B38" s="179"/>
      <c r="C38" s="1023"/>
      <c r="D38" s="1024"/>
      <c r="E38" s="1024"/>
      <c r="F38" s="1024"/>
      <c r="G38" s="1024"/>
      <c r="H38" s="1024"/>
      <c r="I38" s="1024"/>
      <c r="J38" s="1024"/>
      <c r="K38" s="1024"/>
      <c r="L38" s="1024"/>
      <c r="M38" s="1024"/>
      <c r="N38" s="1024"/>
      <c r="O38" s="1024"/>
      <c r="P38" s="1024"/>
      <c r="Q38" s="1024"/>
      <c r="R38" s="1024"/>
      <c r="S38" s="1024"/>
      <c r="T38" s="1024"/>
      <c r="U38" s="1024"/>
      <c r="V38" s="1024"/>
      <c r="W38" s="1024"/>
      <c r="X38" s="1024"/>
      <c r="Y38" s="1024"/>
      <c r="Z38" s="1024"/>
      <c r="AA38" s="1024"/>
      <c r="AB38" s="1024"/>
      <c r="AC38" s="1024"/>
      <c r="AD38" s="1024"/>
      <c r="AE38" s="1024"/>
      <c r="AF38" s="1024"/>
      <c r="AG38" s="1024"/>
      <c r="AH38" s="1024"/>
      <c r="AI38" s="1024"/>
      <c r="AJ38" s="1024"/>
      <c r="AK38" s="1024"/>
      <c r="AL38" s="1024"/>
      <c r="AM38" s="1024"/>
      <c r="AN38" s="1024"/>
      <c r="AO38" s="1024"/>
      <c r="AP38" s="1024"/>
      <c r="AQ38" s="1024"/>
      <c r="AR38" s="1024"/>
      <c r="AS38" s="1024"/>
      <c r="AT38" s="1024"/>
      <c r="AU38" s="1024"/>
      <c r="AV38" s="1024"/>
      <c r="AW38" s="1024"/>
      <c r="AX38" s="1024"/>
      <c r="AY38" s="1024"/>
      <c r="AZ38" s="1024"/>
      <c r="BA38" s="1024"/>
      <c r="BB38" s="1024"/>
      <c r="BC38" s="1024"/>
      <c r="BD38" s="1024"/>
      <c r="BE38" s="1024"/>
      <c r="BF38" s="1024"/>
      <c r="BG38" s="1024"/>
      <c r="BH38" s="1024"/>
      <c r="BI38" s="1024"/>
      <c r="BJ38" s="1024"/>
      <c r="BK38" s="1024"/>
      <c r="BL38" s="1024"/>
      <c r="BM38" s="1024"/>
      <c r="BN38" s="1024"/>
      <c r="BO38" s="1024"/>
      <c r="BP38" s="1024"/>
      <c r="BQ38" s="1024"/>
      <c r="BR38" s="1024"/>
      <c r="BS38" s="1024"/>
      <c r="BT38" s="1024"/>
      <c r="BU38" s="1025"/>
    </row>
    <row r="39" spans="2:73" ht="7.5" customHeight="1">
      <c r="B39" s="971"/>
      <c r="C39" s="185"/>
      <c r="D39" s="1020" t="s">
        <v>348</v>
      </c>
      <c r="E39" s="1021"/>
      <c r="F39" s="1021"/>
      <c r="G39" s="1021"/>
      <c r="H39" s="1021"/>
      <c r="I39" s="1021"/>
      <c r="J39" s="1021"/>
      <c r="K39" s="1021"/>
      <c r="L39" s="1021"/>
      <c r="M39" s="1021"/>
      <c r="N39" s="1021"/>
      <c r="O39" s="1021"/>
      <c r="P39" s="1021"/>
      <c r="Q39" s="1021"/>
      <c r="R39" s="1021"/>
      <c r="S39" s="1021"/>
      <c r="T39" s="1021"/>
      <c r="U39" s="1021"/>
      <c r="V39" s="1021"/>
      <c r="W39" s="1021"/>
      <c r="X39" s="1026"/>
      <c r="Y39" s="1031"/>
      <c r="Z39" s="1033" t="s">
        <v>12</v>
      </c>
      <c r="AA39" s="1033"/>
      <c r="AB39" s="1033"/>
      <c r="AC39" s="1036" t="s">
        <v>170</v>
      </c>
      <c r="AD39" s="1036"/>
      <c r="AE39" s="1036"/>
      <c r="AF39" s="1036"/>
      <c r="AG39" s="1036"/>
      <c r="AH39" s="1036"/>
      <c r="AI39" s="1036"/>
      <c r="AJ39" s="1033"/>
      <c r="AK39" s="1033" t="s">
        <v>12</v>
      </c>
      <c r="AL39" s="1033"/>
      <c r="AM39" s="1033"/>
      <c r="AN39" s="1036" t="s">
        <v>344</v>
      </c>
      <c r="AO39" s="1036"/>
      <c r="AP39" s="1036"/>
      <c r="AQ39" s="1036"/>
      <c r="AR39" s="1036"/>
      <c r="AS39" s="1036"/>
      <c r="AT39" s="1036"/>
      <c r="AU39" s="186"/>
      <c r="AV39" s="1033" t="s">
        <v>12</v>
      </c>
      <c r="AW39" s="1033"/>
      <c r="AX39" s="1033"/>
      <c r="AY39" s="1042" t="s">
        <v>345</v>
      </c>
      <c r="AZ39" s="1042"/>
      <c r="BA39" s="1042"/>
      <c r="BB39" s="1042"/>
      <c r="BC39" s="1042"/>
      <c r="BD39" s="1042"/>
      <c r="BE39" s="1042"/>
      <c r="BF39" s="1033"/>
      <c r="BG39" s="1033" t="s">
        <v>12</v>
      </c>
      <c r="BH39" s="1033"/>
      <c r="BI39" s="1033"/>
      <c r="BJ39" s="1045" t="s">
        <v>188</v>
      </c>
      <c r="BK39" s="1045"/>
      <c r="BL39" s="1045"/>
      <c r="BM39" s="1045"/>
      <c r="BN39" s="1045"/>
      <c r="BO39" s="1045"/>
      <c r="BP39" s="1045"/>
      <c r="BQ39" s="187"/>
      <c r="BR39" s="187"/>
      <c r="BS39" s="187"/>
      <c r="BT39" s="187"/>
      <c r="BU39" s="188"/>
    </row>
    <row r="40" spans="2:73" ht="7.5" customHeight="1">
      <c r="B40" s="971"/>
      <c r="C40" s="185"/>
      <c r="D40" s="1023"/>
      <c r="E40" s="1024"/>
      <c r="F40" s="1024"/>
      <c r="G40" s="1024"/>
      <c r="H40" s="1024"/>
      <c r="I40" s="1024"/>
      <c r="J40" s="1024"/>
      <c r="K40" s="1024"/>
      <c r="L40" s="1024"/>
      <c r="M40" s="1024"/>
      <c r="N40" s="1024"/>
      <c r="O40" s="1024"/>
      <c r="P40" s="1024"/>
      <c r="Q40" s="1024"/>
      <c r="R40" s="1024"/>
      <c r="S40" s="1024"/>
      <c r="T40" s="1024"/>
      <c r="U40" s="1024"/>
      <c r="V40" s="1024"/>
      <c r="W40" s="1024"/>
      <c r="X40" s="1027"/>
      <c r="Y40" s="1032"/>
      <c r="Z40" s="1034"/>
      <c r="AA40" s="1034"/>
      <c r="AB40" s="1034"/>
      <c r="AC40" s="1037"/>
      <c r="AD40" s="1037"/>
      <c r="AE40" s="1037"/>
      <c r="AF40" s="1037"/>
      <c r="AG40" s="1037"/>
      <c r="AH40" s="1037"/>
      <c r="AI40" s="1037"/>
      <c r="AJ40" s="1034"/>
      <c r="AK40" s="1034"/>
      <c r="AL40" s="1034"/>
      <c r="AM40" s="1034"/>
      <c r="AN40" s="1037"/>
      <c r="AO40" s="1037"/>
      <c r="AP40" s="1037"/>
      <c r="AQ40" s="1037"/>
      <c r="AR40" s="1037"/>
      <c r="AS40" s="1037"/>
      <c r="AT40" s="1037"/>
      <c r="AU40" s="189"/>
      <c r="AV40" s="1034"/>
      <c r="AW40" s="1034"/>
      <c r="AX40" s="1034"/>
      <c r="AY40" s="1043"/>
      <c r="AZ40" s="1043"/>
      <c r="BA40" s="1043"/>
      <c r="BB40" s="1043"/>
      <c r="BC40" s="1043"/>
      <c r="BD40" s="1043"/>
      <c r="BE40" s="1043"/>
      <c r="BF40" s="1034"/>
      <c r="BG40" s="1034"/>
      <c r="BH40" s="1034"/>
      <c r="BI40" s="1034"/>
      <c r="BJ40" s="1037"/>
      <c r="BK40" s="1037"/>
      <c r="BL40" s="1037"/>
      <c r="BM40" s="1037"/>
      <c r="BN40" s="1037"/>
      <c r="BO40" s="1037"/>
      <c r="BP40" s="1037"/>
      <c r="BQ40" s="190"/>
      <c r="BR40" s="190"/>
      <c r="BS40" s="190"/>
      <c r="BT40" s="190"/>
      <c r="BU40" s="191"/>
    </row>
    <row r="41" spans="2:73" ht="7.5" customHeight="1">
      <c r="B41" s="971"/>
      <c r="C41" s="185"/>
      <c r="D41" s="1028"/>
      <c r="E41" s="1029"/>
      <c r="F41" s="1029"/>
      <c r="G41" s="1029"/>
      <c r="H41" s="1029"/>
      <c r="I41" s="1029"/>
      <c r="J41" s="1029"/>
      <c r="K41" s="1029"/>
      <c r="L41" s="1029"/>
      <c r="M41" s="1029"/>
      <c r="N41" s="1029"/>
      <c r="O41" s="1029"/>
      <c r="P41" s="1029"/>
      <c r="Q41" s="1029"/>
      <c r="R41" s="1029"/>
      <c r="S41" s="1029"/>
      <c r="T41" s="1029"/>
      <c r="U41" s="1029"/>
      <c r="V41" s="1029"/>
      <c r="W41" s="1029"/>
      <c r="X41" s="1030"/>
      <c r="Y41" s="1032"/>
      <c r="Z41" s="1035"/>
      <c r="AA41" s="1035"/>
      <c r="AB41" s="1035"/>
      <c r="AC41" s="1038"/>
      <c r="AD41" s="1038"/>
      <c r="AE41" s="1038"/>
      <c r="AF41" s="1038"/>
      <c r="AG41" s="1038"/>
      <c r="AH41" s="1038"/>
      <c r="AI41" s="1038"/>
      <c r="AJ41" s="1035"/>
      <c r="AK41" s="1035"/>
      <c r="AL41" s="1035"/>
      <c r="AM41" s="1035"/>
      <c r="AN41" s="1038"/>
      <c r="AO41" s="1038"/>
      <c r="AP41" s="1038"/>
      <c r="AQ41" s="1038"/>
      <c r="AR41" s="1038"/>
      <c r="AS41" s="1038"/>
      <c r="AT41" s="1038"/>
      <c r="AU41" s="192"/>
      <c r="AV41" s="1035"/>
      <c r="AW41" s="1035"/>
      <c r="AX41" s="1035"/>
      <c r="AY41" s="1044"/>
      <c r="AZ41" s="1044"/>
      <c r="BA41" s="1044"/>
      <c r="BB41" s="1044"/>
      <c r="BC41" s="1044"/>
      <c r="BD41" s="1044"/>
      <c r="BE41" s="1044"/>
      <c r="BF41" s="1035"/>
      <c r="BG41" s="1035"/>
      <c r="BH41" s="1035"/>
      <c r="BI41" s="1035"/>
      <c r="BJ41" s="1038"/>
      <c r="BK41" s="1038"/>
      <c r="BL41" s="1038"/>
      <c r="BM41" s="1038"/>
      <c r="BN41" s="1038"/>
      <c r="BO41" s="1038"/>
      <c r="BP41" s="1038"/>
      <c r="BQ41" s="190"/>
      <c r="BR41" s="190"/>
      <c r="BS41" s="190"/>
      <c r="BT41" s="190"/>
      <c r="BU41" s="191"/>
    </row>
    <row r="42" spans="2:73" ht="7.5" customHeight="1">
      <c r="B42" s="971"/>
      <c r="C42" s="185"/>
      <c r="D42" s="1020" t="s">
        <v>346</v>
      </c>
      <c r="E42" s="1021"/>
      <c r="F42" s="1021"/>
      <c r="G42" s="1021"/>
      <c r="H42" s="1021"/>
      <c r="I42" s="1021"/>
      <c r="J42" s="1021"/>
      <c r="K42" s="1021"/>
      <c r="L42" s="1021"/>
      <c r="M42" s="1021"/>
      <c r="N42" s="1021"/>
      <c r="O42" s="1021"/>
      <c r="P42" s="1021"/>
      <c r="Q42" s="1021"/>
      <c r="R42" s="1021"/>
      <c r="S42" s="1021"/>
      <c r="T42" s="1021"/>
      <c r="U42" s="1021"/>
      <c r="V42" s="1021"/>
      <c r="W42" s="1021"/>
      <c r="X42" s="1026"/>
      <c r="Y42" s="1060"/>
      <c r="Z42" s="1046" t="str">
        <f>IF(Z39="■","（新規）",IF(OR(AK39="■",AV39="■"),"（変更前）",""))</f>
        <v/>
      </c>
      <c r="AA42" s="1046"/>
      <c r="AB42" s="1046"/>
      <c r="AC42" s="1046"/>
      <c r="AD42" s="1046"/>
      <c r="AE42" s="1046"/>
      <c r="AF42" s="1046"/>
      <c r="AG42" s="1046"/>
      <c r="AH42" s="1046"/>
      <c r="AI42" s="1046"/>
      <c r="AJ42" s="1046"/>
      <c r="AK42" s="1046"/>
      <c r="AL42" s="1046"/>
      <c r="AM42" s="1046"/>
      <c r="AN42" s="1046"/>
      <c r="AO42" s="1046"/>
      <c r="AP42" s="1046"/>
      <c r="AQ42" s="1046"/>
      <c r="AR42" s="1046"/>
      <c r="AS42" s="1046"/>
      <c r="AT42" s="1046" t="str">
        <f>IF(AX42="","","＞")</f>
        <v/>
      </c>
      <c r="AU42" s="1046"/>
      <c r="AV42" s="1046"/>
      <c r="AW42" s="1046"/>
      <c r="AX42" s="1046" t="str">
        <f>IF(OR(AK39="■",AV39="■"),"（変更後）","")</f>
        <v/>
      </c>
      <c r="AY42" s="1046"/>
      <c r="AZ42" s="1046"/>
      <c r="BA42" s="1046"/>
      <c r="BB42" s="1046"/>
      <c r="BC42" s="1046"/>
      <c r="BD42" s="1046"/>
      <c r="BE42" s="1046"/>
      <c r="BF42" s="1046"/>
      <c r="BG42" s="1046"/>
      <c r="BH42" s="1046"/>
      <c r="BI42" s="1046"/>
      <c r="BJ42" s="1046"/>
      <c r="BK42" s="1046"/>
      <c r="BL42" s="1046"/>
      <c r="BM42" s="1046"/>
      <c r="BN42" s="1046"/>
      <c r="BO42" s="1046"/>
      <c r="BP42" s="1046"/>
      <c r="BQ42" s="1046"/>
      <c r="BR42" s="1046"/>
      <c r="BS42" s="193"/>
      <c r="BT42" s="193"/>
      <c r="BU42" s="194"/>
    </row>
    <row r="43" spans="2:73" ht="7.5" customHeight="1">
      <c r="B43" s="971"/>
      <c r="C43" s="185"/>
      <c r="D43" s="1023"/>
      <c r="E43" s="1024"/>
      <c r="F43" s="1024"/>
      <c r="G43" s="1024"/>
      <c r="H43" s="1024"/>
      <c r="I43" s="1024"/>
      <c r="J43" s="1024"/>
      <c r="K43" s="1024"/>
      <c r="L43" s="1024"/>
      <c r="M43" s="1024"/>
      <c r="N43" s="1024"/>
      <c r="O43" s="1024"/>
      <c r="P43" s="1024"/>
      <c r="Q43" s="1024"/>
      <c r="R43" s="1024"/>
      <c r="S43" s="1024"/>
      <c r="T43" s="1024"/>
      <c r="U43" s="1024"/>
      <c r="V43" s="1024"/>
      <c r="W43" s="1024"/>
      <c r="X43" s="1027"/>
      <c r="Y43" s="1032"/>
      <c r="Z43" s="1034"/>
      <c r="AA43" s="1034"/>
      <c r="AB43" s="1034"/>
      <c r="AC43" s="1034"/>
      <c r="AD43" s="1034"/>
      <c r="AE43" s="1034"/>
      <c r="AF43" s="1034"/>
      <c r="AG43" s="1034"/>
      <c r="AH43" s="1034"/>
      <c r="AI43" s="1034"/>
      <c r="AJ43" s="1034"/>
      <c r="AK43" s="1034"/>
      <c r="AL43" s="1034"/>
      <c r="AM43" s="1034"/>
      <c r="AN43" s="1034"/>
      <c r="AO43" s="1034"/>
      <c r="AP43" s="1034"/>
      <c r="AQ43" s="1034"/>
      <c r="AR43" s="1034"/>
      <c r="AS43" s="1034"/>
      <c r="AT43" s="1034"/>
      <c r="AU43" s="1034"/>
      <c r="AV43" s="1034"/>
      <c r="AW43" s="1034"/>
      <c r="AX43" s="1034"/>
      <c r="AY43" s="1034"/>
      <c r="AZ43" s="1034"/>
      <c r="BA43" s="1034"/>
      <c r="BB43" s="1034"/>
      <c r="BC43" s="1034"/>
      <c r="BD43" s="1034"/>
      <c r="BE43" s="1034"/>
      <c r="BF43" s="1034"/>
      <c r="BG43" s="1034"/>
      <c r="BH43" s="1034"/>
      <c r="BI43" s="1034"/>
      <c r="BJ43" s="1034"/>
      <c r="BK43" s="1034"/>
      <c r="BL43" s="1034"/>
      <c r="BM43" s="1034"/>
      <c r="BN43" s="1034"/>
      <c r="BO43" s="1034"/>
      <c r="BP43" s="1034"/>
      <c r="BQ43" s="1034"/>
      <c r="BR43" s="1034"/>
      <c r="BS43" s="190"/>
      <c r="BT43" s="190"/>
      <c r="BU43" s="191"/>
    </row>
    <row r="44" spans="2:73" ht="7.5" customHeight="1">
      <c r="B44" s="971"/>
      <c r="C44" s="185"/>
      <c r="D44" s="1023"/>
      <c r="E44" s="1024"/>
      <c r="F44" s="1024"/>
      <c r="G44" s="1024"/>
      <c r="H44" s="1024"/>
      <c r="I44" s="1024"/>
      <c r="J44" s="1024"/>
      <c r="K44" s="1024"/>
      <c r="L44" s="1024"/>
      <c r="M44" s="1024"/>
      <c r="N44" s="1024"/>
      <c r="O44" s="1024"/>
      <c r="P44" s="1024"/>
      <c r="Q44" s="1024"/>
      <c r="R44" s="1024"/>
      <c r="S44" s="1024"/>
      <c r="T44" s="1024"/>
      <c r="U44" s="1024"/>
      <c r="V44" s="1024"/>
      <c r="W44" s="1024"/>
      <c r="X44" s="1027"/>
      <c r="Y44" s="1032"/>
      <c r="Z44" s="1034"/>
      <c r="AA44" s="1034"/>
      <c r="AB44" s="1034"/>
      <c r="AC44" s="1034"/>
      <c r="AD44" s="1034"/>
      <c r="AE44" s="1034"/>
      <c r="AF44" s="1034"/>
      <c r="AG44" s="1034"/>
      <c r="AH44" s="1034"/>
      <c r="AI44" s="1034"/>
      <c r="AJ44" s="1034"/>
      <c r="AK44" s="1034"/>
      <c r="AL44" s="1034"/>
      <c r="AM44" s="1034"/>
      <c r="AN44" s="1034"/>
      <c r="AO44" s="1034"/>
      <c r="AP44" s="1034"/>
      <c r="AQ44" s="1034"/>
      <c r="AR44" s="1034"/>
      <c r="AS44" s="1034"/>
      <c r="AT44" s="1034"/>
      <c r="AU44" s="1034"/>
      <c r="AV44" s="1034"/>
      <c r="AW44" s="1034"/>
      <c r="AX44" s="1034"/>
      <c r="AY44" s="1034"/>
      <c r="AZ44" s="1034"/>
      <c r="BA44" s="1034"/>
      <c r="BB44" s="1034"/>
      <c r="BC44" s="1034"/>
      <c r="BD44" s="1034"/>
      <c r="BE44" s="1034"/>
      <c r="BF44" s="1034"/>
      <c r="BG44" s="1034"/>
      <c r="BH44" s="1034"/>
      <c r="BI44" s="1034"/>
      <c r="BJ44" s="1034"/>
      <c r="BK44" s="1034"/>
      <c r="BL44" s="1034"/>
      <c r="BM44" s="1034"/>
      <c r="BN44" s="1034"/>
      <c r="BO44" s="1034"/>
      <c r="BP44" s="1034"/>
      <c r="BQ44" s="1034"/>
      <c r="BR44" s="1034"/>
      <c r="BS44" s="190"/>
      <c r="BT44" s="190"/>
      <c r="BU44" s="191"/>
    </row>
    <row r="45" spans="2:73" ht="7.5" customHeight="1">
      <c r="B45" s="195"/>
      <c r="C45" s="1047" t="s">
        <v>349</v>
      </c>
      <c r="D45" s="1048"/>
      <c r="E45" s="1048"/>
      <c r="F45" s="1048"/>
      <c r="G45" s="1048"/>
      <c r="H45" s="1048"/>
      <c r="I45" s="1048"/>
      <c r="J45" s="1048"/>
      <c r="K45" s="1048"/>
      <c r="L45" s="1048"/>
      <c r="M45" s="1048"/>
      <c r="N45" s="1048"/>
      <c r="O45" s="1048"/>
      <c r="P45" s="1048"/>
      <c r="Q45" s="1048"/>
      <c r="R45" s="1048"/>
      <c r="S45" s="1048"/>
      <c r="T45" s="1048"/>
      <c r="U45" s="1048"/>
      <c r="V45" s="1048"/>
      <c r="W45" s="1048"/>
      <c r="X45" s="1048"/>
      <c r="Y45" s="1048"/>
      <c r="Z45" s="1048"/>
      <c r="AA45" s="1048"/>
      <c r="AB45" s="1048"/>
      <c r="AC45" s="1048"/>
      <c r="AD45" s="1048"/>
      <c r="AE45" s="1048"/>
      <c r="AF45" s="1048"/>
      <c r="AG45" s="1048"/>
      <c r="AH45" s="1048"/>
      <c r="AI45" s="1048"/>
      <c r="AJ45" s="1048"/>
      <c r="AK45" s="1048"/>
      <c r="AL45" s="1048"/>
      <c r="AM45" s="1048"/>
      <c r="AN45" s="1048"/>
      <c r="AO45" s="1048"/>
      <c r="AP45" s="1048"/>
      <c r="AQ45" s="1048"/>
      <c r="AR45" s="1048"/>
      <c r="AS45" s="1048"/>
      <c r="AT45" s="1048"/>
      <c r="AU45" s="1048"/>
      <c r="AV45" s="1048"/>
      <c r="AW45" s="1048"/>
      <c r="AX45" s="1048"/>
      <c r="AY45" s="1048"/>
      <c r="AZ45" s="1048"/>
      <c r="BA45" s="1048"/>
      <c r="BB45" s="1048"/>
      <c r="BC45" s="1048"/>
      <c r="BD45" s="1048"/>
      <c r="BE45" s="1048"/>
      <c r="BF45" s="1048"/>
      <c r="BG45" s="1048"/>
      <c r="BH45" s="1048"/>
      <c r="BI45" s="1048"/>
      <c r="BJ45" s="1048"/>
      <c r="BK45" s="1048"/>
      <c r="BL45" s="1048"/>
      <c r="BM45" s="1048"/>
      <c r="BN45" s="1048"/>
      <c r="BO45" s="1048"/>
      <c r="BP45" s="1048"/>
      <c r="BQ45" s="1048"/>
      <c r="BR45" s="1048"/>
      <c r="BS45" s="1048"/>
      <c r="BT45" s="1048"/>
      <c r="BU45" s="1049"/>
    </row>
    <row r="46" spans="2:73" ht="7.5" customHeight="1">
      <c r="B46" s="196"/>
      <c r="C46" s="1050"/>
      <c r="D46" s="1051"/>
      <c r="E46" s="1051"/>
      <c r="F46" s="1051"/>
      <c r="G46" s="1051"/>
      <c r="H46" s="1051"/>
      <c r="I46" s="1051"/>
      <c r="J46" s="1051"/>
      <c r="K46" s="1051"/>
      <c r="L46" s="1051"/>
      <c r="M46" s="1051"/>
      <c r="N46" s="1051"/>
      <c r="O46" s="1051"/>
      <c r="P46" s="1051"/>
      <c r="Q46" s="1051"/>
      <c r="R46" s="1051"/>
      <c r="S46" s="1051"/>
      <c r="T46" s="1051"/>
      <c r="U46" s="1051"/>
      <c r="V46" s="1051"/>
      <c r="W46" s="1051"/>
      <c r="X46" s="1051"/>
      <c r="Y46" s="1051"/>
      <c r="Z46" s="1051"/>
      <c r="AA46" s="1051"/>
      <c r="AB46" s="1051"/>
      <c r="AC46" s="1051"/>
      <c r="AD46" s="1051"/>
      <c r="AE46" s="1051"/>
      <c r="AF46" s="1051"/>
      <c r="AG46" s="1051"/>
      <c r="AH46" s="1051"/>
      <c r="AI46" s="1051"/>
      <c r="AJ46" s="1051"/>
      <c r="AK46" s="1051"/>
      <c r="AL46" s="1051"/>
      <c r="AM46" s="1051"/>
      <c r="AN46" s="1051"/>
      <c r="AO46" s="1051"/>
      <c r="AP46" s="1051"/>
      <c r="AQ46" s="1051"/>
      <c r="AR46" s="1051"/>
      <c r="AS46" s="1051"/>
      <c r="AT46" s="1051"/>
      <c r="AU46" s="1051"/>
      <c r="AV46" s="1051"/>
      <c r="AW46" s="1051"/>
      <c r="AX46" s="1051"/>
      <c r="AY46" s="1051"/>
      <c r="AZ46" s="1051"/>
      <c r="BA46" s="1051"/>
      <c r="BB46" s="1051"/>
      <c r="BC46" s="1051"/>
      <c r="BD46" s="1051"/>
      <c r="BE46" s="1051"/>
      <c r="BF46" s="1051"/>
      <c r="BG46" s="1051"/>
      <c r="BH46" s="1051"/>
      <c r="BI46" s="1051"/>
      <c r="BJ46" s="1051"/>
      <c r="BK46" s="1051"/>
      <c r="BL46" s="1051"/>
      <c r="BM46" s="1051"/>
      <c r="BN46" s="1051"/>
      <c r="BO46" s="1051"/>
      <c r="BP46" s="1051"/>
      <c r="BQ46" s="1051"/>
      <c r="BR46" s="1051"/>
      <c r="BS46" s="1051"/>
      <c r="BT46" s="1051"/>
      <c r="BU46" s="1052"/>
    </row>
    <row r="47" spans="2:73" ht="7.5" customHeight="1">
      <c r="B47" s="196"/>
      <c r="C47" s="197"/>
      <c r="D47" s="1039" t="s">
        <v>350</v>
      </c>
      <c r="E47" s="1040"/>
      <c r="F47" s="1040"/>
      <c r="G47" s="1040"/>
      <c r="H47" s="1040"/>
      <c r="I47" s="1040"/>
      <c r="J47" s="1040"/>
      <c r="K47" s="1040"/>
      <c r="L47" s="1040"/>
      <c r="M47" s="1040"/>
      <c r="N47" s="1040"/>
      <c r="O47" s="1040"/>
      <c r="P47" s="1040"/>
      <c r="Q47" s="1040"/>
      <c r="R47" s="1040"/>
      <c r="S47" s="1040"/>
      <c r="T47" s="1040"/>
      <c r="U47" s="1040"/>
      <c r="V47" s="1040"/>
      <c r="W47" s="1040"/>
      <c r="X47" s="1041"/>
      <c r="Y47" s="1056"/>
      <c r="Z47" s="1058"/>
      <c r="AA47" s="1058"/>
      <c r="AB47" s="1058"/>
      <c r="AC47" s="1058"/>
      <c r="AD47" s="1058"/>
      <c r="AE47" s="1058"/>
      <c r="AF47" s="1058"/>
      <c r="AG47" s="1058"/>
      <c r="AH47" s="1058"/>
      <c r="AI47" s="1058"/>
      <c r="AJ47" s="1058"/>
      <c r="AK47" s="1058"/>
      <c r="AL47" s="1058"/>
      <c r="AM47" s="1058"/>
      <c r="AN47" s="1058"/>
      <c r="AO47" s="1058"/>
      <c r="AP47" s="1058"/>
      <c r="AQ47" s="1058"/>
      <c r="AR47" s="1058"/>
      <c r="AS47" s="1058"/>
      <c r="AT47" s="1058"/>
      <c r="AU47" s="1058"/>
      <c r="AV47" s="1058"/>
      <c r="AW47" s="1058"/>
      <c r="AX47" s="1058"/>
      <c r="AY47" s="1058"/>
      <c r="AZ47" s="1058"/>
      <c r="BA47" s="1058"/>
      <c r="BB47" s="1058"/>
      <c r="BC47" s="1058"/>
      <c r="BD47" s="1058"/>
      <c r="BE47" s="1058"/>
      <c r="BF47" s="1058"/>
      <c r="BG47" s="1058"/>
      <c r="BH47" s="1058"/>
      <c r="BI47" s="1058"/>
      <c r="BJ47" s="1058"/>
      <c r="BK47" s="1058"/>
      <c r="BL47" s="1058"/>
      <c r="BM47" s="1058"/>
      <c r="BN47" s="1058"/>
      <c r="BO47" s="1058"/>
      <c r="BP47" s="1058"/>
      <c r="BQ47" s="1058"/>
      <c r="BR47" s="1058"/>
      <c r="BS47" s="1058"/>
      <c r="BT47" s="1058"/>
      <c r="BU47" s="198"/>
    </row>
    <row r="48" spans="2:73" ht="7.5" customHeight="1">
      <c r="B48" s="196"/>
      <c r="C48" s="197"/>
      <c r="D48" s="1006"/>
      <c r="E48" s="1007"/>
      <c r="F48" s="1007"/>
      <c r="G48" s="1007"/>
      <c r="H48" s="1007"/>
      <c r="I48" s="1007"/>
      <c r="J48" s="1007"/>
      <c r="K48" s="1007"/>
      <c r="L48" s="1007"/>
      <c r="M48" s="1007"/>
      <c r="N48" s="1007"/>
      <c r="O48" s="1007"/>
      <c r="P48" s="1007"/>
      <c r="Q48" s="1007"/>
      <c r="R48" s="1007"/>
      <c r="S48" s="1007"/>
      <c r="T48" s="1007"/>
      <c r="U48" s="1007"/>
      <c r="V48" s="1007"/>
      <c r="W48" s="1007"/>
      <c r="X48" s="1008"/>
      <c r="Y48" s="1013"/>
      <c r="Z48" s="985"/>
      <c r="AA48" s="985"/>
      <c r="AB48" s="985"/>
      <c r="AC48" s="985"/>
      <c r="AD48" s="985"/>
      <c r="AE48" s="985"/>
      <c r="AF48" s="985"/>
      <c r="AG48" s="985"/>
      <c r="AH48" s="985"/>
      <c r="AI48" s="985"/>
      <c r="AJ48" s="985"/>
      <c r="AK48" s="985"/>
      <c r="AL48" s="985"/>
      <c r="AM48" s="985"/>
      <c r="AN48" s="985"/>
      <c r="AO48" s="985"/>
      <c r="AP48" s="985"/>
      <c r="AQ48" s="985"/>
      <c r="AR48" s="985"/>
      <c r="AS48" s="985"/>
      <c r="AT48" s="985"/>
      <c r="AU48" s="985"/>
      <c r="AV48" s="985"/>
      <c r="AW48" s="985"/>
      <c r="AX48" s="985"/>
      <c r="AY48" s="985"/>
      <c r="AZ48" s="985"/>
      <c r="BA48" s="985"/>
      <c r="BB48" s="985"/>
      <c r="BC48" s="985"/>
      <c r="BD48" s="985"/>
      <c r="BE48" s="985"/>
      <c r="BF48" s="985"/>
      <c r="BG48" s="985"/>
      <c r="BH48" s="985"/>
      <c r="BI48" s="985"/>
      <c r="BJ48" s="985"/>
      <c r="BK48" s="985"/>
      <c r="BL48" s="985"/>
      <c r="BM48" s="985"/>
      <c r="BN48" s="985"/>
      <c r="BO48" s="985"/>
      <c r="BP48" s="985"/>
      <c r="BQ48" s="985"/>
      <c r="BR48" s="985"/>
      <c r="BS48" s="985"/>
      <c r="BT48" s="985"/>
      <c r="BU48" s="182"/>
    </row>
    <row r="49" spans="2:73" ht="7.5" customHeight="1" thickBot="1">
      <c r="B49" s="199"/>
      <c r="C49" s="200"/>
      <c r="D49" s="1053"/>
      <c r="E49" s="1054"/>
      <c r="F49" s="1054"/>
      <c r="G49" s="1054"/>
      <c r="H49" s="1054"/>
      <c r="I49" s="1054"/>
      <c r="J49" s="1054"/>
      <c r="K49" s="1054"/>
      <c r="L49" s="1054"/>
      <c r="M49" s="1054"/>
      <c r="N49" s="1054"/>
      <c r="O49" s="1054"/>
      <c r="P49" s="1054"/>
      <c r="Q49" s="1054"/>
      <c r="R49" s="1054"/>
      <c r="S49" s="1054"/>
      <c r="T49" s="1054"/>
      <c r="U49" s="1054"/>
      <c r="V49" s="1054"/>
      <c r="W49" s="1054"/>
      <c r="X49" s="1055"/>
      <c r="Y49" s="1057"/>
      <c r="Z49" s="1059"/>
      <c r="AA49" s="1059"/>
      <c r="AB49" s="1059"/>
      <c r="AC49" s="1059"/>
      <c r="AD49" s="1059"/>
      <c r="AE49" s="1059"/>
      <c r="AF49" s="1059"/>
      <c r="AG49" s="1059"/>
      <c r="AH49" s="1059"/>
      <c r="AI49" s="1059"/>
      <c r="AJ49" s="1059"/>
      <c r="AK49" s="1059"/>
      <c r="AL49" s="1059"/>
      <c r="AM49" s="1059"/>
      <c r="AN49" s="1059"/>
      <c r="AO49" s="1059"/>
      <c r="AP49" s="1059"/>
      <c r="AQ49" s="1059"/>
      <c r="AR49" s="1059"/>
      <c r="AS49" s="1059"/>
      <c r="AT49" s="1059"/>
      <c r="AU49" s="1059"/>
      <c r="AV49" s="1059"/>
      <c r="AW49" s="1059"/>
      <c r="AX49" s="1059"/>
      <c r="AY49" s="1059"/>
      <c r="AZ49" s="1059"/>
      <c r="BA49" s="1059"/>
      <c r="BB49" s="1059"/>
      <c r="BC49" s="1059"/>
      <c r="BD49" s="1059"/>
      <c r="BE49" s="1059"/>
      <c r="BF49" s="1059"/>
      <c r="BG49" s="1059"/>
      <c r="BH49" s="1059"/>
      <c r="BI49" s="1059"/>
      <c r="BJ49" s="1059"/>
      <c r="BK49" s="1059"/>
      <c r="BL49" s="1059"/>
      <c r="BM49" s="1059"/>
      <c r="BN49" s="1059"/>
      <c r="BO49" s="1059"/>
      <c r="BP49" s="1059"/>
      <c r="BQ49" s="1059"/>
      <c r="BR49" s="1059"/>
      <c r="BS49" s="1059"/>
      <c r="BT49" s="1059"/>
      <c r="BU49" s="201"/>
    </row>
    <row r="50" spans="2:73" ht="7.5" customHeight="1" thickTop="1" thickBot="1">
      <c r="B50" s="178"/>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8"/>
      <c r="AQ50" s="178"/>
      <c r="AR50" s="178"/>
      <c r="AS50" s="178"/>
      <c r="AT50" s="178"/>
      <c r="AU50" s="178"/>
      <c r="AV50" s="178"/>
      <c r="AW50" s="178"/>
      <c r="AX50" s="178"/>
      <c r="AY50" s="178"/>
      <c r="AZ50" s="178"/>
      <c r="BA50" s="178"/>
      <c r="BB50" s="178"/>
      <c r="BC50" s="178"/>
      <c r="BD50" s="178"/>
      <c r="BE50" s="178"/>
      <c r="BF50" s="178"/>
      <c r="BG50" s="178"/>
      <c r="BH50" s="178"/>
      <c r="BI50" s="178"/>
      <c r="BJ50" s="178"/>
      <c r="BK50" s="178"/>
      <c r="BL50" s="178"/>
      <c r="BM50" s="178"/>
      <c r="BN50" s="178"/>
      <c r="BO50" s="178"/>
      <c r="BP50" s="178"/>
      <c r="BQ50" s="178"/>
      <c r="BR50" s="178"/>
      <c r="BS50" s="178"/>
      <c r="BT50" s="178"/>
      <c r="BU50" s="178"/>
    </row>
    <row r="51" spans="2:73" ht="7.5" customHeight="1" thickTop="1">
      <c r="B51" s="989" t="s">
        <v>351</v>
      </c>
      <c r="C51" s="990"/>
      <c r="D51" s="990"/>
      <c r="E51" s="990"/>
      <c r="F51" s="990"/>
      <c r="G51" s="990"/>
      <c r="H51" s="990"/>
      <c r="I51" s="990"/>
      <c r="J51" s="990"/>
      <c r="K51" s="990"/>
      <c r="L51" s="990"/>
      <c r="M51" s="990"/>
      <c r="N51" s="990"/>
      <c r="O51" s="990"/>
      <c r="P51" s="990"/>
      <c r="Q51" s="990"/>
      <c r="R51" s="990"/>
      <c r="S51" s="990"/>
      <c r="T51" s="990"/>
      <c r="U51" s="990"/>
      <c r="V51" s="990"/>
      <c r="W51" s="990"/>
      <c r="X51" s="990"/>
      <c r="Y51" s="990"/>
      <c r="Z51" s="990"/>
      <c r="AA51" s="990"/>
      <c r="AB51" s="990"/>
      <c r="AC51" s="990"/>
      <c r="AD51" s="990"/>
      <c r="AE51" s="990"/>
      <c r="AF51" s="990"/>
      <c r="AG51" s="990"/>
      <c r="AH51" s="990"/>
      <c r="AI51" s="990"/>
      <c r="AJ51" s="990"/>
      <c r="AK51" s="990"/>
      <c r="AL51" s="990"/>
      <c r="AM51" s="990"/>
      <c r="AN51" s="990"/>
      <c r="AO51" s="990"/>
      <c r="AP51" s="990"/>
      <c r="AQ51" s="990"/>
      <c r="AR51" s="990"/>
      <c r="AS51" s="990"/>
      <c r="AT51" s="990"/>
      <c r="AU51" s="990"/>
      <c r="AV51" s="990"/>
      <c r="AW51" s="990"/>
      <c r="AX51" s="990"/>
      <c r="AY51" s="990"/>
      <c r="AZ51" s="990"/>
      <c r="BA51" s="990"/>
      <c r="BB51" s="990"/>
      <c r="BC51" s="990"/>
      <c r="BD51" s="990"/>
      <c r="BE51" s="990"/>
      <c r="BF51" s="990"/>
      <c r="BG51" s="990"/>
      <c r="BH51" s="990"/>
      <c r="BI51" s="990"/>
      <c r="BJ51" s="990"/>
      <c r="BK51" s="990"/>
      <c r="BL51" s="990"/>
      <c r="BM51" s="990"/>
      <c r="BN51" s="990"/>
      <c r="BO51" s="990"/>
      <c r="BP51" s="990"/>
      <c r="BQ51" s="990"/>
      <c r="BR51" s="990"/>
      <c r="BS51" s="990"/>
      <c r="BT51" s="990"/>
      <c r="BU51" s="991"/>
    </row>
    <row r="52" spans="2:73" ht="7.5" customHeight="1">
      <c r="B52" s="971"/>
      <c r="C52" s="992"/>
      <c r="D52" s="992"/>
      <c r="E52" s="992"/>
      <c r="F52" s="992"/>
      <c r="G52" s="992"/>
      <c r="H52" s="992"/>
      <c r="I52" s="992"/>
      <c r="J52" s="992"/>
      <c r="K52" s="992"/>
      <c r="L52" s="992"/>
      <c r="M52" s="992"/>
      <c r="N52" s="992"/>
      <c r="O52" s="992"/>
      <c r="P52" s="992"/>
      <c r="Q52" s="992"/>
      <c r="R52" s="992"/>
      <c r="S52" s="992"/>
      <c r="T52" s="992"/>
      <c r="U52" s="992"/>
      <c r="V52" s="992"/>
      <c r="W52" s="992"/>
      <c r="X52" s="992"/>
      <c r="Y52" s="992"/>
      <c r="Z52" s="992"/>
      <c r="AA52" s="992"/>
      <c r="AB52" s="992"/>
      <c r="AC52" s="992"/>
      <c r="AD52" s="992"/>
      <c r="AE52" s="992"/>
      <c r="AF52" s="992"/>
      <c r="AG52" s="992"/>
      <c r="AH52" s="992"/>
      <c r="AI52" s="992"/>
      <c r="AJ52" s="992"/>
      <c r="AK52" s="992"/>
      <c r="AL52" s="992"/>
      <c r="AM52" s="992"/>
      <c r="AN52" s="992"/>
      <c r="AO52" s="992"/>
      <c r="AP52" s="992"/>
      <c r="AQ52" s="992"/>
      <c r="AR52" s="992"/>
      <c r="AS52" s="992"/>
      <c r="AT52" s="992"/>
      <c r="AU52" s="992"/>
      <c r="AV52" s="992"/>
      <c r="AW52" s="992"/>
      <c r="AX52" s="992"/>
      <c r="AY52" s="992"/>
      <c r="AZ52" s="992"/>
      <c r="BA52" s="992"/>
      <c r="BB52" s="992"/>
      <c r="BC52" s="992"/>
      <c r="BD52" s="992"/>
      <c r="BE52" s="992"/>
      <c r="BF52" s="992"/>
      <c r="BG52" s="992"/>
      <c r="BH52" s="992"/>
      <c r="BI52" s="992"/>
      <c r="BJ52" s="992"/>
      <c r="BK52" s="992"/>
      <c r="BL52" s="992"/>
      <c r="BM52" s="992"/>
      <c r="BN52" s="992"/>
      <c r="BO52" s="992"/>
      <c r="BP52" s="992"/>
      <c r="BQ52" s="992"/>
      <c r="BR52" s="992"/>
      <c r="BS52" s="992"/>
      <c r="BT52" s="992"/>
      <c r="BU52" s="993"/>
    </row>
    <row r="53" spans="2:73" ht="7.5" customHeight="1">
      <c r="B53" s="971"/>
      <c r="C53" s="1061"/>
      <c r="D53" s="1062"/>
      <c r="E53" s="1062"/>
      <c r="F53" s="1062"/>
      <c r="G53" s="1062"/>
      <c r="H53" s="1062"/>
      <c r="I53" s="1062"/>
      <c r="J53" s="1062"/>
      <c r="K53" s="1062"/>
      <c r="L53" s="1062"/>
      <c r="M53" s="1062"/>
      <c r="N53" s="1062"/>
      <c r="O53" s="1062"/>
      <c r="P53" s="1062"/>
      <c r="Q53" s="1062"/>
      <c r="R53" s="1062"/>
      <c r="S53" s="1062"/>
      <c r="T53" s="1062"/>
      <c r="U53" s="1062"/>
      <c r="V53" s="1062"/>
      <c r="W53" s="1062"/>
      <c r="X53" s="1062"/>
      <c r="Y53" s="1062"/>
      <c r="Z53" s="1062"/>
      <c r="AA53" s="1062"/>
      <c r="AB53" s="1062"/>
      <c r="AC53" s="1062"/>
      <c r="AD53" s="1062"/>
      <c r="AE53" s="1062"/>
      <c r="AF53" s="1062"/>
      <c r="AG53" s="1062"/>
      <c r="AH53" s="1062"/>
      <c r="AI53" s="1062"/>
      <c r="AJ53" s="1062"/>
      <c r="AK53" s="1062"/>
      <c r="AL53" s="1062"/>
      <c r="AM53" s="1062"/>
      <c r="AN53" s="1062"/>
      <c r="AO53" s="1062"/>
      <c r="AP53" s="1062"/>
      <c r="AQ53" s="1062"/>
      <c r="AR53" s="1062"/>
      <c r="AS53" s="1062"/>
      <c r="AT53" s="1062"/>
      <c r="AU53" s="1062"/>
      <c r="AV53" s="1062"/>
      <c r="AW53" s="1062"/>
      <c r="AX53" s="1062"/>
      <c r="AY53" s="1062"/>
      <c r="AZ53" s="1062"/>
      <c r="BA53" s="1062"/>
      <c r="BB53" s="1062"/>
      <c r="BC53" s="1062"/>
      <c r="BD53" s="1062"/>
      <c r="BE53" s="1062"/>
      <c r="BF53" s="1062"/>
      <c r="BG53" s="1062"/>
      <c r="BH53" s="1062"/>
      <c r="BI53" s="1062"/>
      <c r="BJ53" s="1062"/>
      <c r="BK53" s="1062"/>
      <c r="BL53" s="1062"/>
      <c r="BM53" s="1062"/>
      <c r="BN53" s="1062"/>
      <c r="BO53" s="1062"/>
      <c r="BP53" s="1062"/>
      <c r="BQ53" s="1062"/>
      <c r="BR53" s="1062"/>
      <c r="BS53" s="1062"/>
      <c r="BT53" s="1062"/>
      <c r="BU53" s="1063"/>
    </row>
    <row r="54" spans="2:73" ht="7.5" customHeight="1">
      <c r="B54" s="971"/>
      <c r="C54" s="1064"/>
      <c r="D54" s="1065"/>
      <c r="E54" s="1065"/>
      <c r="F54" s="1065"/>
      <c r="G54" s="1065"/>
      <c r="H54" s="1065"/>
      <c r="I54" s="1065"/>
      <c r="J54" s="1065"/>
      <c r="K54" s="1065"/>
      <c r="L54" s="1065"/>
      <c r="M54" s="1065"/>
      <c r="N54" s="1065"/>
      <c r="O54" s="1065"/>
      <c r="P54" s="1065"/>
      <c r="Q54" s="1065"/>
      <c r="R54" s="1065"/>
      <c r="S54" s="1065"/>
      <c r="T54" s="1065"/>
      <c r="U54" s="1065"/>
      <c r="V54" s="1065"/>
      <c r="W54" s="1065"/>
      <c r="X54" s="1065"/>
      <c r="Y54" s="1065"/>
      <c r="Z54" s="1065"/>
      <c r="AA54" s="1065"/>
      <c r="AB54" s="1065"/>
      <c r="AC54" s="1065"/>
      <c r="AD54" s="1065"/>
      <c r="AE54" s="1065"/>
      <c r="AF54" s="1065"/>
      <c r="AG54" s="1065"/>
      <c r="AH54" s="1065"/>
      <c r="AI54" s="1065"/>
      <c r="AJ54" s="1065"/>
      <c r="AK54" s="1065"/>
      <c r="AL54" s="1065"/>
      <c r="AM54" s="1065"/>
      <c r="AN54" s="1065"/>
      <c r="AO54" s="1065"/>
      <c r="AP54" s="1065"/>
      <c r="AQ54" s="1065"/>
      <c r="AR54" s="1065"/>
      <c r="AS54" s="1065"/>
      <c r="AT54" s="1065"/>
      <c r="AU54" s="1065"/>
      <c r="AV54" s="1065"/>
      <c r="AW54" s="1065"/>
      <c r="AX54" s="1065"/>
      <c r="AY54" s="1065"/>
      <c r="AZ54" s="1065"/>
      <c r="BA54" s="1065"/>
      <c r="BB54" s="1065"/>
      <c r="BC54" s="1065"/>
      <c r="BD54" s="1065"/>
      <c r="BE54" s="1065"/>
      <c r="BF54" s="1065"/>
      <c r="BG54" s="1065"/>
      <c r="BH54" s="1065"/>
      <c r="BI54" s="1065"/>
      <c r="BJ54" s="1065"/>
      <c r="BK54" s="1065"/>
      <c r="BL54" s="1065"/>
      <c r="BM54" s="1065"/>
      <c r="BN54" s="1065"/>
      <c r="BO54" s="1065"/>
      <c r="BP54" s="1065"/>
      <c r="BQ54" s="1065"/>
      <c r="BR54" s="1065"/>
      <c r="BS54" s="1065"/>
      <c r="BT54" s="1065"/>
      <c r="BU54" s="1066"/>
    </row>
    <row r="55" spans="2:73" ht="7.5" customHeight="1">
      <c r="B55" s="971"/>
      <c r="C55" s="1064"/>
      <c r="D55" s="1065"/>
      <c r="E55" s="1065"/>
      <c r="F55" s="1065"/>
      <c r="G55" s="1065"/>
      <c r="H55" s="1065"/>
      <c r="I55" s="1065"/>
      <c r="J55" s="1065"/>
      <c r="K55" s="1065"/>
      <c r="L55" s="1065"/>
      <c r="M55" s="1065"/>
      <c r="N55" s="1065"/>
      <c r="O55" s="1065"/>
      <c r="P55" s="1065"/>
      <c r="Q55" s="1065"/>
      <c r="R55" s="1065"/>
      <c r="S55" s="1065"/>
      <c r="T55" s="1065"/>
      <c r="U55" s="1065"/>
      <c r="V55" s="1065"/>
      <c r="W55" s="1065"/>
      <c r="X55" s="1065"/>
      <c r="Y55" s="1065"/>
      <c r="Z55" s="1065"/>
      <c r="AA55" s="1065"/>
      <c r="AB55" s="1065"/>
      <c r="AC55" s="1065"/>
      <c r="AD55" s="1065"/>
      <c r="AE55" s="1065"/>
      <c r="AF55" s="1065"/>
      <c r="AG55" s="1065"/>
      <c r="AH55" s="1065"/>
      <c r="AI55" s="1065"/>
      <c r="AJ55" s="1065"/>
      <c r="AK55" s="1065"/>
      <c r="AL55" s="1065"/>
      <c r="AM55" s="1065"/>
      <c r="AN55" s="1065"/>
      <c r="AO55" s="1065"/>
      <c r="AP55" s="1065"/>
      <c r="AQ55" s="1065"/>
      <c r="AR55" s="1065"/>
      <c r="AS55" s="1065"/>
      <c r="AT55" s="1065"/>
      <c r="AU55" s="1065"/>
      <c r="AV55" s="1065"/>
      <c r="AW55" s="1065"/>
      <c r="AX55" s="1065"/>
      <c r="AY55" s="1065"/>
      <c r="AZ55" s="1065"/>
      <c r="BA55" s="1065"/>
      <c r="BB55" s="1065"/>
      <c r="BC55" s="1065"/>
      <c r="BD55" s="1065"/>
      <c r="BE55" s="1065"/>
      <c r="BF55" s="1065"/>
      <c r="BG55" s="1065"/>
      <c r="BH55" s="1065"/>
      <c r="BI55" s="1065"/>
      <c r="BJ55" s="1065"/>
      <c r="BK55" s="1065"/>
      <c r="BL55" s="1065"/>
      <c r="BM55" s="1065"/>
      <c r="BN55" s="1065"/>
      <c r="BO55" s="1065"/>
      <c r="BP55" s="1065"/>
      <c r="BQ55" s="1065"/>
      <c r="BR55" s="1065"/>
      <c r="BS55" s="1065"/>
      <c r="BT55" s="1065"/>
      <c r="BU55" s="1066"/>
    </row>
    <row r="56" spans="2:73" ht="7.5" customHeight="1">
      <c r="B56" s="971"/>
      <c r="C56" s="1064"/>
      <c r="D56" s="1065"/>
      <c r="E56" s="1065"/>
      <c r="F56" s="1065"/>
      <c r="G56" s="1065"/>
      <c r="H56" s="1065"/>
      <c r="I56" s="1065"/>
      <c r="J56" s="1065"/>
      <c r="K56" s="1065"/>
      <c r="L56" s="1065"/>
      <c r="M56" s="1065"/>
      <c r="N56" s="1065"/>
      <c r="O56" s="1065"/>
      <c r="P56" s="1065"/>
      <c r="Q56" s="1065"/>
      <c r="R56" s="1065"/>
      <c r="S56" s="1065"/>
      <c r="T56" s="1065"/>
      <c r="U56" s="1065"/>
      <c r="V56" s="1065"/>
      <c r="W56" s="1065"/>
      <c r="X56" s="1065"/>
      <c r="Y56" s="1065"/>
      <c r="Z56" s="1065"/>
      <c r="AA56" s="1065"/>
      <c r="AB56" s="1065"/>
      <c r="AC56" s="1065"/>
      <c r="AD56" s="1065"/>
      <c r="AE56" s="1065"/>
      <c r="AF56" s="1065"/>
      <c r="AG56" s="1065"/>
      <c r="AH56" s="1065"/>
      <c r="AI56" s="1065"/>
      <c r="AJ56" s="1065"/>
      <c r="AK56" s="1065"/>
      <c r="AL56" s="1065"/>
      <c r="AM56" s="1065"/>
      <c r="AN56" s="1065"/>
      <c r="AO56" s="1065"/>
      <c r="AP56" s="1065"/>
      <c r="AQ56" s="1065"/>
      <c r="AR56" s="1065"/>
      <c r="AS56" s="1065"/>
      <c r="AT56" s="1065"/>
      <c r="AU56" s="1065"/>
      <c r="AV56" s="1065"/>
      <c r="AW56" s="1065"/>
      <c r="AX56" s="1065"/>
      <c r="AY56" s="1065"/>
      <c r="AZ56" s="1065"/>
      <c r="BA56" s="1065"/>
      <c r="BB56" s="1065"/>
      <c r="BC56" s="1065"/>
      <c r="BD56" s="1065"/>
      <c r="BE56" s="1065"/>
      <c r="BF56" s="1065"/>
      <c r="BG56" s="1065"/>
      <c r="BH56" s="1065"/>
      <c r="BI56" s="1065"/>
      <c r="BJ56" s="1065"/>
      <c r="BK56" s="1065"/>
      <c r="BL56" s="1065"/>
      <c r="BM56" s="1065"/>
      <c r="BN56" s="1065"/>
      <c r="BO56" s="1065"/>
      <c r="BP56" s="1065"/>
      <c r="BQ56" s="1065"/>
      <c r="BR56" s="1065"/>
      <c r="BS56" s="1065"/>
      <c r="BT56" s="1065"/>
      <c r="BU56" s="1066"/>
    </row>
    <row r="57" spans="2:73" ht="7.5" customHeight="1">
      <c r="B57" s="971"/>
      <c r="C57" s="1064"/>
      <c r="D57" s="1065"/>
      <c r="E57" s="1065"/>
      <c r="F57" s="1065"/>
      <c r="G57" s="1065"/>
      <c r="H57" s="1065"/>
      <c r="I57" s="1065"/>
      <c r="J57" s="1065"/>
      <c r="K57" s="1065"/>
      <c r="L57" s="1065"/>
      <c r="M57" s="1065"/>
      <c r="N57" s="1065"/>
      <c r="O57" s="1065"/>
      <c r="P57" s="1065"/>
      <c r="Q57" s="1065"/>
      <c r="R57" s="1065"/>
      <c r="S57" s="1065"/>
      <c r="T57" s="1065"/>
      <c r="U57" s="1065"/>
      <c r="V57" s="1065"/>
      <c r="W57" s="1065"/>
      <c r="X57" s="1065"/>
      <c r="Y57" s="1065"/>
      <c r="Z57" s="1065"/>
      <c r="AA57" s="1065"/>
      <c r="AB57" s="1065"/>
      <c r="AC57" s="1065"/>
      <c r="AD57" s="1065"/>
      <c r="AE57" s="1065"/>
      <c r="AF57" s="1065"/>
      <c r="AG57" s="1065"/>
      <c r="AH57" s="1065"/>
      <c r="AI57" s="1065"/>
      <c r="AJ57" s="1065"/>
      <c r="AK57" s="1065"/>
      <c r="AL57" s="1065"/>
      <c r="AM57" s="1065"/>
      <c r="AN57" s="1065"/>
      <c r="AO57" s="1065"/>
      <c r="AP57" s="1065"/>
      <c r="AQ57" s="1065"/>
      <c r="AR57" s="1065"/>
      <c r="AS57" s="1065"/>
      <c r="AT57" s="1065"/>
      <c r="AU57" s="1065"/>
      <c r="AV57" s="1065"/>
      <c r="AW57" s="1065"/>
      <c r="AX57" s="1065"/>
      <c r="AY57" s="1065"/>
      <c r="AZ57" s="1065"/>
      <c r="BA57" s="1065"/>
      <c r="BB57" s="1065"/>
      <c r="BC57" s="1065"/>
      <c r="BD57" s="1065"/>
      <c r="BE57" s="1065"/>
      <c r="BF57" s="1065"/>
      <c r="BG57" s="1065"/>
      <c r="BH57" s="1065"/>
      <c r="BI57" s="1065"/>
      <c r="BJ57" s="1065"/>
      <c r="BK57" s="1065"/>
      <c r="BL57" s="1065"/>
      <c r="BM57" s="1065"/>
      <c r="BN57" s="1065"/>
      <c r="BO57" s="1065"/>
      <c r="BP57" s="1065"/>
      <c r="BQ57" s="1065"/>
      <c r="BR57" s="1065"/>
      <c r="BS57" s="1065"/>
      <c r="BT57" s="1065"/>
      <c r="BU57" s="1066"/>
    </row>
    <row r="58" spans="2:73" ht="7.5" customHeight="1">
      <c r="B58" s="971"/>
      <c r="C58" s="1064"/>
      <c r="D58" s="1065"/>
      <c r="E58" s="1065"/>
      <c r="F58" s="1065"/>
      <c r="G58" s="1065"/>
      <c r="H58" s="1065"/>
      <c r="I58" s="1065"/>
      <c r="J58" s="1065"/>
      <c r="K58" s="1065"/>
      <c r="L58" s="1065"/>
      <c r="M58" s="1065"/>
      <c r="N58" s="1065"/>
      <c r="O58" s="1065"/>
      <c r="P58" s="1065"/>
      <c r="Q58" s="1065"/>
      <c r="R58" s="1065"/>
      <c r="S58" s="1065"/>
      <c r="T58" s="1065"/>
      <c r="U58" s="1065"/>
      <c r="V58" s="1065"/>
      <c r="W58" s="1065"/>
      <c r="X58" s="1065"/>
      <c r="Y58" s="1065"/>
      <c r="Z58" s="1065"/>
      <c r="AA58" s="1065"/>
      <c r="AB58" s="1065"/>
      <c r="AC58" s="1065"/>
      <c r="AD58" s="1065"/>
      <c r="AE58" s="1065"/>
      <c r="AF58" s="1065"/>
      <c r="AG58" s="1065"/>
      <c r="AH58" s="1065"/>
      <c r="AI58" s="1065"/>
      <c r="AJ58" s="1065"/>
      <c r="AK58" s="1065"/>
      <c r="AL58" s="1065"/>
      <c r="AM58" s="1065"/>
      <c r="AN58" s="1065"/>
      <c r="AO58" s="1065"/>
      <c r="AP58" s="1065"/>
      <c r="AQ58" s="1065"/>
      <c r="AR58" s="1065"/>
      <c r="AS58" s="1065"/>
      <c r="AT58" s="1065"/>
      <c r="AU58" s="1065"/>
      <c r="AV58" s="1065"/>
      <c r="AW58" s="1065"/>
      <c r="AX58" s="1065"/>
      <c r="AY58" s="1065"/>
      <c r="AZ58" s="1065"/>
      <c r="BA58" s="1065"/>
      <c r="BB58" s="1065"/>
      <c r="BC58" s="1065"/>
      <c r="BD58" s="1065"/>
      <c r="BE58" s="1065"/>
      <c r="BF58" s="1065"/>
      <c r="BG58" s="1065"/>
      <c r="BH58" s="1065"/>
      <c r="BI58" s="1065"/>
      <c r="BJ58" s="1065"/>
      <c r="BK58" s="1065"/>
      <c r="BL58" s="1065"/>
      <c r="BM58" s="1065"/>
      <c r="BN58" s="1065"/>
      <c r="BO58" s="1065"/>
      <c r="BP58" s="1065"/>
      <c r="BQ58" s="1065"/>
      <c r="BR58" s="1065"/>
      <c r="BS58" s="1065"/>
      <c r="BT58" s="1065"/>
      <c r="BU58" s="1066"/>
    </row>
    <row r="59" spans="2:73" ht="7.5" customHeight="1">
      <c r="B59" s="971"/>
      <c r="C59" s="1064"/>
      <c r="D59" s="1065"/>
      <c r="E59" s="1065"/>
      <c r="F59" s="1065"/>
      <c r="G59" s="1065"/>
      <c r="H59" s="1065"/>
      <c r="I59" s="1065"/>
      <c r="J59" s="1065"/>
      <c r="K59" s="1065"/>
      <c r="L59" s="1065"/>
      <c r="M59" s="1065"/>
      <c r="N59" s="1065"/>
      <c r="O59" s="1065"/>
      <c r="P59" s="1065"/>
      <c r="Q59" s="1065"/>
      <c r="R59" s="1065"/>
      <c r="S59" s="1065"/>
      <c r="T59" s="1065"/>
      <c r="U59" s="1065"/>
      <c r="V59" s="1065"/>
      <c r="W59" s="1065"/>
      <c r="X59" s="1065"/>
      <c r="Y59" s="1065"/>
      <c r="Z59" s="1065"/>
      <c r="AA59" s="1065"/>
      <c r="AB59" s="1065"/>
      <c r="AC59" s="1065"/>
      <c r="AD59" s="1065"/>
      <c r="AE59" s="1065"/>
      <c r="AF59" s="1065"/>
      <c r="AG59" s="1065"/>
      <c r="AH59" s="1065"/>
      <c r="AI59" s="1065"/>
      <c r="AJ59" s="1065"/>
      <c r="AK59" s="1065"/>
      <c r="AL59" s="1065"/>
      <c r="AM59" s="1065"/>
      <c r="AN59" s="1065"/>
      <c r="AO59" s="1065"/>
      <c r="AP59" s="1065"/>
      <c r="AQ59" s="1065"/>
      <c r="AR59" s="1065"/>
      <c r="AS59" s="1065"/>
      <c r="AT59" s="1065"/>
      <c r="AU59" s="1065"/>
      <c r="AV59" s="1065"/>
      <c r="AW59" s="1065"/>
      <c r="AX59" s="1065"/>
      <c r="AY59" s="1065"/>
      <c r="AZ59" s="1065"/>
      <c r="BA59" s="1065"/>
      <c r="BB59" s="1065"/>
      <c r="BC59" s="1065"/>
      <c r="BD59" s="1065"/>
      <c r="BE59" s="1065"/>
      <c r="BF59" s="1065"/>
      <c r="BG59" s="1065"/>
      <c r="BH59" s="1065"/>
      <c r="BI59" s="1065"/>
      <c r="BJ59" s="1065"/>
      <c r="BK59" s="1065"/>
      <c r="BL59" s="1065"/>
      <c r="BM59" s="1065"/>
      <c r="BN59" s="1065"/>
      <c r="BO59" s="1065"/>
      <c r="BP59" s="1065"/>
      <c r="BQ59" s="1065"/>
      <c r="BR59" s="1065"/>
      <c r="BS59" s="1065"/>
      <c r="BT59" s="1065"/>
      <c r="BU59" s="1066"/>
    </row>
    <row r="60" spans="2:73" ht="7.5" customHeight="1">
      <c r="B60" s="971"/>
      <c r="C60" s="1064"/>
      <c r="D60" s="1065"/>
      <c r="E60" s="1065"/>
      <c r="F60" s="1065"/>
      <c r="G60" s="1065"/>
      <c r="H60" s="1065"/>
      <c r="I60" s="1065"/>
      <c r="J60" s="1065"/>
      <c r="K60" s="1065"/>
      <c r="L60" s="1065"/>
      <c r="M60" s="1065"/>
      <c r="N60" s="1065"/>
      <c r="O60" s="1065"/>
      <c r="P60" s="1065"/>
      <c r="Q60" s="1065"/>
      <c r="R60" s="1065"/>
      <c r="S60" s="1065"/>
      <c r="T60" s="1065"/>
      <c r="U60" s="1065"/>
      <c r="V60" s="1065"/>
      <c r="W60" s="1065"/>
      <c r="X60" s="1065"/>
      <c r="Y60" s="1065"/>
      <c r="Z60" s="1065"/>
      <c r="AA60" s="1065"/>
      <c r="AB60" s="1065"/>
      <c r="AC60" s="1065"/>
      <c r="AD60" s="1065"/>
      <c r="AE60" s="1065"/>
      <c r="AF60" s="1065"/>
      <c r="AG60" s="1065"/>
      <c r="AH60" s="1065"/>
      <c r="AI60" s="1065"/>
      <c r="AJ60" s="1065"/>
      <c r="AK60" s="1065"/>
      <c r="AL60" s="1065"/>
      <c r="AM60" s="1065"/>
      <c r="AN60" s="1065"/>
      <c r="AO60" s="1065"/>
      <c r="AP60" s="1065"/>
      <c r="AQ60" s="1065"/>
      <c r="AR60" s="1065"/>
      <c r="AS60" s="1065"/>
      <c r="AT60" s="1065"/>
      <c r="AU60" s="1065"/>
      <c r="AV60" s="1065"/>
      <c r="AW60" s="1065"/>
      <c r="AX60" s="1065"/>
      <c r="AY60" s="1065"/>
      <c r="AZ60" s="1065"/>
      <c r="BA60" s="1065"/>
      <c r="BB60" s="1065"/>
      <c r="BC60" s="1065"/>
      <c r="BD60" s="1065"/>
      <c r="BE60" s="1065"/>
      <c r="BF60" s="1065"/>
      <c r="BG60" s="1065"/>
      <c r="BH60" s="1065"/>
      <c r="BI60" s="1065"/>
      <c r="BJ60" s="1065"/>
      <c r="BK60" s="1065"/>
      <c r="BL60" s="1065"/>
      <c r="BM60" s="1065"/>
      <c r="BN60" s="1065"/>
      <c r="BO60" s="1065"/>
      <c r="BP60" s="1065"/>
      <c r="BQ60" s="1065"/>
      <c r="BR60" s="1065"/>
      <c r="BS60" s="1065"/>
      <c r="BT60" s="1065"/>
      <c r="BU60" s="1066"/>
    </row>
    <row r="61" spans="2:73" ht="7.5" customHeight="1">
      <c r="B61" s="971"/>
      <c r="C61" s="1064"/>
      <c r="D61" s="1065"/>
      <c r="E61" s="1065"/>
      <c r="F61" s="1065"/>
      <c r="G61" s="1065"/>
      <c r="H61" s="1065"/>
      <c r="I61" s="1065"/>
      <c r="J61" s="1065"/>
      <c r="K61" s="1065"/>
      <c r="L61" s="1065"/>
      <c r="M61" s="1065"/>
      <c r="N61" s="1065"/>
      <c r="O61" s="1065"/>
      <c r="P61" s="1065"/>
      <c r="Q61" s="1065"/>
      <c r="R61" s="1065"/>
      <c r="S61" s="1065"/>
      <c r="T61" s="1065"/>
      <c r="U61" s="1065"/>
      <c r="V61" s="1065"/>
      <c r="W61" s="1065"/>
      <c r="X61" s="1065"/>
      <c r="Y61" s="1065"/>
      <c r="Z61" s="1065"/>
      <c r="AA61" s="1065"/>
      <c r="AB61" s="1065"/>
      <c r="AC61" s="1065"/>
      <c r="AD61" s="1065"/>
      <c r="AE61" s="1065"/>
      <c r="AF61" s="1065"/>
      <c r="AG61" s="1065"/>
      <c r="AH61" s="1065"/>
      <c r="AI61" s="1065"/>
      <c r="AJ61" s="1065"/>
      <c r="AK61" s="1065"/>
      <c r="AL61" s="1065"/>
      <c r="AM61" s="1065"/>
      <c r="AN61" s="1065"/>
      <c r="AO61" s="1065"/>
      <c r="AP61" s="1065"/>
      <c r="AQ61" s="1065"/>
      <c r="AR61" s="1065"/>
      <c r="AS61" s="1065"/>
      <c r="AT61" s="1065"/>
      <c r="AU61" s="1065"/>
      <c r="AV61" s="1065"/>
      <c r="AW61" s="1065"/>
      <c r="AX61" s="1065"/>
      <c r="AY61" s="1065"/>
      <c r="AZ61" s="1065"/>
      <c r="BA61" s="1065"/>
      <c r="BB61" s="1065"/>
      <c r="BC61" s="1065"/>
      <c r="BD61" s="1065"/>
      <c r="BE61" s="1065"/>
      <c r="BF61" s="1065"/>
      <c r="BG61" s="1065"/>
      <c r="BH61" s="1065"/>
      <c r="BI61" s="1065"/>
      <c r="BJ61" s="1065"/>
      <c r="BK61" s="1065"/>
      <c r="BL61" s="1065"/>
      <c r="BM61" s="1065"/>
      <c r="BN61" s="1065"/>
      <c r="BO61" s="1065"/>
      <c r="BP61" s="1065"/>
      <c r="BQ61" s="1065"/>
      <c r="BR61" s="1065"/>
      <c r="BS61" s="1065"/>
      <c r="BT61" s="1065"/>
      <c r="BU61" s="1066"/>
    </row>
    <row r="62" spans="2:73" ht="7.5" customHeight="1">
      <c r="B62" s="971"/>
      <c r="C62" s="1064"/>
      <c r="D62" s="1065"/>
      <c r="E62" s="1065"/>
      <c r="F62" s="1065"/>
      <c r="G62" s="1065"/>
      <c r="H62" s="1065"/>
      <c r="I62" s="1065"/>
      <c r="J62" s="1065"/>
      <c r="K62" s="1065"/>
      <c r="L62" s="1065"/>
      <c r="M62" s="1065"/>
      <c r="N62" s="1065"/>
      <c r="O62" s="1065"/>
      <c r="P62" s="1065"/>
      <c r="Q62" s="1065"/>
      <c r="R62" s="1065"/>
      <c r="S62" s="1065"/>
      <c r="T62" s="1065"/>
      <c r="U62" s="1065"/>
      <c r="V62" s="1065"/>
      <c r="W62" s="1065"/>
      <c r="X62" s="1065"/>
      <c r="Y62" s="1065"/>
      <c r="Z62" s="1065"/>
      <c r="AA62" s="1065"/>
      <c r="AB62" s="1065"/>
      <c r="AC62" s="1065"/>
      <c r="AD62" s="1065"/>
      <c r="AE62" s="1065"/>
      <c r="AF62" s="1065"/>
      <c r="AG62" s="1065"/>
      <c r="AH62" s="1065"/>
      <c r="AI62" s="1065"/>
      <c r="AJ62" s="1065"/>
      <c r="AK62" s="1065"/>
      <c r="AL62" s="1065"/>
      <c r="AM62" s="1065"/>
      <c r="AN62" s="1065"/>
      <c r="AO62" s="1065"/>
      <c r="AP62" s="1065"/>
      <c r="AQ62" s="1065"/>
      <c r="AR62" s="1065"/>
      <c r="AS62" s="1065"/>
      <c r="AT62" s="1065"/>
      <c r="AU62" s="1065"/>
      <c r="AV62" s="1065"/>
      <c r="AW62" s="1065"/>
      <c r="AX62" s="1065"/>
      <c r="AY62" s="1065"/>
      <c r="AZ62" s="1065"/>
      <c r="BA62" s="1065"/>
      <c r="BB62" s="1065"/>
      <c r="BC62" s="1065"/>
      <c r="BD62" s="1065"/>
      <c r="BE62" s="1065"/>
      <c r="BF62" s="1065"/>
      <c r="BG62" s="1065"/>
      <c r="BH62" s="1065"/>
      <c r="BI62" s="1065"/>
      <c r="BJ62" s="1065"/>
      <c r="BK62" s="1065"/>
      <c r="BL62" s="1065"/>
      <c r="BM62" s="1065"/>
      <c r="BN62" s="1065"/>
      <c r="BO62" s="1065"/>
      <c r="BP62" s="1065"/>
      <c r="BQ62" s="1065"/>
      <c r="BR62" s="1065"/>
      <c r="BS62" s="1065"/>
      <c r="BT62" s="1065"/>
      <c r="BU62" s="1066"/>
    </row>
    <row r="63" spans="2:73" ht="7.5" customHeight="1">
      <c r="B63" s="971"/>
      <c r="C63" s="1064"/>
      <c r="D63" s="1065"/>
      <c r="E63" s="1065"/>
      <c r="F63" s="1065"/>
      <c r="G63" s="1065"/>
      <c r="H63" s="1065"/>
      <c r="I63" s="1065"/>
      <c r="J63" s="1065"/>
      <c r="K63" s="1065"/>
      <c r="L63" s="1065"/>
      <c r="M63" s="1065"/>
      <c r="N63" s="1065"/>
      <c r="O63" s="1065"/>
      <c r="P63" s="1065"/>
      <c r="Q63" s="1065"/>
      <c r="R63" s="1065"/>
      <c r="S63" s="1065"/>
      <c r="T63" s="1065"/>
      <c r="U63" s="1065"/>
      <c r="V63" s="1065"/>
      <c r="W63" s="1065"/>
      <c r="X63" s="1065"/>
      <c r="Y63" s="1065"/>
      <c r="Z63" s="1065"/>
      <c r="AA63" s="1065"/>
      <c r="AB63" s="1065"/>
      <c r="AC63" s="1065"/>
      <c r="AD63" s="1065"/>
      <c r="AE63" s="1065"/>
      <c r="AF63" s="1065"/>
      <c r="AG63" s="1065"/>
      <c r="AH63" s="1065"/>
      <c r="AI63" s="1065"/>
      <c r="AJ63" s="1065"/>
      <c r="AK63" s="1065"/>
      <c r="AL63" s="1065"/>
      <c r="AM63" s="1065"/>
      <c r="AN63" s="1065"/>
      <c r="AO63" s="1065"/>
      <c r="AP63" s="1065"/>
      <c r="AQ63" s="1065"/>
      <c r="AR63" s="1065"/>
      <c r="AS63" s="1065"/>
      <c r="AT63" s="1065"/>
      <c r="AU63" s="1065"/>
      <c r="AV63" s="1065"/>
      <c r="AW63" s="1065"/>
      <c r="AX63" s="1065"/>
      <c r="AY63" s="1065"/>
      <c r="AZ63" s="1065"/>
      <c r="BA63" s="1065"/>
      <c r="BB63" s="1065"/>
      <c r="BC63" s="1065"/>
      <c r="BD63" s="1065"/>
      <c r="BE63" s="1065"/>
      <c r="BF63" s="1065"/>
      <c r="BG63" s="1065"/>
      <c r="BH63" s="1065"/>
      <c r="BI63" s="1065"/>
      <c r="BJ63" s="1065"/>
      <c r="BK63" s="1065"/>
      <c r="BL63" s="1065"/>
      <c r="BM63" s="1065"/>
      <c r="BN63" s="1065"/>
      <c r="BO63" s="1065"/>
      <c r="BP63" s="1065"/>
      <c r="BQ63" s="1065"/>
      <c r="BR63" s="1065"/>
      <c r="BS63" s="1065"/>
      <c r="BT63" s="1065"/>
      <c r="BU63" s="1066"/>
    </row>
    <row r="64" spans="2:73" ht="7.5" customHeight="1">
      <c r="B64" s="971"/>
      <c r="C64" s="1064"/>
      <c r="D64" s="1065"/>
      <c r="E64" s="1065"/>
      <c r="F64" s="1065"/>
      <c r="G64" s="1065"/>
      <c r="H64" s="1065"/>
      <c r="I64" s="1065"/>
      <c r="J64" s="1065"/>
      <c r="K64" s="1065"/>
      <c r="L64" s="1065"/>
      <c r="M64" s="1065"/>
      <c r="N64" s="1065"/>
      <c r="O64" s="1065"/>
      <c r="P64" s="1065"/>
      <c r="Q64" s="1065"/>
      <c r="R64" s="1065"/>
      <c r="S64" s="1065"/>
      <c r="T64" s="1065"/>
      <c r="U64" s="1065"/>
      <c r="V64" s="1065"/>
      <c r="W64" s="1065"/>
      <c r="X64" s="1065"/>
      <c r="Y64" s="1065"/>
      <c r="Z64" s="1065"/>
      <c r="AA64" s="1065"/>
      <c r="AB64" s="1065"/>
      <c r="AC64" s="1065"/>
      <c r="AD64" s="1065"/>
      <c r="AE64" s="1065"/>
      <c r="AF64" s="1065"/>
      <c r="AG64" s="1065"/>
      <c r="AH64" s="1065"/>
      <c r="AI64" s="1065"/>
      <c r="AJ64" s="1065"/>
      <c r="AK64" s="1065"/>
      <c r="AL64" s="1065"/>
      <c r="AM64" s="1065"/>
      <c r="AN64" s="1065"/>
      <c r="AO64" s="1065"/>
      <c r="AP64" s="1065"/>
      <c r="AQ64" s="1065"/>
      <c r="AR64" s="1065"/>
      <c r="AS64" s="1065"/>
      <c r="AT64" s="1065"/>
      <c r="AU64" s="1065"/>
      <c r="AV64" s="1065"/>
      <c r="AW64" s="1065"/>
      <c r="AX64" s="1065"/>
      <c r="AY64" s="1065"/>
      <c r="AZ64" s="1065"/>
      <c r="BA64" s="1065"/>
      <c r="BB64" s="1065"/>
      <c r="BC64" s="1065"/>
      <c r="BD64" s="1065"/>
      <c r="BE64" s="1065"/>
      <c r="BF64" s="1065"/>
      <c r="BG64" s="1065"/>
      <c r="BH64" s="1065"/>
      <c r="BI64" s="1065"/>
      <c r="BJ64" s="1065"/>
      <c r="BK64" s="1065"/>
      <c r="BL64" s="1065"/>
      <c r="BM64" s="1065"/>
      <c r="BN64" s="1065"/>
      <c r="BO64" s="1065"/>
      <c r="BP64" s="1065"/>
      <c r="BQ64" s="1065"/>
      <c r="BR64" s="1065"/>
      <c r="BS64" s="1065"/>
      <c r="BT64" s="1065"/>
      <c r="BU64" s="1066"/>
    </row>
    <row r="65" spans="2:73" ht="7.5" customHeight="1">
      <c r="B65" s="971"/>
      <c r="C65" s="1064"/>
      <c r="D65" s="1065"/>
      <c r="E65" s="1065"/>
      <c r="F65" s="1065"/>
      <c r="G65" s="1065"/>
      <c r="H65" s="1065"/>
      <c r="I65" s="1065"/>
      <c r="J65" s="1065"/>
      <c r="K65" s="1065"/>
      <c r="L65" s="1065"/>
      <c r="M65" s="1065"/>
      <c r="N65" s="1065"/>
      <c r="O65" s="1065"/>
      <c r="P65" s="1065"/>
      <c r="Q65" s="1065"/>
      <c r="R65" s="1065"/>
      <c r="S65" s="1065"/>
      <c r="T65" s="1065"/>
      <c r="U65" s="1065"/>
      <c r="V65" s="1065"/>
      <c r="W65" s="1065"/>
      <c r="X65" s="1065"/>
      <c r="Y65" s="1065"/>
      <c r="Z65" s="1065"/>
      <c r="AA65" s="1065"/>
      <c r="AB65" s="1065"/>
      <c r="AC65" s="1065"/>
      <c r="AD65" s="1065"/>
      <c r="AE65" s="1065"/>
      <c r="AF65" s="1065"/>
      <c r="AG65" s="1065"/>
      <c r="AH65" s="1065"/>
      <c r="AI65" s="1065"/>
      <c r="AJ65" s="1065"/>
      <c r="AK65" s="1065"/>
      <c r="AL65" s="1065"/>
      <c r="AM65" s="1065"/>
      <c r="AN65" s="1065"/>
      <c r="AO65" s="1065"/>
      <c r="AP65" s="1065"/>
      <c r="AQ65" s="1065"/>
      <c r="AR65" s="1065"/>
      <c r="AS65" s="1065"/>
      <c r="AT65" s="1065"/>
      <c r="AU65" s="1065"/>
      <c r="AV65" s="1065"/>
      <c r="AW65" s="1065"/>
      <c r="AX65" s="1065"/>
      <c r="AY65" s="1065"/>
      <c r="AZ65" s="1065"/>
      <c r="BA65" s="1065"/>
      <c r="BB65" s="1065"/>
      <c r="BC65" s="1065"/>
      <c r="BD65" s="1065"/>
      <c r="BE65" s="1065"/>
      <c r="BF65" s="1065"/>
      <c r="BG65" s="1065"/>
      <c r="BH65" s="1065"/>
      <c r="BI65" s="1065"/>
      <c r="BJ65" s="1065"/>
      <c r="BK65" s="1065"/>
      <c r="BL65" s="1065"/>
      <c r="BM65" s="1065"/>
      <c r="BN65" s="1065"/>
      <c r="BO65" s="1065"/>
      <c r="BP65" s="1065"/>
      <c r="BQ65" s="1065"/>
      <c r="BR65" s="1065"/>
      <c r="BS65" s="1065"/>
      <c r="BT65" s="1065"/>
      <c r="BU65" s="1066"/>
    </row>
    <row r="66" spans="2:73" ht="7.5" customHeight="1">
      <c r="B66" s="971"/>
      <c r="C66" s="1064"/>
      <c r="D66" s="1065"/>
      <c r="E66" s="1065"/>
      <c r="F66" s="1065"/>
      <c r="G66" s="1065"/>
      <c r="H66" s="1065"/>
      <c r="I66" s="1065"/>
      <c r="J66" s="1065"/>
      <c r="K66" s="1065"/>
      <c r="L66" s="1065"/>
      <c r="M66" s="1065"/>
      <c r="N66" s="1065"/>
      <c r="O66" s="1065"/>
      <c r="P66" s="1065"/>
      <c r="Q66" s="1065"/>
      <c r="R66" s="1065"/>
      <c r="S66" s="1065"/>
      <c r="T66" s="1065"/>
      <c r="U66" s="1065"/>
      <c r="V66" s="1065"/>
      <c r="W66" s="1065"/>
      <c r="X66" s="1065"/>
      <c r="Y66" s="1065"/>
      <c r="Z66" s="1065"/>
      <c r="AA66" s="1065"/>
      <c r="AB66" s="1065"/>
      <c r="AC66" s="1065"/>
      <c r="AD66" s="1065"/>
      <c r="AE66" s="1065"/>
      <c r="AF66" s="1065"/>
      <c r="AG66" s="1065"/>
      <c r="AH66" s="1065"/>
      <c r="AI66" s="1065"/>
      <c r="AJ66" s="1065"/>
      <c r="AK66" s="1065"/>
      <c r="AL66" s="1065"/>
      <c r="AM66" s="1065"/>
      <c r="AN66" s="1065"/>
      <c r="AO66" s="1065"/>
      <c r="AP66" s="1065"/>
      <c r="AQ66" s="1065"/>
      <c r="AR66" s="1065"/>
      <c r="AS66" s="1065"/>
      <c r="AT66" s="1065"/>
      <c r="AU66" s="1065"/>
      <c r="AV66" s="1065"/>
      <c r="AW66" s="1065"/>
      <c r="AX66" s="1065"/>
      <c r="AY66" s="1065"/>
      <c r="AZ66" s="1065"/>
      <c r="BA66" s="1065"/>
      <c r="BB66" s="1065"/>
      <c r="BC66" s="1065"/>
      <c r="BD66" s="1065"/>
      <c r="BE66" s="1065"/>
      <c r="BF66" s="1065"/>
      <c r="BG66" s="1065"/>
      <c r="BH66" s="1065"/>
      <c r="BI66" s="1065"/>
      <c r="BJ66" s="1065"/>
      <c r="BK66" s="1065"/>
      <c r="BL66" s="1065"/>
      <c r="BM66" s="1065"/>
      <c r="BN66" s="1065"/>
      <c r="BO66" s="1065"/>
      <c r="BP66" s="1065"/>
      <c r="BQ66" s="1065"/>
      <c r="BR66" s="1065"/>
      <c r="BS66" s="1065"/>
      <c r="BT66" s="1065"/>
      <c r="BU66" s="1066"/>
    </row>
    <row r="67" spans="2:73" ht="7.5" customHeight="1" thickBot="1">
      <c r="B67" s="971"/>
      <c r="C67" s="1064"/>
      <c r="D67" s="1065"/>
      <c r="E67" s="1065"/>
      <c r="F67" s="1065"/>
      <c r="G67" s="1065"/>
      <c r="H67" s="1065"/>
      <c r="I67" s="1065"/>
      <c r="J67" s="1065"/>
      <c r="K67" s="1065"/>
      <c r="L67" s="1065"/>
      <c r="M67" s="1065"/>
      <c r="N67" s="1065"/>
      <c r="O67" s="1065"/>
      <c r="P67" s="1065"/>
      <c r="Q67" s="1065"/>
      <c r="R67" s="1065"/>
      <c r="S67" s="1065"/>
      <c r="T67" s="1065"/>
      <c r="U67" s="1065"/>
      <c r="V67" s="1065"/>
      <c r="W67" s="1065"/>
      <c r="X67" s="1065"/>
      <c r="Y67" s="1065"/>
      <c r="Z67" s="1065"/>
      <c r="AA67" s="1065"/>
      <c r="AB67" s="1065"/>
      <c r="AC67" s="1065"/>
      <c r="AD67" s="1065"/>
      <c r="AE67" s="1065"/>
      <c r="AF67" s="1065"/>
      <c r="AG67" s="1065"/>
      <c r="AH67" s="1065"/>
      <c r="AI67" s="1065"/>
      <c r="AJ67" s="1065"/>
      <c r="AK67" s="1065"/>
      <c r="AL67" s="1065"/>
      <c r="AM67" s="1065"/>
      <c r="AN67" s="1065"/>
      <c r="AO67" s="1065"/>
      <c r="AP67" s="1065"/>
      <c r="AQ67" s="1065"/>
      <c r="AR67" s="1065"/>
      <c r="AS67" s="1065"/>
      <c r="AT67" s="1065"/>
      <c r="AU67" s="1065"/>
      <c r="AV67" s="1065"/>
      <c r="AW67" s="1065"/>
      <c r="AX67" s="1065"/>
      <c r="AY67" s="1065"/>
      <c r="AZ67" s="1065"/>
      <c r="BA67" s="1065"/>
      <c r="BB67" s="1065"/>
      <c r="BC67" s="1065"/>
      <c r="BD67" s="1065"/>
      <c r="BE67" s="1065"/>
      <c r="BF67" s="1065"/>
      <c r="BG67" s="1065"/>
      <c r="BH67" s="1065"/>
      <c r="BI67" s="1065"/>
      <c r="BJ67" s="1065"/>
      <c r="BK67" s="1065"/>
      <c r="BL67" s="1065"/>
      <c r="BM67" s="1065"/>
      <c r="BN67" s="1065"/>
      <c r="BO67" s="1065"/>
      <c r="BP67" s="1065"/>
      <c r="BQ67" s="1065"/>
      <c r="BR67" s="1065"/>
      <c r="BS67" s="1065"/>
      <c r="BT67" s="1065"/>
      <c r="BU67" s="1066"/>
    </row>
    <row r="68" spans="2:73" ht="7.5" customHeight="1" thickTop="1">
      <c r="B68" s="202"/>
      <c r="C68" s="202"/>
      <c r="D68" s="202"/>
      <c r="E68" s="202"/>
      <c r="F68" s="202"/>
      <c r="G68" s="202"/>
      <c r="H68" s="202"/>
      <c r="I68" s="202"/>
      <c r="J68" s="202"/>
      <c r="K68" s="202"/>
      <c r="L68" s="202"/>
      <c r="M68" s="202"/>
      <c r="N68" s="202"/>
      <c r="O68" s="202"/>
      <c r="P68" s="202"/>
      <c r="Q68" s="202"/>
      <c r="R68" s="202"/>
      <c r="S68" s="202"/>
      <c r="T68" s="202"/>
      <c r="U68" s="202"/>
      <c r="V68" s="202"/>
      <c r="W68" s="202"/>
      <c r="X68" s="202"/>
      <c r="Y68" s="202"/>
      <c r="Z68" s="202"/>
      <c r="AA68" s="202"/>
      <c r="AB68" s="202"/>
      <c r="AC68" s="202"/>
      <c r="AD68" s="202"/>
      <c r="AE68" s="202"/>
      <c r="AF68" s="202"/>
      <c r="AG68" s="202"/>
      <c r="AH68" s="202"/>
      <c r="AI68" s="202"/>
      <c r="AJ68" s="202"/>
      <c r="AK68" s="202"/>
      <c r="AL68" s="202"/>
      <c r="AM68" s="202"/>
      <c r="AN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2"/>
      <c r="BL68" s="202"/>
      <c r="BM68" s="202"/>
      <c r="BN68" s="202"/>
      <c r="BO68" s="202"/>
      <c r="BP68" s="202"/>
      <c r="BQ68" s="202"/>
      <c r="BR68" s="202"/>
      <c r="BS68" s="202"/>
      <c r="BT68" s="202"/>
      <c r="BU68" s="202"/>
    </row>
  </sheetData>
  <mergeCells count="69">
    <mergeCell ref="B51:BU52"/>
    <mergeCell ref="B53:B58"/>
    <mergeCell ref="C53:BU67"/>
    <mergeCell ref="B59:B64"/>
    <mergeCell ref="B65:B67"/>
    <mergeCell ref="AX42:BG44"/>
    <mergeCell ref="BH42:BR44"/>
    <mergeCell ref="C45:BU46"/>
    <mergeCell ref="D47:X49"/>
    <mergeCell ref="Y47:Y49"/>
    <mergeCell ref="Z47:BT49"/>
    <mergeCell ref="D42:X44"/>
    <mergeCell ref="Y42:Y44"/>
    <mergeCell ref="Z42:AI44"/>
    <mergeCell ref="AJ42:AS44"/>
    <mergeCell ref="AT42:AW44"/>
    <mergeCell ref="AV39:AX41"/>
    <mergeCell ref="AY39:BE41"/>
    <mergeCell ref="BF39:BF41"/>
    <mergeCell ref="BG39:BI41"/>
    <mergeCell ref="BJ39:BP41"/>
    <mergeCell ref="BH34:BR36"/>
    <mergeCell ref="C37:BU38"/>
    <mergeCell ref="B39:B44"/>
    <mergeCell ref="D39:X41"/>
    <mergeCell ref="Y39:Y41"/>
    <mergeCell ref="Z39:AB41"/>
    <mergeCell ref="AC39:AI41"/>
    <mergeCell ref="AJ39:AJ41"/>
    <mergeCell ref="AK39:AM41"/>
    <mergeCell ref="AN39:AT41"/>
    <mergeCell ref="D34:X36"/>
    <mergeCell ref="Y34:Y36"/>
    <mergeCell ref="Z34:AI36"/>
    <mergeCell ref="AJ34:AS36"/>
    <mergeCell ref="AT34:AW36"/>
    <mergeCell ref="AX34:BG36"/>
    <mergeCell ref="BJ31:BP33"/>
    <mergeCell ref="B27:BU28"/>
    <mergeCell ref="C29:BU30"/>
    <mergeCell ref="C31:C36"/>
    <mergeCell ref="D31:X33"/>
    <mergeCell ref="Y31:Y33"/>
    <mergeCell ref="Z31:AB33"/>
    <mergeCell ref="AC31:AI33"/>
    <mergeCell ref="AJ31:AJ33"/>
    <mergeCell ref="AK31:AM33"/>
    <mergeCell ref="AN31:AT33"/>
    <mergeCell ref="AU31:AU33"/>
    <mergeCell ref="AV31:AX33"/>
    <mergeCell ref="AY31:BE33"/>
    <mergeCell ref="BF31:BF33"/>
    <mergeCell ref="BG31:BI33"/>
    <mergeCell ref="A1:AI2"/>
    <mergeCell ref="AW1:BU2"/>
    <mergeCell ref="A3:BU6"/>
    <mergeCell ref="A7:AJ8"/>
    <mergeCell ref="B9:BU10"/>
    <mergeCell ref="B11:B25"/>
    <mergeCell ref="C11:X13"/>
    <mergeCell ref="Y11:BU13"/>
    <mergeCell ref="C14:X16"/>
    <mergeCell ref="Y14:BU16"/>
    <mergeCell ref="C17:X19"/>
    <mergeCell ref="Y17:BU19"/>
    <mergeCell ref="C20:X22"/>
    <mergeCell ref="Y20:BU22"/>
    <mergeCell ref="C23:X25"/>
    <mergeCell ref="Y23:BU25"/>
  </mergeCells>
  <phoneticPr fontId="4"/>
  <conditionalFormatting sqref="C45:BU49">
    <cfRule type="expression" dxfId="121" priority="6">
      <formula>$Z$47=""</formula>
    </cfRule>
  </conditionalFormatting>
  <conditionalFormatting sqref="Y31:AI33 AV31:BU33">
    <cfRule type="expression" dxfId="120" priority="13">
      <formula>$AK$31="■"</formula>
    </cfRule>
  </conditionalFormatting>
  <conditionalFormatting sqref="Y39:AI41 AV39:BU41">
    <cfRule type="expression" dxfId="119" priority="9">
      <formula>$AK$39="■"</formula>
    </cfRule>
  </conditionalFormatting>
  <conditionalFormatting sqref="Y31:AT33 BG31:BU33">
    <cfRule type="expression" dxfId="118" priority="12">
      <formula>$AV$31="■"</formula>
    </cfRule>
  </conditionalFormatting>
  <conditionalFormatting sqref="Y39:AT41 BG39:BU41">
    <cfRule type="expression" dxfId="117" priority="8">
      <formula>$AV$39="■"</formula>
    </cfRule>
  </conditionalFormatting>
  <conditionalFormatting sqref="Y31:BE33 BQ31:BU33 Y34:BU36">
    <cfRule type="expression" dxfId="116" priority="11">
      <formula>$BG$31="■"</formula>
    </cfRule>
  </conditionalFormatting>
  <conditionalFormatting sqref="Y39:BE41 BQ39:BU41 Y42:BU44">
    <cfRule type="expression" dxfId="115" priority="7">
      <formula>$BG$39="■"</formula>
    </cfRule>
  </conditionalFormatting>
  <conditionalFormatting sqref="Y11:BU13">
    <cfRule type="expression" dxfId="114" priority="16">
      <formula>$Y$11=""</formula>
    </cfRule>
  </conditionalFormatting>
  <conditionalFormatting sqref="Y14:BU16">
    <cfRule type="expression" dxfId="113" priority="15">
      <formula>$Y$14=""</formula>
    </cfRule>
  </conditionalFormatting>
  <conditionalFormatting sqref="AJ31:BU33 AT34:BU36">
    <cfRule type="expression" dxfId="112" priority="14">
      <formula>$Z$31="■"</formula>
    </cfRule>
  </conditionalFormatting>
  <conditionalFormatting sqref="AK39:BU41 AT42:BU44">
    <cfRule type="expression" dxfId="111" priority="10">
      <formula>$Z$39="■"</formula>
    </cfRule>
  </conditionalFormatting>
  <dataValidations count="1">
    <dataValidation imeMode="off" allowBlank="1" showInputMessage="1" showErrorMessage="1" sqref="Y11:BU16" xr:uid="{C9AC75BD-72CB-4FDA-8EFB-A57F4F305984}"/>
  </dataValidations>
  <pageMargins left="0.7" right="0.7" top="0.75" bottom="0.75" header="0.3" footer="0.3"/>
  <pageSetup paperSize="9" scale="97"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186D5-2E62-4886-9318-F4D3AF1DC55B}">
  <sheetPr>
    <tabColor rgb="FFFFFF00"/>
  </sheetPr>
  <dimension ref="A1:BU68"/>
  <sheetViews>
    <sheetView showGridLines="0" zoomScaleNormal="100" workbookViewId="0">
      <selection activeCell="Z47" sqref="Z47:BT49"/>
    </sheetView>
  </sheetViews>
  <sheetFormatPr defaultColWidth="1.25" defaultRowHeight="7.5" customHeight="1"/>
  <cols>
    <col min="1" max="16384" width="1.25" style="177"/>
  </cols>
  <sheetData>
    <row r="1" spans="1:73" ht="7.5" customHeight="1">
      <c r="A1" s="985" t="s">
        <v>332</v>
      </c>
      <c r="B1" s="985"/>
      <c r="C1" s="985"/>
      <c r="D1" s="985"/>
      <c r="E1" s="985"/>
      <c r="F1" s="985"/>
      <c r="G1" s="985"/>
      <c r="H1" s="985"/>
      <c r="I1" s="985"/>
      <c r="J1" s="985"/>
      <c r="K1" s="985"/>
      <c r="L1" s="985"/>
      <c r="M1" s="985"/>
      <c r="N1" s="985"/>
      <c r="O1" s="985"/>
      <c r="P1" s="985"/>
      <c r="Q1" s="985"/>
      <c r="R1" s="985"/>
      <c r="S1" s="985"/>
      <c r="T1" s="985"/>
      <c r="U1" s="985"/>
      <c r="V1" s="985"/>
      <c r="W1" s="985"/>
      <c r="X1" s="985"/>
      <c r="Y1" s="985"/>
      <c r="Z1" s="985"/>
      <c r="AA1" s="985"/>
      <c r="AB1" s="985"/>
      <c r="AC1" s="985"/>
      <c r="AD1" s="985"/>
      <c r="AE1" s="985"/>
      <c r="AF1" s="985"/>
      <c r="AG1" s="985"/>
      <c r="AH1" s="985"/>
      <c r="AI1" s="985"/>
      <c r="AW1" s="986" t="s">
        <v>333</v>
      </c>
      <c r="AX1" s="986"/>
      <c r="AY1" s="986"/>
      <c r="AZ1" s="986"/>
      <c r="BA1" s="986"/>
      <c r="BB1" s="986"/>
      <c r="BC1" s="986"/>
      <c r="BD1" s="986"/>
      <c r="BE1" s="986"/>
      <c r="BF1" s="986"/>
      <c r="BG1" s="986"/>
      <c r="BH1" s="986"/>
      <c r="BI1" s="986"/>
      <c r="BJ1" s="986"/>
      <c r="BK1" s="986"/>
      <c r="BL1" s="986"/>
      <c r="BM1" s="986"/>
      <c r="BN1" s="986"/>
      <c r="BO1" s="986"/>
      <c r="BP1" s="986"/>
      <c r="BQ1" s="986"/>
      <c r="BR1" s="986"/>
      <c r="BS1" s="986"/>
      <c r="BT1" s="986"/>
      <c r="BU1" s="986"/>
    </row>
    <row r="2" spans="1:73" ht="7.5" customHeight="1">
      <c r="A2" s="985"/>
      <c r="B2" s="985"/>
      <c r="C2" s="985"/>
      <c r="D2" s="985"/>
      <c r="E2" s="985"/>
      <c r="F2" s="985"/>
      <c r="G2" s="985"/>
      <c r="H2" s="985"/>
      <c r="I2" s="985"/>
      <c r="J2" s="985"/>
      <c r="K2" s="985"/>
      <c r="L2" s="985"/>
      <c r="M2" s="985"/>
      <c r="N2" s="985"/>
      <c r="O2" s="985"/>
      <c r="P2" s="985"/>
      <c r="Q2" s="985"/>
      <c r="R2" s="985"/>
      <c r="S2" s="985"/>
      <c r="T2" s="985"/>
      <c r="U2" s="985"/>
      <c r="V2" s="985"/>
      <c r="W2" s="985"/>
      <c r="X2" s="985"/>
      <c r="Y2" s="985"/>
      <c r="Z2" s="985"/>
      <c r="AA2" s="985"/>
      <c r="AB2" s="985"/>
      <c r="AC2" s="985"/>
      <c r="AD2" s="985"/>
      <c r="AE2" s="985"/>
      <c r="AF2" s="985"/>
      <c r="AG2" s="985"/>
      <c r="AH2" s="985"/>
      <c r="AI2" s="985"/>
      <c r="AW2" s="986"/>
      <c r="AX2" s="986"/>
      <c r="AY2" s="986"/>
      <c r="AZ2" s="986"/>
      <c r="BA2" s="986"/>
      <c r="BB2" s="986"/>
      <c r="BC2" s="986"/>
      <c r="BD2" s="986"/>
      <c r="BE2" s="986"/>
      <c r="BF2" s="986"/>
      <c r="BG2" s="986"/>
      <c r="BH2" s="986"/>
      <c r="BI2" s="986"/>
      <c r="BJ2" s="986"/>
      <c r="BK2" s="986"/>
      <c r="BL2" s="986"/>
      <c r="BM2" s="986"/>
      <c r="BN2" s="986"/>
      <c r="BO2" s="986"/>
      <c r="BP2" s="986"/>
      <c r="BQ2" s="986"/>
      <c r="BR2" s="986"/>
      <c r="BS2" s="986"/>
      <c r="BT2" s="986"/>
      <c r="BU2" s="986"/>
    </row>
    <row r="3" spans="1:73" ht="7.5" customHeight="1">
      <c r="A3" s="987" t="s">
        <v>334</v>
      </c>
      <c r="B3" s="988"/>
      <c r="C3" s="988"/>
      <c r="D3" s="988"/>
      <c r="E3" s="988"/>
      <c r="F3" s="988"/>
      <c r="G3" s="988"/>
      <c r="H3" s="988"/>
      <c r="I3" s="988"/>
      <c r="J3" s="988"/>
      <c r="K3" s="988"/>
      <c r="L3" s="988"/>
      <c r="M3" s="988"/>
      <c r="N3" s="988"/>
      <c r="O3" s="988"/>
      <c r="P3" s="988"/>
      <c r="Q3" s="988"/>
      <c r="R3" s="988"/>
      <c r="S3" s="988"/>
      <c r="T3" s="988"/>
      <c r="U3" s="988"/>
      <c r="V3" s="988"/>
      <c r="W3" s="988"/>
      <c r="X3" s="988"/>
      <c r="Y3" s="988"/>
      <c r="Z3" s="988"/>
      <c r="AA3" s="988"/>
      <c r="AB3" s="988"/>
      <c r="AC3" s="988"/>
      <c r="AD3" s="988"/>
      <c r="AE3" s="988"/>
      <c r="AF3" s="988"/>
      <c r="AG3" s="988"/>
      <c r="AH3" s="988"/>
      <c r="AI3" s="988"/>
      <c r="AJ3" s="988"/>
      <c r="AK3" s="988"/>
      <c r="AL3" s="988"/>
      <c r="AM3" s="988"/>
      <c r="AN3" s="988"/>
      <c r="AO3" s="988"/>
      <c r="AP3" s="988"/>
      <c r="AQ3" s="988"/>
      <c r="AR3" s="988"/>
      <c r="AS3" s="988"/>
      <c r="AT3" s="988"/>
      <c r="AU3" s="988"/>
      <c r="AV3" s="988"/>
      <c r="AW3" s="988"/>
      <c r="AX3" s="988"/>
      <c r="AY3" s="988"/>
      <c r="AZ3" s="988"/>
      <c r="BA3" s="988"/>
      <c r="BB3" s="988"/>
      <c r="BC3" s="988"/>
      <c r="BD3" s="988"/>
      <c r="BE3" s="988"/>
      <c r="BF3" s="988"/>
      <c r="BG3" s="988"/>
      <c r="BH3" s="988"/>
      <c r="BI3" s="988"/>
      <c r="BJ3" s="988"/>
      <c r="BK3" s="988"/>
      <c r="BL3" s="988"/>
      <c r="BM3" s="988"/>
      <c r="BN3" s="988"/>
      <c r="BO3" s="988"/>
      <c r="BP3" s="988"/>
      <c r="BQ3" s="988"/>
      <c r="BR3" s="988"/>
      <c r="BS3" s="988"/>
      <c r="BT3" s="988"/>
      <c r="BU3" s="988"/>
    </row>
    <row r="4" spans="1:73" ht="7.5" customHeight="1">
      <c r="A4" s="988"/>
      <c r="B4" s="988"/>
      <c r="C4" s="988"/>
      <c r="D4" s="988"/>
      <c r="E4" s="988"/>
      <c r="F4" s="988"/>
      <c r="G4" s="988"/>
      <c r="H4" s="988"/>
      <c r="I4" s="988"/>
      <c r="J4" s="988"/>
      <c r="K4" s="988"/>
      <c r="L4" s="988"/>
      <c r="M4" s="988"/>
      <c r="N4" s="988"/>
      <c r="O4" s="988"/>
      <c r="P4" s="988"/>
      <c r="Q4" s="988"/>
      <c r="R4" s="988"/>
      <c r="S4" s="988"/>
      <c r="T4" s="988"/>
      <c r="U4" s="988"/>
      <c r="V4" s="988"/>
      <c r="W4" s="988"/>
      <c r="X4" s="988"/>
      <c r="Y4" s="988"/>
      <c r="Z4" s="988"/>
      <c r="AA4" s="988"/>
      <c r="AB4" s="988"/>
      <c r="AC4" s="988"/>
      <c r="AD4" s="988"/>
      <c r="AE4" s="988"/>
      <c r="AF4" s="988"/>
      <c r="AG4" s="988"/>
      <c r="AH4" s="988"/>
      <c r="AI4" s="988"/>
      <c r="AJ4" s="988"/>
      <c r="AK4" s="988"/>
      <c r="AL4" s="988"/>
      <c r="AM4" s="988"/>
      <c r="AN4" s="988"/>
      <c r="AO4" s="988"/>
      <c r="AP4" s="988"/>
      <c r="AQ4" s="988"/>
      <c r="AR4" s="988"/>
      <c r="AS4" s="988"/>
      <c r="AT4" s="988"/>
      <c r="AU4" s="988"/>
      <c r="AV4" s="988"/>
      <c r="AW4" s="988"/>
      <c r="AX4" s="988"/>
      <c r="AY4" s="988"/>
      <c r="AZ4" s="988"/>
      <c r="BA4" s="988"/>
      <c r="BB4" s="988"/>
      <c r="BC4" s="988"/>
      <c r="BD4" s="988"/>
      <c r="BE4" s="988"/>
      <c r="BF4" s="988"/>
      <c r="BG4" s="988"/>
      <c r="BH4" s="988"/>
      <c r="BI4" s="988"/>
      <c r="BJ4" s="988"/>
      <c r="BK4" s="988"/>
      <c r="BL4" s="988"/>
      <c r="BM4" s="988"/>
      <c r="BN4" s="988"/>
      <c r="BO4" s="988"/>
      <c r="BP4" s="988"/>
      <c r="BQ4" s="988"/>
      <c r="BR4" s="988"/>
      <c r="BS4" s="988"/>
      <c r="BT4" s="988"/>
      <c r="BU4" s="988"/>
    </row>
    <row r="5" spans="1:73" ht="7.5" customHeight="1">
      <c r="A5" s="988"/>
      <c r="B5" s="988"/>
      <c r="C5" s="988"/>
      <c r="D5" s="988"/>
      <c r="E5" s="988"/>
      <c r="F5" s="988"/>
      <c r="G5" s="988"/>
      <c r="H5" s="988"/>
      <c r="I5" s="988"/>
      <c r="J5" s="988"/>
      <c r="K5" s="988"/>
      <c r="L5" s="988"/>
      <c r="M5" s="988"/>
      <c r="N5" s="988"/>
      <c r="O5" s="988"/>
      <c r="P5" s="988"/>
      <c r="Q5" s="988"/>
      <c r="R5" s="988"/>
      <c r="S5" s="988"/>
      <c r="T5" s="988"/>
      <c r="U5" s="988"/>
      <c r="V5" s="988"/>
      <c r="W5" s="988"/>
      <c r="X5" s="988"/>
      <c r="Y5" s="988"/>
      <c r="Z5" s="988"/>
      <c r="AA5" s="988"/>
      <c r="AB5" s="988"/>
      <c r="AC5" s="988"/>
      <c r="AD5" s="988"/>
      <c r="AE5" s="988"/>
      <c r="AF5" s="988"/>
      <c r="AG5" s="988"/>
      <c r="AH5" s="988"/>
      <c r="AI5" s="988"/>
      <c r="AJ5" s="988"/>
      <c r="AK5" s="988"/>
      <c r="AL5" s="988"/>
      <c r="AM5" s="988"/>
      <c r="AN5" s="988"/>
      <c r="AO5" s="988"/>
      <c r="AP5" s="988"/>
      <c r="AQ5" s="988"/>
      <c r="AR5" s="988"/>
      <c r="AS5" s="988"/>
      <c r="AT5" s="988"/>
      <c r="AU5" s="988"/>
      <c r="AV5" s="988"/>
      <c r="AW5" s="988"/>
      <c r="AX5" s="988"/>
      <c r="AY5" s="988"/>
      <c r="AZ5" s="988"/>
      <c r="BA5" s="988"/>
      <c r="BB5" s="988"/>
      <c r="BC5" s="988"/>
      <c r="BD5" s="988"/>
      <c r="BE5" s="988"/>
      <c r="BF5" s="988"/>
      <c r="BG5" s="988"/>
      <c r="BH5" s="988"/>
      <c r="BI5" s="988"/>
      <c r="BJ5" s="988"/>
      <c r="BK5" s="988"/>
      <c r="BL5" s="988"/>
      <c r="BM5" s="988"/>
      <c r="BN5" s="988"/>
      <c r="BO5" s="988"/>
      <c r="BP5" s="988"/>
      <c r="BQ5" s="988"/>
      <c r="BR5" s="988"/>
      <c r="BS5" s="988"/>
      <c r="BT5" s="988"/>
      <c r="BU5" s="988"/>
    </row>
    <row r="6" spans="1:73" ht="7.5" customHeight="1">
      <c r="A6" s="988"/>
      <c r="B6" s="988"/>
      <c r="C6" s="988"/>
      <c r="D6" s="988"/>
      <c r="E6" s="988"/>
      <c r="F6" s="988"/>
      <c r="G6" s="988"/>
      <c r="H6" s="988"/>
      <c r="I6" s="988"/>
      <c r="J6" s="988"/>
      <c r="K6" s="988"/>
      <c r="L6" s="988"/>
      <c r="M6" s="988"/>
      <c r="N6" s="988"/>
      <c r="O6" s="988"/>
      <c r="P6" s="988"/>
      <c r="Q6" s="988"/>
      <c r="R6" s="988"/>
      <c r="S6" s="988"/>
      <c r="T6" s="988"/>
      <c r="U6" s="988"/>
      <c r="V6" s="988"/>
      <c r="W6" s="988"/>
      <c r="X6" s="988"/>
      <c r="Y6" s="988"/>
      <c r="Z6" s="988"/>
      <c r="AA6" s="988"/>
      <c r="AB6" s="988"/>
      <c r="AC6" s="988"/>
      <c r="AD6" s="988"/>
      <c r="AE6" s="988"/>
      <c r="AF6" s="988"/>
      <c r="AG6" s="988"/>
      <c r="AH6" s="988"/>
      <c r="AI6" s="988"/>
      <c r="AJ6" s="988"/>
      <c r="AK6" s="988"/>
      <c r="AL6" s="988"/>
      <c r="AM6" s="988"/>
      <c r="AN6" s="988"/>
      <c r="AO6" s="988"/>
      <c r="AP6" s="988"/>
      <c r="AQ6" s="988"/>
      <c r="AR6" s="988"/>
      <c r="AS6" s="988"/>
      <c r="AT6" s="988"/>
      <c r="AU6" s="988"/>
      <c r="AV6" s="988"/>
      <c r="AW6" s="988"/>
      <c r="AX6" s="988"/>
      <c r="AY6" s="988"/>
      <c r="AZ6" s="988"/>
      <c r="BA6" s="988"/>
      <c r="BB6" s="988"/>
      <c r="BC6" s="988"/>
      <c r="BD6" s="988"/>
      <c r="BE6" s="988"/>
      <c r="BF6" s="988"/>
      <c r="BG6" s="988"/>
      <c r="BH6" s="988"/>
      <c r="BI6" s="988"/>
      <c r="BJ6" s="988"/>
      <c r="BK6" s="988"/>
      <c r="BL6" s="988"/>
      <c r="BM6" s="988"/>
      <c r="BN6" s="988"/>
      <c r="BO6" s="988"/>
      <c r="BP6" s="988"/>
      <c r="BQ6" s="988"/>
      <c r="BR6" s="988"/>
      <c r="BS6" s="988"/>
      <c r="BT6" s="988"/>
      <c r="BU6" s="988"/>
    </row>
    <row r="7" spans="1:73" ht="7.5" customHeight="1">
      <c r="A7" s="985" t="s">
        <v>335</v>
      </c>
      <c r="B7" s="985"/>
      <c r="C7" s="985"/>
      <c r="D7" s="985"/>
      <c r="E7" s="985"/>
      <c r="F7" s="985"/>
      <c r="G7" s="985"/>
      <c r="H7" s="985"/>
      <c r="I7" s="985"/>
      <c r="J7" s="985"/>
      <c r="K7" s="985"/>
      <c r="L7" s="985"/>
      <c r="M7" s="985"/>
      <c r="N7" s="985"/>
      <c r="O7" s="985"/>
      <c r="P7" s="985"/>
      <c r="Q7" s="985"/>
      <c r="R7" s="985"/>
      <c r="S7" s="985"/>
      <c r="T7" s="985"/>
      <c r="U7" s="985"/>
      <c r="V7" s="985"/>
      <c r="W7" s="985"/>
      <c r="X7" s="985"/>
      <c r="Y7" s="985"/>
      <c r="Z7" s="985"/>
      <c r="AA7" s="985"/>
      <c r="AB7" s="985"/>
      <c r="AC7" s="985"/>
      <c r="AD7" s="985"/>
      <c r="AE7" s="985"/>
      <c r="AF7" s="985"/>
      <c r="AG7" s="985"/>
      <c r="AH7" s="985"/>
      <c r="AI7" s="985"/>
      <c r="AJ7" s="985"/>
    </row>
    <row r="8" spans="1:73" ht="7.5" customHeight="1" thickBot="1">
      <c r="A8" s="985"/>
      <c r="B8" s="985"/>
      <c r="C8" s="985"/>
      <c r="D8" s="985"/>
      <c r="E8" s="985"/>
      <c r="F8" s="985"/>
      <c r="G8" s="985"/>
      <c r="H8" s="985"/>
      <c r="I8" s="985"/>
      <c r="J8" s="985"/>
      <c r="K8" s="985"/>
      <c r="L8" s="985"/>
      <c r="M8" s="985"/>
      <c r="N8" s="985"/>
      <c r="O8" s="985"/>
      <c r="P8" s="985"/>
      <c r="Q8" s="985"/>
      <c r="R8" s="985"/>
      <c r="S8" s="985"/>
      <c r="T8" s="985"/>
      <c r="U8" s="985"/>
      <c r="V8" s="985"/>
      <c r="W8" s="985"/>
      <c r="X8" s="985"/>
      <c r="Y8" s="985"/>
      <c r="Z8" s="985"/>
      <c r="AA8" s="985"/>
      <c r="AB8" s="985"/>
      <c r="AC8" s="985"/>
      <c r="AD8" s="985"/>
      <c r="AE8" s="985"/>
      <c r="AF8" s="985"/>
      <c r="AG8" s="985"/>
      <c r="AH8" s="985"/>
      <c r="AI8" s="985"/>
      <c r="AJ8" s="985"/>
    </row>
    <row r="9" spans="1:73" ht="7.5" customHeight="1" thickTop="1">
      <c r="B9" s="989" t="s">
        <v>336</v>
      </c>
      <c r="C9" s="990"/>
      <c r="D9" s="990"/>
      <c r="E9" s="990"/>
      <c r="F9" s="990"/>
      <c r="G9" s="990"/>
      <c r="H9" s="990"/>
      <c r="I9" s="990"/>
      <c r="J9" s="990"/>
      <c r="K9" s="990"/>
      <c r="L9" s="990"/>
      <c r="M9" s="990"/>
      <c r="N9" s="990"/>
      <c r="O9" s="990"/>
      <c r="P9" s="990"/>
      <c r="Q9" s="990"/>
      <c r="R9" s="990"/>
      <c r="S9" s="990"/>
      <c r="T9" s="990"/>
      <c r="U9" s="990"/>
      <c r="V9" s="990"/>
      <c r="W9" s="990"/>
      <c r="X9" s="990"/>
      <c r="Y9" s="990"/>
      <c r="Z9" s="990"/>
      <c r="AA9" s="990"/>
      <c r="AB9" s="990"/>
      <c r="AC9" s="990"/>
      <c r="AD9" s="990"/>
      <c r="AE9" s="990"/>
      <c r="AF9" s="990"/>
      <c r="AG9" s="990"/>
      <c r="AH9" s="990"/>
      <c r="AI9" s="990"/>
      <c r="AJ9" s="990"/>
      <c r="AK9" s="990"/>
      <c r="AL9" s="990"/>
      <c r="AM9" s="990"/>
      <c r="AN9" s="990"/>
      <c r="AO9" s="990"/>
      <c r="AP9" s="990"/>
      <c r="AQ9" s="990"/>
      <c r="AR9" s="990"/>
      <c r="AS9" s="990"/>
      <c r="AT9" s="990"/>
      <c r="AU9" s="990"/>
      <c r="AV9" s="990"/>
      <c r="AW9" s="990"/>
      <c r="AX9" s="990"/>
      <c r="AY9" s="990"/>
      <c r="AZ9" s="990"/>
      <c r="BA9" s="990"/>
      <c r="BB9" s="990"/>
      <c r="BC9" s="990"/>
      <c r="BD9" s="990"/>
      <c r="BE9" s="990"/>
      <c r="BF9" s="990"/>
      <c r="BG9" s="990"/>
      <c r="BH9" s="990"/>
      <c r="BI9" s="990"/>
      <c r="BJ9" s="990"/>
      <c r="BK9" s="990"/>
      <c r="BL9" s="990"/>
      <c r="BM9" s="990"/>
      <c r="BN9" s="990"/>
      <c r="BO9" s="990"/>
      <c r="BP9" s="990"/>
      <c r="BQ9" s="990"/>
      <c r="BR9" s="990"/>
      <c r="BS9" s="990"/>
      <c r="BT9" s="990"/>
      <c r="BU9" s="991"/>
    </row>
    <row r="10" spans="1:73" ht="7.5" customHeight="1">
      <c r="B10" s="971"/>
      <c r="C10" s="992"/>
      <c r="D10" s="992"/>
      <c r="E10" s="992"/>
      <c r="F10" s="992"/>
      <c r="G10" s="992"/>
      <c r="H10" s="992"/>
      <c r="I10" s="992"/>
      <c r="J10" s="992"/>
      <c r="K10" s="992"/>
      <c r="L10" s="992"/>
      <c r="M10" s="992"/>
      <c r="N10" s="992"/>
      <c r="O10" s="992"/>
      <c r="P10" s="992"/>
      <c r="Q10" s="992"/>
      <c r="R10" s="992"/>
      <c r="S10" s="992"/>
      <c r="T10" s="992"/>
      <c r="U10" s="992"/>
      <c r="V10" s="992"/>
      <c r="W10" s="992"/>
      <c r="X10" s="992"/>
      <c r="Y10" s="992"/>
      <c r="Z10" s="992"/>
      <c r="AA10" s="992"/>
      <c r="AB10" s="992"/>
      <c r="AC10" s="992"/>
      <c r="AD10" s="992"/>
      <c r="AE10" s="992"/>
      <c r="AF10" s="992"/>
      <c r="AG10" s="992"/>
      <c r="AH10" s="992"/>
      <c r="AI10" s="992"/>
      <c r="AJ10" s="992"/>
      <c r="AK10" s="992"/>
      <c r="AL10" s="992"/>
      <c r="AM10" s="992"/>
      <c r="AN10" s="992"/>
      <c r="AO10" s="992"/>
      <c r="AP10" s="992"/>
      <c r="AQ10" s="992"/>
      <c r="AR10" s="992"/>
      <c r="AS10" s="992"/>
      <c r="AT10" s="992"/>
      <c r="AU10" s="992"/>
      <c r="AV10" s="992"/>
      <c r="AW10" s="992"/>
      <c r="AX10" s="992"/>
      <c r="AY10" s="992"/>
      <c r="AZ10" s="992"/>
      <c r="BA10" s="992"/>
      <c r="BB10" s="992"/>
      <c r="BC10" s="992"/>
      <c r="BD10" s="992"/>
      <c r="BE10" s="992"/>
      <c r="BF10" s="992"/>
      <c r="BG10" s="992"/>
      <c r="BH10" s="992"/>
      <c r="BI10" s="992"/>
      <c r="BJ10" s="992"/>
      <c r="BK10" s="992"/>
      <c r="BL10" s="992"/>
      <c r="BM10" s="992"/>
      <c r="BN10" s="992"/>
      <c r="BO10" s="992"/>
      <c r="BP10" s="992"/>
      <c r="BQ10" s="992"/>
      <c r="BR10" s="992"/>
      <c r="BS10" s="992"/>
      <c r="BT10" s="992"/>
      <c r="BU10" s="993"/>
    </row>
    <row r="11" spans="1:73" ht="7.5" customHeight="1">
      <c r="B11" s="971"/>
      <c r="C11" s="973" t="s">
        <v>337</v>
      </c>
      <c r="D11" s="973"/>
      <c r="E11" s="973"/>
      <c r="F11" s="973"/>
      <c r="G11" s="973"/>
      <c r="H11" s="973"/>
      <c r="I11" s="973"/>
      <c r="J11" s="973"/>
      <c r="K11" s="973"/>
      <c r="L11" s="973"/>
      <c r="M11" s="973"/>
      <c r="N11" s="973"/>
      <c r="O11" s="973"/>
      <c r="P11" s="973"/>
      <c r="Q11" s="973"/>
      <c r="R11" s="973"/>
      <c r="S11" s="973"/>
      <c r="T11" s="973"/>
      <c r="U11" s="973"/>
      <c r="V11" s="973"/>
      <c r="W11" s="973"/>
      <c r="X11" s="973"/>
      <c r="Y11" s="974"/>
      <c r="Z11" s="974"/>
      <c r="AA11" s="974"/>
      <c r="AB11" s="974"/>
      <c r="AC11" s="974"/>
      <c r="AD11" s="974"/>
      <c r="AE11" s="974"/>
      <c r="AF11" s="974"/>
      <c r="AG11" s="974"/>
      <c r="AH11" s="974"/>
      <c r="AI11" s="974"/>
      <c r="AJ11" s="974"/>
      <c r="AK11" s="974"/>
      <c r="AL11" s="974"/>
      <c r="AM11" s="974"/>
      <c r="AN11" s="974"/>
      <c r="AO11" s="974"/>
      <c r="AP11" s="974"/>
      <c r="AQ11" s="974"/>
      <c r="AR11" s="974"/>
      <c r="AS11" s="974"/>
      <c r="AT11" s="974"/>
      <c r="AU11" s="974"/>
      <c r="AV11" s="974"/>
      <c r="AW11" s="974"/>
      <c r="AX11" s="974"/>
      <c r="AY11" s="974"/>
      <c r="AZ11" s="974"/>
      <c r="BA11" s="974"/>
      <c r="BB11" s="974"/>
      <c r="BC11" s="974"/>
      <c r="BD11" s="974"/>
      <c r="BE11" s="974"/>
      <c r="BF11" s="974"/>
      <c r="BG11" s="974"/>
      <c r="BH11" s="974"/>
      <c r="BI11" s="974"/>
      <c r="BJ11" s="974"/>
      <c r="BK11" s="974"/>
      <c r="BL11" s="974"/>
      <c r="BM11" s="974"/>
      <c r="BN11" s="974"/>
      <c r="BO11" s="974"/>
      <c r="BP11" s="974"/>
      <c r="BQ11" s="974"/>
      <c r="BR11" s="974"/>
      <c r="BS11" s="974"/>
      <c r="BT11" s="974"/>
      <c r="BU11" s="975"/>
    </row>
    <row r="12" spans="1:73" ht="7.5" customHeight="1">
      <c r="B12" s="971"/>
      <c r="C12" s="973"/>
      <c r="D12" s="973"/>
      <c r="E12" s="973"/>
      <c r="F12" s="973"/>
      <c r="G12" s="973"/>
      <c r="H12" s="973"/>
      <c r="I12" s="973"/>
      <c r="J12" s="973"/>
      <c r="K12" s="973"/>
      <c r="L12" s="973"/>
      <c r="M12" s="973"/>
      <c r="N12" s="973"/>
      <c r="O12" s="973"/>
      <c r="P12" s="973"/>
      <c r="Q12" s="973"/>
      <c r="R12" s="973"/>
      <c r="S12" s="973"/>
      <c r="T12" s="973"/>
      <c r="U12" s="973"/>
      <c r="V12" s="973"/>
      <c r="W12" s="973"/>
      <c r="X12" s="973"/>
      <c r="Y12" s="974"/>
      <c r="Z12" s="974"/>
      <c r="AA12" s="974"/>
      <c r="AB12" s="974"/>
      <c r="AC12" s="974"/>
      <c r="AD12" s="974"/>
      <c r="AE12" s="974"/>
      <c r="AF12" s="974"/>
      <c r="AG12" s="974"/>
      <c r="AH12" s="974"/>
      <c r="AI12" s="974"/>
      <c r="AJ12" s="974"/>
      <c r="AK12" s="974"/>
      <c r="AL12" s="974"/>
      <c r="AM12" s="974"/>
      <c r="AN12" s="974"/>
      <c r="AO12" s="974"/>
      <c r="AP12" s="974"/>
      <c r="AQ12" s="974"/>
      <c r="AR12" s="974"/>
      <c r="AS12" s="974"/>
      <c r="AT12" s="974"/>
      <c r="AU12" s="974"/>
      <c r="AV12" s="974"/>
      <c r="AW12" s="974"/>
      <c r="AX12" s="974"/>
      <c r="AY12" s="974"/>
      <c r="AZ12" s="974"/>
      <c r="BA12" s="974"/>
      <c r="BB12" s="974"/>
      <c r="BC12" s="974"/>
      <c r="BD12" s="974"/>
      <c r="BE12" s="974"/>
      <c r="BF12" s="974"/>
      <c r="BG12" s="974"/>
      <c r="BH12" s="974"/>
      <c r="BI12" s="974"/>
      <c r="BJ12" s="974"/>
      <c r="BK12" s="974"/>
      <c r="BL12" s="974"/>
      <c r="BM12" s="974"/>
      <c r="BN12" s="974"/>
      <c r="BO12" s="974"/>
      <c r="BP12" s="974"/>
      <c r="BQ12" s="974"/>
      <c r="BR12" s="974"/>
      <c r="BS12" s="974"/>
      <c r="BT12" s="974"/>
      <c r="BU12" s="975"/>
    </row>
    <row r="13" spans="1:73" ht="7.5" customHeight="1">
      <c r="B13" s="971"/>
      <c r="C13" s="973"/>
      <c r="D13" s="973"/>
      <c r="E13" s="973"/>
      <c r="F13" s="973"/>
      <c r="G13" s="973"/>
      <c r="H13" s="973"/>
      <c r="I13" s="973"/>
      <c r="J13" s="973"/>
      <c r="K13" s="973"/>
      <c r="L13" s="973"/>
      <c r="M13" s="973"/>
      <c r="N13" s="973"/>
      <c r="O13" s="973"/>
      <c r="P13" s="973"/>
      <c r="Q13" s="973"/>
      <c r="R13" s="973"/>
      <c r="S13" s="973"/>
      <c r="T13" s="973"/>
      <c r="U13" s="973"/>
      <c r="V13" s="973"/>
      <c r="W13" s="973"/>
      <c r="X13" s="973"/>
      <c r="Y13" s="974"/>
      <c r="Z13" s="974"/>
      <c r="AA13" s="974"/>
      <c r="AB13" s="974"/>
      <c r="AC13" s="974"/>
      <c r="AD13" s="974"/>
      <c r="AE13" s="974"/>
      <c r="AF13" s="974"/>
      <c r="AG13" s="974"/>
      <c r="AH13" s="974"/>
      <c r="AI13" s="974"/>
      <c r="AJ13" s="974"/>
      <c r="AK13" s="974"/>
      <c r="AL13" s="974"/>
      <c r="AM13" s="974"/>
      <c r="AN13" s="974"/>
      <c r="AO13" s="974"/>
      <c r="AP13" s="974"/>
      <c r="AQ13" s="974"/>
      <c r="AR13" s="974"/>
      <c r="AS13" s="974"/>
      <c r="AT13" s="974"/>
      <c r="AU13" s="974"/>
      <c r="AV13" s="974"/>
      <c r="AW13" s="974"/>
      <c r="AX13" s="974"/>
      <c r="AY13" s="974"/>
      <c r="AZ13" s="974"/>
      <c r="BA13" s="974"/>
      <c r="BB13" s="974"/>
      <c r="BC13" s="974"/>
      <c r="BD13" s="974"/>
      <c r="BE13" s="974"/>
      <c r="BF13" s="974"/>
      <c r="BG13" s="974"/>
      <c r="BH13" s="974"/>
      <c r="BI13" s="974"/>
      <c r="BJ13" s="974"/>
      <c r="BK13" s="974"/>
      <c r="BL13" s="974"/>
      <c r="BM13" s="974"/>
      <c r="BN13" s="974"/>
      <c r="BO13" s="974"/>
      <c r="BP13" s="974"/>
      <c r="BQ13" s="974"/>
      <c r="BR13" s="974"/>
      <c r="BS13" s="974"/>
      <c r="BT13" s="974"/>
      <c r="BU13" s="975"/>
    </row>
    <row r="14" spans="1:73" ht="7.5" customHeight="1">
      <c r="B14" s="971"/>
      <c r="C14" s="1067" t="s">
        <v>338</v>
      </c>
      <c r="D14" s="1067"/>
      <c r="E14" s="1067"/>
      <c r="F14" s="1067"/>
      <c r="G14" s="1067"/>
      <c r="H14" s="1067"/>
      <c r="I14" s="1067"/>
      <c r="J14" s="1067"/>
      <c r="K14" s="1067"/>
      <c r="L14" s="1067"/>
      <c r="M14" s="1067"/>
      <c r="N14" s="1067"/>
      <c r="O14" s="1067"/>
      <c r="P14" s="1067"/>
      <c r="Q14" s="1067"/>
      <c r="R14" s="1067"/>
      <c r="S14" s="1067"/>
      <c r="T14" s="1067"/>
      <c r="U14" s="1067"/>
      <c r="V14" s="1067"/>
      <c r="W14" s="1067"/>
      <c r="X14" s="1067"/>
      <c r="Y14" s="1068"/>
      <c r="Z14" s="1068"/>
      <c r="AA14" s="1068"/>
      <c r="AB14" s="1068"/>
      <c r="AC14" s="1068"/>
      <c r="AD14" s="1068"/>
      <c r="AE14" s="1068"/>
      <c r="AF14" s="1068"/>
      <c r="AG14" s="1068"/>
      <c r="AH14" s="1068"/>
      <c r="AI14" s="1068"/>
      <c r="AJ14" s="1068"/>
      <c r="AK14" s="1068"/>
      <c r="AL14" s="1068"/>
      <c r="AM14" s="1068"/>
      <c r="AN14" s="1068"/>
      <c r="AO14" s="1068"/>
      <c r="AP14" s="1068"/>
      <c r="AQ14" s="1068"/>
      <c r="AR14" s="1068"/>
      <c r="AS14" s="1068"/>
      <c r="AT14" s="1068"/>
      <c r="AU14" s="1068"/>
      <c r="AV14" s="1068"/>
      <c r="AW14" s="1068"/>
      <c r="AX14" s="1068"/>
      <c r="AY14" s="1068"/>
      <c r="AZ14" s="1068"/>
      <c r="BA14" s="1068"/>
      <c r="BB14" s="1068"/>
      <c r="BC14" s="1068"/>
      <c r="BD14" s="1068"/>
      <c r="BE14" s="1068"/>
      <c r="BF14" s="1068"/>
      <c r="BG14" s="1068"/>
      <c r="BH14" s="1068"/>
      <c r="BI14" s="1068"/>
      <c r="BJ14" s="1068"/>
      <c r="BK14" s="1068"/>
      <c r="BL14" s="1068"/>
      <c r="BM14" s="1068"/>
      <c r="BN14" s="1068"/>
      <c r="BO14" s="1068"/>
      <c r="BP14" s="1068"/>
      <c r="BQ14" s="1068"/>
      <c r="BR14" s="1068"/>
      <c r="BS14" s="1068"/>
      <c r="BT14" s="1068"/>
      <c r="BU14" s="1069"/>
    </row>
    <row r="15" spans="1:73" ht="7.5" customHeight="1">
      <c r="B15" s="971"/>
      <c r="C15" s="1067"/>
      <c r="D15" s="1067"/>
      <c r="E15" s="1067"/>
      <c r="F15" s="1067"/>
      <c r="G15" s="1067"/>
      <c r="H15" s="1067"/>
      <c r="I15" s="1067"/>
      <c r="J15" s="1067"/>
      <c r="K15" s="1067"/>
      <c r="L15" s="1067"/>
      <c r="M15" s="1067"/>
      <c r="N15" s="1067"/>
      <c r="O15" s="1067"/>
      <c r="P15" s="1067"/>
      <c r="Q15" s="1067"/>
      <c r="R15" s="1067"/>
      <c r="S15" s="1067"/>
      <c r="T15" s="1067"/>
      <c r="U15" s="1067"/>
      <c r="V15" s="1067"/>
      <c r="W15" s="1067"/>
      <c r="X15" s="1067"/>
      <c r="Y15" s="1068"/>
      <c r="Z15" s="1068"/>
      <c r="AA15" s="1068"/>
      <c r="AB15" s="1068"/>
      <c r="AC15" s="1068"/>
      <c r="AD15" s="1068"/>
      <c r="AE15" s="1068"/>
      <c r="AF15" s="1068"/>
      <c r="AG15" s="1068"/>
      <c r="AH15" s="1068"/>
      <c r="AI15" s="1068"/>
      <c r="AJ15" s="1068"/>
      <c r="AK15" s="1068"/>
      <c r="AL15" s="1068"/>
      <c r="AM15" s="1068"/>
      <c r="AN15" s="1068"/>
      <c r="AO15" s="1068"/>
      <c r="AP15" s="1068"/>
      <c r="AQ15" s="1068"/>
      <c r="AR15" s="1068"/>
      <c r="AS15" s="1068"/>
      <c r="AT15" s="1068"/>
      <c r="AU15" s="1068"/>
      <c r="AV15" s="1068"/>
      <c r="AW15" s="1068"/>
      <c r="AX15" s="1068"/>
      <c r="AY15" s="1068"/>
      <c r="AZ15" s="1068"/>
      <c r="BA15" s="1068"/>
      <c r="BB15" s="1068"/>
      <c r="BC15" s="1068"/>
      <c r="BD15" s="1068"/>
      <c r="BE15" s="1068"/>
      <c r="BF15" s="1068"/>
      <c r="BG15" s="1068"/>
      <c r="BH15" s="1068"/>
      <c r="BI15" s="1068"/>
      <c r="BJ15" s="1068"/>
      <c r="BK15" s="1068"/>
      <c r="BL15" s="1068"/>
      <c r="BM15" s="1068"/>
      <c r="BN15" s="1068"/>
      <c r="BO15" s="1068"/>
      <c r="BP15" s="1068"/>
      <c r="BQ15" s="1068"/>
      <c r="BR15" s="1068"/>
      <c r="BS15" s="1068"/>
      <c r="BT15" s="1068"/>
      <c r="BU15" s="1069"/>
    </row>
    <row r="16" spans="1:73" ht="7.5" customHeight="1">
      <c r="B16" s="971"/>
      <c r="C16" s="1067"/>
      <c r="D16" s="1067"/>
      <c r="E16" s="1067"/>
      <c r="F16" s="1067"/>
      <c r="G16" s="1067"/>
      <c r="H16" s="1067"/>
      <c r="I16" s="1067"/>
      <c r="J16" s="1067"/>
      <c r="K16" s="1067"/>
      <c r="L16" s="1067"/>
      <c r="M16" s="1067"/>
      <c r="N16" s="1067"/>
      <c r="O16" s="1067"/>
      <c r="P16" s="1067"/>
      <c r="Q16" s="1067"/>
      <c r="R16" s="1067"/>
      <c r="S16" s="1067"/>
      <c r="T16" s="1067"/>
      <c r="U16" s="1067"/>
      <c r="V16" s="1067"/>
      <c r="W16" s="1067"/>
      <c r="X16" s="1067"/>
      <c r="Y16" s="1068"/>
      <c r="Z16" s="1068"/>
      <c r="AA16" s="1068"/>
      <c r="AB16" s="1068"/>
      <c r="AC16" s="1068"/>
      <c r="AD16" s="1068"/>
      <c r="AE16" s="1068"/>
      <c r="AF16" s="1068"/>
      <c r="AG16" s="1068"/>
      <c r="AH16" s="1068"/>
      <c r="AI16" s="1068"/>
      <c r="AJ16" s="1068"/>
      <c r="AK16" s="1068"/>
      <c r="AL16" s="1068"/>
      <c r="AM16" s="1068"/>
      <c r="AN16" s="1068"/>
      <c r="AO16" s="1068"/>
      <c r="AP16" s="1068"/>
      <c r="AQ16" s="1068"/>
      <c r="AR16" s="1068"/>
      <c r="AS16" s="1068"/>
      <c r="AT16" s="1068"/>
      <c r="AU16" s="1068"/>
      <c r="AV16" s="1068"/>
      <c r="AW16" s="1068"/>
      <c r="AX16" s="1068"/>
      <c r="AY16" s="1068"/>
      <c r="AZ16" s="1068"/>
      <c r="BA16" s="1068"/>
      <c r="BB16" s="1068"/>
      <c r="BC16" s="1068"/>
      <c r="BD16" s="1068"/>
      <c r="BE16" s="1068"/>
      <c r="BF16" s="1068"/>
      <c r="BG16" s="1068"/>
      <c r="BH16" s="1068"/>
      <c r="BI16" s="1068"/>
      <c r="BJ16" s="1068"/>
      <c r="BK16" s="1068"/>
      <c r="BL16" s="1068"/>
      <c r="BM16" s="1068"/>
      <c r="BN16" s="1068"/>
      <c r="BO16" s="1068"/>
      <c r="BP16" s="1068"/>
      <c r="BQ16" s="1068"/>
      <c r="BR16" s="1068"/>
      <c r="BS16" s="1068"/>
      <c r="BT16" s="1068"/>
      <c r="BU16" s="1069"/>
    </row>
    <row r="17" spans="2:73" ht="7.5" customHeight="1">
      <c r="B17" s="971"/>
      <c r="C17" s="973" t="s">
        <v>339</v>
      </c>
      <c r="D17" s="973"/>
      <c r="E17" s="973"/>
      <c r="F17" s="973"/>
      <c r="G17" s="973"/>
      <c r="H17" s="973"/>
      <c r="I17" s="973"/>
      <c r="J17" s="973"/>
      <c r="K17" s="973"/>
      <c r="L17" s="973"/>
      <c r="M17" s="973"/>
      <c r="N17" s="973"/>
      <c r="O17" s="973"/>
      <c r="P17" s="973"/>
      <c r="Q17" s="973"/>
      <c r="R17" s="973"/>
      <c r="S17" s="973"/>
      <c r="T17" s="973"/>
      <c r="U17" s="973"/>
      <c r="V17" s="973"/>
      <c r="W17" s="973"/>
      <c r="X17" s="973"/>
      <c r="Y17" s="978" t="str">
        <f>IF(情報開示内容確認!I26="","",情報開示内容確認!I26)</f>
        <v/>
      </c>
      <c r="Z17" s="978"/>
      <c r="AA17" s="978"/>
      <c r="AB17" s="978"/>
      <c r="AC17" s="978"/>
      <c r="AD17" s="978"/>
      <c r="AE17" s="978"/>
      <c r="AF17" s="978"/>
      <c r="AG17" s="978"/>
      <c r="AH17" s="978"/>
      <c r="AI17" s="978"/>
      <c r="AJ17" s="978"/>
      <c r="AK17" s="978"/>
      <c r="AL17" s="978"/>
      <c r="AM17" s="978"/>
      <c r="AN17" s="978"/>
      <c r="AO17" s="978"/>
      <c r="AP17" s="978"/>
      <c r="AQ17" s="978"/>
      <c r="AR17" s="978"/>
      <c r="AS17" s="978"/>
      <c r="AT17" s="978"/>
      <c r="AU17" s="978"/>
      <c r="AV17" s="978"/>
      <c r="AW17" s="978"/>
      <c r="AX17" s="978"/>
      <c r="AY17" s="978"/>
      <c r="AZ17" s="978"/>
      <c r="BA17" s="978"/>
      <c r="BB17" s="978"/>
      <c r="BC17" s="978"/>
      <c r="BD17" s="978"/>
      <c r="BE17" s="978"/>
      <c r="BF17" s="978"/>
      <c r="BG17" s="978"/>
      <c r="BH17" s="978"/>
      <c r="BI17" s="978"/>
      <c r="BJ17" s="978"/>
      <c r="BK17" s="978"/>
      <c r="BL17" s="978"/>
      <c r="BM17" s="978"/>
      <c r="BN17" s="978"/>
      <c r="BO17" s="978"/>
      <c r="BP17" s="978"/>
      <c r="BQ17" s="978"/>
      <c r="BR17" s="978"/>
      <c r="BS17" s="978"/>
      <c r="BT17" s="978"/>
      <c r="BU17" s="979"/>
    </row>
    <row r="18" spans="2:73" ht="7.5" customHeight="1">
      <c r="B18" s="971"/>
      <c r="C18" s="973"/>
      <c r="D18" s="973"/>
      <c r="E18" s="973"/>
      <c r="F18" s="973"/>
      <c r="G18" s="973"/>
      <c r="H18" s="973"/>
      <c r="I18" s="973"/>
      <c r="J18" s="973"/>
      <c r="K18" s="973"/>
      <c r="L18" s="973"/>
      <c r="M18" s="973"/>
      <c r="N18" s="973"/>
      <c r="O18" s="973"/>
      <c r="P18" s="973"/>
      <c r="Q18" s="973"/>
      <c r="R18" s="973"/>
      <c r="S18" s="973"/>
      <c r="T18" s="973"/>
      <c r="U18" s="973"/>
      <c r="V18" s="973"/>
      <c r="W18" s="973"/>
      <c r="X18" s="973"/>
      <c r="Y18" s="978"/>
      <c r="Z18" s="978"/>
      <c r="AA18" s="978"/>
      <c r="AB18" s="978"/>
      <c r="AC18" s="978"/>
      <c r="AD18" s="978"/>
      <c r="AE18" s="978"/>
      <c r="AF18" s="978"/>
      <c r="AG18" s="978"/>
      <c r="AH18" s="978"/>
      <c r="AI18" s="978"/>
      <c r="AJ18" s="978"/>
      <c r="AK18" s="978"/>
      <c r="AL18" s="978"/>
      <c r="AM18" s="978"/>
      <c r="AN18" s="978"/>
      <c r="AO18" s="978"/>
      <c r="AP18" s="978"/>
      <c r="AQ18" s="978"/>
      <c r="AR18" s="978"/>
      <c r="AS18" s="978"/>
      <c r="AT18" s="978"/>
      <c r="AU18" s="978"/>
      <c r="AV18" s="978"/>
      <c r="AW18" s="978"/>
      <c r="AX18" s="978"/>
      <c r="AY18" s="978"/>
      <c r="AZ18" s="978"/>
      <c r="BA18" s="978"/>
      <c r="BB18" s="978"/>
      <c r="BC18" s="978"/>
      <c r="BD18" s="978"/>
      <c r="BE18" s="978"/>
      <c r="BF18" s="978"/>
      <c r="BG18" s="978"/>
      <c r="BH18" s="978"/>
      <c r="BI18" s="978"/>
      <c r="BJ18" s="978"/>
      <c r="BK18" s="978"/>
      <c r="BL18" s="978"/>
      <c r="BM18" s="978"/>
      <c r="BN18" s="978"/>
      <c r="BO18" s="978"/>
      <c r="BP18" s="978"/>
      <c r="BQ18" s="978"/>
      <c r="BR18" s="978"/>
      <c r="BS18" s="978"/>
      <c r="BT18" s="978"/>
      <c r="BU18" s="979"/>
    </row>
    <row r="19" spans="2:73" ht="7.5" customHeight="1">
      <c r="B19" s="971"/>
      <c r="C19" s="973"/>
      <c r="D19" s="973"/>
      <c r="E19" s="973"/>
      <c r="F19" s="973"/>
      <c r="G19" s="973"/>
      <c r="H19" s="973"/>
      <c r="I19" s="973"/>
      <c r="J19" s="973"/>
      <c r="K19" s="973"/>
      <c r="L19" s="973"/>
      <c r="M19" s="973"/>
      <c r="N19" s="973"/>
      <c r="O19" s="973"/>
      <c r="P19" s="973"/>
      <c r="Q19" s="973"/>
      <c r="R19" s="973"/>
      <c r="S19" s="973"/>
      <c r="T19" s="973"/>
      <c r="U19" s="973"/>
      <c r="V19" s="973"/>
      <c r="W19" s="973"/>
      <c r="X19" s="973"/>
      <c r="Y19" s="978"/>
      <c r="Z19" s="978"/>
      <c r="AA19" s="978"/>
      <c r="AB19" s="978"/>
      <c r="AC19" s="978"/>
      <c r="AD19" s="978"/>
      <c r="AE19" s="978"/>
      <c r="AF19" s="978"/>
      <c r="AG19" s="978"/>
      <c r="AH19" s="978"/>
      <c r="AI19" s="978"/>
      <c r="AJ19" s="978"/>
      <c r="AK19" s="978"/>
      <c r="AL19" s="978"/>
      <c r="AM19" s="978"/>
      <c r="AN19" s="978"/>
      <c r="AO19" s="978"/>
      <c r="AP19" s="978"/>
      <c r="AQ19" s="978"/>
      <c r="AR19" s="978"/>
      <c r="AS19" s="978"/>
      <c r="AT19" s="978"/>
      <c r="AU19" s="978"/>
      <c r="AV19" s="978"/>
      <c r="AW19" s="978"/>
      <c r="AX19" s="978"/>
      <c r="AY19" s="978"/>
      <c r="AZ19" s="978"/>
      <c r="BA19" s="978"/>
      <c r="BB19" s="978"/>
      <c r="BC19" s="978"/>
      <c r="BD19" s="978"/>
      <c r="BE19" s="978"/>
      <c r="BF19" s="978"/>
      <c r="BG19" s="978"/>
      <c r="BH19" s="978"/>
      <c r="BI19" s="978"/>
      <c r="BJ19" s="978"/>
      <c r="BK19" s="978"/>
      <c r="BL19" s="978"/>
      <c r="BM19" s="978"/>
      <c r="BN19" s="978"/>
      <c r="BO19" s="978"/>
      <c r="BP19" s="978"/>
      <c r="BQ19" s="978"/>
      <c r="BR19" s="978"/>
      <c r="BS19" s="978"/>
      <c r="BT19" s="978"/>
      <c r="BU19" s="979"/>
    </row>
    <row r="20" spans="2:73" ht="7.5" customHeight="1">
      <c r="B20" s="971"/>
      <c r="C20" s="973" t="s">
        <v>340</v>
      </c>
      <c r="D20" s="973"/>
      <c r="E20" s="973"/>
      <c r="F20" s="973"/>
      <c r="G20" s="973"/>
      <c r="H20" s="973"/>
      <c r="I20" s="973"/>
      <c r="J20" s="973"/>
      <c r="K20" s="973"/>
      <c r="L20" s="973"/>
      <c r="M20" s="973"/>
      <c r="N20" s="973"/>
      <c r="O20" s="973"/>
      <c r="P20" s="973"/>
      <c r="Q20" s="973"/>
      <c r="R20" s="973"/>
      <c r="S20" s="973"/>
      <c r="T20" s="973"/>
      <c r="U20" s="973"/>
      <c r="V20" s="973"/>
      <c r="W20" s="973"/>
      <c r="X20" s="973"/>
      <c r="Y20" s="980" t="str">
        <f>IF(情報開示内容確認!J62="","",情報開示内容確認!J62)</f>
        <v/>
      </c>
      <c r="Z20" s="980"/>
      <c r="AA20" s="980"/>
      <c r="AB20" s="980"/>
      <c r="AC20" s="980"/>
      <c r="AD20" s="980"/>
      <c r="AE20" s="980"/>
      <c r="AF20" s="980"/>
      <c r="AG20" s="980"/>
      <c r="AH20" s="980"/>
      <c r="AI20" s="980"/>
      <c r="AJ20" s="980"/>
      <c r="AK20" s="980"/>
      <c r="AL20" s="980"/>
      <c r="AM20" s="980"/>
      <c r="AN20" s="980"/>
      <c r="AO20" s="980"/>
      <c r="AP20" s="980"/>
      <c r="AQ20" s="980"/>
      <c r="AR20" s="980"/>
      <c r="AS20" s="980"/>
      <c r="AT20" s="980"/>
      <c r="AU20" s="980"/>
      <c r="AV20" s="980"/>
      <c r="AW20" s="980"/>
      <c r="AX20" s="980"/>
      <c r="AY20" s="980"/>
      <c r="AZ20" s="980"/>
      <c r="BA20" s="980"/>
      <c r="BB20" s="980"/>
      <c r="BC20" s="980"/>
      <c r="BD20" s="980"/>
      <c r="BE20" s="980"/>
      <c r="BF20" s="980"/>
      <c r="BG20" s="980"/>
      <c r="BH20" s="980"/>
      <c r="BI20" s="980"/>
      <c r="BJ20" s="980"/>
      <c r="BK20" s="980"/>
      <c r="BL20" s="980"/>
      <c r="BM20" s="980"/>
      <c r="BN20" s="980"/>
      <c r="BO20" s="980"/>
      <c r="BP20" s="980"/>
      <c r="BQ20" s="980"/>
      <c r="BR20" s="980"/>
      <c r="BS20" s="980"/>
      <c r="BT20" s="980"/>
      <c r="BU20" s="981"/>
    </row>
    <row r="21" spans="2:73" ht="7.5" customHeight="1">
      <c r="B21" s="971"/>
      <c r="C21" s="973"/>
      <c r="D21" s="973"/>
      <c r="E21" s="973"/>
      <c r="F21" s="973"/>
      <c r="G21" s="973"/>
      <c r="H21" s="973"/>
      <c r="I21" s="973"/>
      <c r="J21" s="973"/>
      <c r="K21" s="973"/>
      <c r="L21" s="973"/>
      <c r="M21" s="973"/>
      <c r="N21" s="973"/>
      <c r="O21" s="973"/>
      <c r="P21" s="973"/>
      <c r="Q21" s="973"/>
      <c r="R21" s="973"/>
      <c r="S21" s="973"/>
      <c r="T21" s="973"/>
      <c r="U21" s="973"/>
      <c r="V21" s="973"/>
      <c r="W21" s="973"/>
      <c r="X21" s="973"/>
      <c r="Y21" s="980"/>
      <c r="Z21" s="980"/>
      <c r="AA21" s="980"/>
      <c r="AB21" s="980"/>
      <c r="AC21" s="980"/>
      <c r="AD21" s="980"/>
      <c r="AE21" s="980"/>
      <c r="AF21" s="980"/>
      <c r="AG21" s="980"/>
      <c r="AH21" s="980"/>
      <c r="AI21" s="980"/>
      <c r="AJ21" s="980"/>
      <c r="AK21" s="980"/>
      <c r="AL21" s="980"/>
      <c r="AM21" s="980"/>
      <c r="AN21" s="980"/>
      <c r="AO21" s="980"/>
      <c r="AP21" s="980"/>
      <c r="AQ21" s="980"/>
      <c r="AR21" s="980"/>
      <c r="AS21" s="980"/>
      <c r="AT21" s="980"/>
      <c r="AU21" s="980"/>
      <c r="AV21" s="980"/>
      <c r="AW21" s="980"/>
      <c r="AX21" s="980"/>
      <c r="AY21" s="980"/>
      <c r="AZ21" s="980"/>
      <c r="BA21" s="980"/>
      <c r="BB21" s="980"/>
      <c r="BC21" s="980"/>
      <c r="BD21" s="980"/>
      <c r="BE21" s="980"/>
      <c r="BF21" s="980"/>
      <c r="BG21" s="980"/>
      <c r="BH21" s="980"/>
      <c r="BI21" s="980"/>
      <c r="BJ21" s="980"/>
      <c r="BK21" s="980"/>
      <c r="BL21" s="980"/>
      <c r="BM21" s="980"/>
      <c r="BN21" s="980"/>
      <c r="BO21" s="980"/>
      <c r="BP21" s="980"/>
      <c r="BQ21" s="980"/>
      <c r="BR21" s="980"/>
      <c r="BS21" s="980"/>
      <c r="BT21" s="980"/>
      <c r="BU21" s="981"/>
    </row>
    <row r="22" spans="2:73" ht="7.5" customHeight="1">
      <c r="B22" s="971"/>
      <c r="C22" s="973"/>
      <c r="D22" s="973"/>
      <c r="E22" s="973"/>
      <c r="F22" s="973"/>
      <c r="G22" s="973"/>
      <c r="H22" s="973"/>
      <c r="I22" s="973"/>
      <c r="J22" s="973"/>
      <c r="K22" s="973"/>
      <c r="L22" s="973"/>
      <c r="M22" s="973"/>
      <c r="N22" s="973"/>
      <c r="O22" s="973"/>
      <c r="P22" s="973"/>
      <c r="Q22" s="973"/>
      <c r="R22" s="973"/>
      <c r="S22" s="973"/>
      <c r="T22" s="973"/>
      <c r="U22" s="973"/>
      <c r="V22" s="973"/>
      <c r="W22" s="973"/>
      <c r="X22" s="973"/>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c r="AU22" s="980"/>
      <c r="AV22" s="980"/>
      <c r="AW22" s="980"/>
      <c r="AX22" s="980"/>
      <c r="AY22" s="980"/>
      <c r="AZ22" s="980"/>
      <c r="BA22" s="980"/>
      <c r="BB22" s="980"/>
      <c r="BC22" s="980"/>
      <c r="BD22" s="980"/>
      <c r="BE22" s="980"/>
      <c r="BF22" s="980"/>
      <c r="BG22" s="980"/>
      <c r="BH22" s="980"/>
      <c r="BI22" s="980"/>
      <c r="BJ22" s="980"/>
      <c r="BK22" s="980"/>
      <c r="BL22" s="980"/>
      <c r="BM22" s="980"/>
      <c r="BN22" s="980"/>
      <c r="BO22" s="980"/>
      <c r="BP22" s="980"/>
      <c r="BQ22" s="980"/>
      <c r="BR22" s="980"/>
      <c r="BS22" s="980"/>
      <c r="BT22" s="980"/>
      <c r="BU22" s="981"/>
    </row>
    <row r="23" spans="2:73" ht="7.5" customHeight="1">
      <c r="B23" s="971"/>
      <c r="C23" s="1067" t="str">
        <f>IF(OR(BG31="■",BG39="■"),"　本申込による最終月額請求","　本申込による初回月額請求")</f>
        <v>　本申込による初回月額請求</v>
      </c>
      <c r="D23" s="1067"/>
      <c r="E23" s="1067"/>
      <c r="F23" s="1067"/>
      <c r="G23" s="1067"/>
      <c r="H23" s="1067"/>
      <c r="I23" s="1067"/>
      <c r="J23" s="1067"/>
      <c r="K23" s="1067"/>
      <c r="L23" s="1067"/>
      <c r="M23" s="1067"/>
      <c r="N23" s="1067"/>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7"/>
      <c r="BU23" s="1071"/>
    </row>
    <row r="24" spans="2:73" ht="7.5" customHeight="1">
      <c r="B24" s="971"/>
      <c r="C24" s="1067"/>
      <c r="D24" s="1067"/>
      <c r="E24" s="1067"/>
      <c r="F24" s="1067"/>
      <c r="G24" s="1067"/>
      <c r="H24" s="1067"/>
      <c r="I24" s="1067"/>
      <c r="J24" s="1067"/>
      <c r="K24" s="1067"/>
      <c r="L24" s="1067"/>
      <c r="M24" s="1067"/>
      <c r="N24" s="1067"/>
      <c r="O24" s="1067"/>
      <c r="P24" s="1067"/>
      <c r="Q24" s="1067"/>
      <c r="R24" s="1067"/>
      <c r="S24" s="1067"/>
      <c r="T24" s="1067"/>
      <c r="U24" s="1067"/>
      <c r="V24" s="1067"/>
      <c r="W24" s="1067"/>
      <c r="X24" s="1067"/>
      <c r="Y24" s="1067"/>
      <c r="Z24" s="1067"/>
      <c r="AA24" s="1067"/>
      <c r="AB24" s="1067"/>
      <c r="AC24" s="1067"/>
      <c r="AD24" s="1067"/>
      <c r="AE24" s="1067"/>
      <c r="AF24" s="1067"/>
      <c r="AG24" s="1067"/>
      <c r="AH24" s="1067"/>
      <c r="AI24" s="1067"/>
      <c r="AJ24" s="1067"/>
      <c r="AK24" s="1067"/>
      <c r="AL24" s="1067"/>
      <c r="AM24" s="1067"/>
      <c r="AN24" s="1067"/>
      <c r="AO24" s="1067"/>
      <c r="AP24" s="1067"/>
      <c r="AQ24" s="1067"/>
      <c r="AR24" s="1067"/>
      <c r="AS24" s="1067"/>
      <c r="AT24" s="1067"/>
      <c r="AU24" s="1067"/>
      <c r="AV24" s="1067"/>
      <c r="AW24" s="1067"/>
      <c r="AX24" s="1067"/>
      <c r="AY24" s="1067"/>
      <c r="AZ24" s="1067"/>
      <c r="BA24" s="1067"/>
      <c r="BB24" s="1067"/>
      <c r="BC24" s="1067"/>
      <c r="BD24" s="1067"/>
      <c r="BE24" s="1067"/>
      <c r="BF24" s="1067"/>
      <c r="BG24" s="1067"/>
      <c r="BH24" s="1067"/>
      <c r="BI24" s="1067"/>
      <c r="BJ24" s="1067"/>
      <c r="BK24" s="1067"/>
      <c r="BL24" s="1067"/>
      <c r="BM24" s="1067"/>
      <c r="BN24" s="1067"/>
      <c r="BO24" s="1067"/>
      <c r="BP24" s="1067"/>
      <c r="BQ24" s="1067"/>
      <c r="BR24" s="1067"/>
      <c r="BS24" s="1067"/>
      <c r="BT24" s="1067"/>
      <c r="BU24" s="1071"/>
    </row>
    <row r="25" spans="2:73" ht="7.5" customHeight="1" thickBot="1">
      <c r="B25" s="972"/>
      <c r="C25" s="1070"/>
      <c r="D25" s="1070"/>
      <c r="E25" s="1070"/>
      <c r="F25" s="1070"/>
      <c r="G25" s="1070"/>
      <c r="H25" s="1070"/>
      <c r="I25" s="1070"/>
      <c r="J25" s="1070"/>
      <c r="K25" s="1070"/>
      <c r="L25" s="1070"/>
      <c r="M25" s="1070"/>
      <c r="N25" s="1070"/>
      <c r="O25" s="1070"/>
      <c r="P25" s="1070"/>
      <c r="Q25" s="1070"/>
      <c r="R25" s="1070"/>
      <c r="S25" s="1070"/>
      <c r="T25" s="1070"/>
      <c r="U25" s="1070"/>
      <c r="V25" s="1070"/>
      <c r="W25" s="1070"/>
      <c r="X25" s="1070"/>
      <c r="Y25" s="1070"/>
      <c r="Z25" s="1070"/>
      <c r="AA25" s="1070"/>
      <c r="AB25" s="1070"/>
      <c r="AC25" s="1070"/>
      <c r="AD25" s="1070"/>
      <c r="AE25" s="1070"/>
      <c r="AF25" s="1070"/>
      <c r="AG25" s="1070"/>
      <c r="AH25" s="1070"/>
      <c r="AI25" s="1070"/>
      <c r="AJ25" s="1070"/>
      <c r="AK25" s="1070"/>
      <c r="AL25" s="1070"/>
      <c r="AM25" s="1070"/>
      <c r="AN25" s="1070"/>
      <c r="AO25" s="1070"/>
      <c r="AP25" s="1070"/>
      <c r="AQ25" s="1070"/>
      <c r="AR25" s="1070"/>
      <c r="AS25" s="1070"/>
      <c r="AT25" s="1070"/>
      <c r="AU25" s="1070"/>
      <c r="AV25" s="1070"/>
      <c r="AW25" s="1070"/>
      <c r="AX25" s="1070"/>
      <c r="AY25" s="1070"/>
      <c r="AZ25" s="1070"/>
      <c r="BA25" s="1070"/>
      <c r="BB25" s="1070"/>
      <c r="BC25" s="1070"/>
      <c r="BD25" s="1070"/>
      <c r="BE25" s="1070"/>
      <c r="BF25" s="1070"/>
      <c r="BG25" s="1070"/>
      <c r="BH25" s="1070"/>
      <c r="BI25" s="1070"/>
      <c r="BJ25" s="1070"/>
      <c r="BK25" s="1070"/>
      <c r="BL25" s="1070"/>
      <c r="BM25" s="1070"/>
      <c r="BN25" s="1070"/>
      <c r="BO25" s="1070"/>
      <c r="BP25" s="1070"/>
      <c r="BQ25" s="1070"/>
      <c r="BR25" s="1070"/>
      <c r="BS25" s="1070"/>
      <c r="BT25" s="1070"/>
      <c r="BU25" s="1072"/>
    </row>
    <row r="26" spans="2:73" ht="7.5" customHeight="1" thickTop="1" thickBot="1">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row>
    <row r="27" spans="2:73" ht="7.5" customHeight="1" thickTop="1">
      <c r="B27" s="989" t="s">
        <v>341</v>
      </c>
      <c r="C27" s="990"/>
      <c r="D27" s="990"/>
      <c r="E27" s="990"/>
      <c r="F27" s="990"/>
      <c r="G27" s="990"/>
      <c r="H27" s="990"/>
      <c r="I27" s="990"/>
      <c r="J27" s="990"/>
      <c r="K27" s="990"/>
      <c r="L27" s="990"/>
      <c r="M27" s="990"/>
      <c r="N27" s="990"/>
      <c r="O27" s="990"/>
      <c r="P27" s="990"/>
      <c r="Q27" s="990"/>
      <c r="R27" s="990"/>
      <c r="S27" s="990"/>
      <c r="T27" s="990"/>
      <c r="U27" s="990"/>
      <c r="V27" s="990"/>
      <c r="W27" s="990"/>
      <c r="X27" s="990"/>
      <c r="Y27" s="990"/>
      <c r="Z27" s="990"/>
      <c r="AA27" s="990"/>
      <c r="AB27" s="990"/>
      <c r="AC27" s="990"/>
      <c r="AD27" s="990"/>
      <c r="AE27" s="990"/>
      <c r="AF27" s="990"/>
      <c r="AG27" s="990"/>
      <c r="AH27" s="990"/>
      <c r="AI27" s="990"/>
      <c r="AJ27" s="990"/>
      <c r="AK27" s="990"/>
      <c r="AL27" s="990"/>
      <c r="AM27" s="990"/>
      <c r="AN27" s="990"/>
      <c r="AO27" s="990"/>
      <c r="AP27" s="990"/>
      <c r="AQ27" s="990"/>
      <c r="AR27" s="990"/>
      <c r="AS27" s="990"/>
      <c r="AT27" s="990"/>
      <c r="AU27" s="990"/>
      <c r="AV27" s="990"/>
      <c r="AW27" s="990"/>
      <c r="AX27" s="990"/>
      <c r="AY27" s="990"/>
      <c r="AZ27" s="990"/>
      <c r="BA27" s="990"/>
      <c r="BB27" s="990"/>
      <c r="BC27" s="990"/>
      <c r="BD27" s="990"/>
      <c r="BE27" s="990"/>
      <c r="BF27" s="990"/>
      <c r="BG27" s="990"/>
      <c r="BH27" s="990"/>
      <c r="BI27" s="990"/>
      <c r="BJ27" s="990"/>
      <c r="BK27" s="990"/>
      <c r="BL27" s="990"/>
      <c r="BM27" s="990"/>
      <c r="BN27" s="990"/>
      <c r="BO27" s="990"/>
      <c r="BP27" s="990"/>
      <c r="BQ27" s="990"/>
      <c r="BR27" s="990"/>
      <c r="BS27" s="990"/>
      <c r="BT27" s="990"/>
      <c r="BU27" s="991"/>
    </row>
    <row r="28" spans="2:73" ht="7.5" customHeight="1">
      <c r="B28" s="971"/>
      <c r="C28" s="992"/>
      <c r="D28" s="992"/>
      <c r="E28" s="992"/>
      <c r="F28" s="992"/>
      <c r="G28" s="992"/>
      <c r="H28" s="992"/>
      <c r="I28" s="992"/>
      <c r="J28" s="992"/>
      <c r="K28" s="992"/>
      <c r="L28" s="992"/>
      <c r="M28" s="992"/>
      <c r="N28" s="992"/>
      <c r="O28" s="992"/>
      <c r="P28" s="992"/>
      <c r="Q28" s="992"/>
      <c r="R28" s="992"/>
      <c r="S28" s="992"/>
      <c r="T28" s="992"/>
      <c r="U28" s="992"/>
      <c r="V28" s="992"/>
      <c r="W28" s="992"/>
      <c r="X28" s="992"/>
      <c r="Y28" s="992"/>
      <c r="Z28" s="992"/>
      <c r="AA28" s="992"/>
      <c r="AB28" s="992"/>
      <c r="AC28" s="992"/>
      <c r="AD28" s="992"/>
      <c r="AE28" s="992"/>
      <c r="AF28" s="992"/>
      <c r="AG28" s="992"/>
      <c r="AH28" s="992"/>
      <c r="AI28" s="992"/>
      <c r="AJ28" s="992"/>
      <c r="AK28" s="992"/>
      <c r="AL28" s="992"/>
      <c r="AM28" s="992"/>
      <c r="AN28" s="992"/>
      <c r="AO28" s="992"/>
      <c r="AP28" s="992"/>
      <c r="AQ28" s="992"/>
      <c r="AR28" s="992"/>
      <c r="AS28" s="992"/>
      <c r="AT28" s="992"/>
      <c r="AU28" s="992"/>
      <c r="AV28" s="992"/>
      <c r="AW28" s="992"/>
      <c r="AX28" s="992"/>
      <c r="AY28" s="992"/>
      <c r="AZ28" s="992"/>
      <c r="BA28" s="992"/>
      <c r="BB28" s="992"/>
      <c r="BC28" s="992"/>
      <c r="BD28" s="992"/>
      <c r="BE28" s="992"/>
      <c r="BF28" s="992"/>
      <c r="BG28" s="992"/>
      <c r="BH28" s="992"/>
      <c r="BI28" s="992"/>
      <c r="BJ28" s="992"/>
      <c r="BK28" s="992"/>
      <c r="BL28" s="992"/>
      <c r="BM28" s="992"/>
      <c r="BN28" s="992"/>
      <c r="BO28" s="992"/>
      <c r="BP28" s="992"/>
      <c r="BQ28" s="992"/>
      <c r="BR28" s="992"/>
      <c r="BS28" s="992"/>
      <c r="BT28" s="992"/>
      <c r="BU28" s="993"/>
    </row>
    <row r="29" spans="2:73" ht="7.5" customHeight="1">
      <c r="B29" s="179"/>
      <c r="C29" s="1073" t="s">
        <v>342</v>
      </c>
      <c r="D29" s="1074"/>
      <c r="E29" s="1074"/>
      <c r="F29" s="1074"/>
      <c r="G29" s="1074"/>
      <c r="H29" s="1074"/>
      <c r="I29" s="1074"/>
      <c r="J29" s="1074"/>
      <c r="K29" s="1074"/>
      <c r="L29" s="1074"/>
      <c r="M29" s="1074"/>
      <c r="N29" s="1074"/>
      <c r="O29" s="1074"/>
      <c r="P29" s="1074"/>
      <c r="Q29" s="1074"/>
      <c r="R29" s="1074"/>
      <c r="S29" s="1074"/>
      <c r="T29" s="1074"/>
      <c r="U29" s="1074"/>
      <c r="V29" s="1074"/>
      <c r="W29" s="1074"/>
      <c r="X29" s="1074"/>
      <c r="Y29" s="1074"/>
      <c r="Z29" s="1074"/>
      <c r="AA29" s="1074"/>
      <c r="AB29" s="1074"/>
      <c r="AC29" s="1074"/>
      <c r="AD29" s="1074"/>
      <c r="AE29" s="1074"/>
      <c r="AF29" s="1074"/>
      <c r="AG29" s="1074"/>
      <c r="AH29" s="1074"/>
      <c r="AI29" s="1074"/>
      <c r="AJ29" s="1074"/>
      <c r="AK29" s="1074"/>
      <c r="AL29" s="1074"/>
      <c r="AM29" s="1074"/>
      <c r="AN29" s="1074"/>
      <c r="AO29" s="1074"/>
      <c r="AP29" s="1074"/>
      <c r="AQ29" s="1074"/>
      <c r="AR29" s="1074"/>
      <c r="AS29" s="1074"/>
      <c r="AT29" s="1074"/>
      <c r="AU29" s="1074"/>
      <c r="AV29" s="1074"/>
      <c r="AW29" s="1074"/>
      <c r="AX29" s="1074"/>
      <c r="AY29" s="1074"/>
      <c r="AZ29" s="1074"/>
      <c r="BA29" s="1074"/>
      <c r="BB29" s="1074"/>
      <c r="BC29" s="1074"/>
      <c r="BD29" s="1074"/>
      <c r="BE29" s="1074"/>
      <c r="BF29" s="1074"/>
      <c r="BG29" s="1074"/>
      <c r="BH29" s="1074"/>
      <c r="BI29" s="1074"/>
      <c r="BJ29" s="1074"/>
      <c r="BK29" s="1074"/>
      <c r="BL29" s="1074"/>
      <c r="BM29" s="1074"/>
      <c r="BN29" s="1074"/>
      <c r="BO29" s="1074"/>
      <c r="BP29" s="1074"/>
      <c r="BQ29" s="1074"/>
      <c r="BR29" s="1074"/>
      <c r="BS29" s="1074"/>
      <c r="BT29" s="1074"/>
      <c r="BU29" s="1075"/>
    </row>
    <row r="30" spans="2:73" ht="7.5" customHeight="1">
      <c r="B30" s="179"/>
      <c r="C30" s="1076"/>
      <c r="D30" s="1077"/>
      <c r="E30" s="1077"/>
      <c r="F30" s="1077"/>
      <c r="G30" s="1077"/>
      <c r="H30" s="1077"/>
      <c r="I30" s="1077"/>
      <c r="J30" s="1077"/>
      <c r="K30" s="1077"/>
      <c r="L30" s="1077"/>
      <c r="M30" s="1077"/>
      <c r="N30" s="1077"/>
      <c r="O30" s="1077"/>
      <c r="P30" s="1077"/>
      <c r="Q30" s="1077"/>
      <c r="R30" s="1077"/>
      <c r="S30" s="1077"/>
      <c r="T30" s="1077"/>
      <c r="U30" s="1077"/>
      <c r="V30" s="1077"/>
      <c r="W30" s="1077"/>
      <c r="X30" s="1077"/>
      <c r="Y30" s="1077"/>
      <c r="Z30" s="1077"/>
      <c r="AA30" s="1077"/>
      <c r="AB30" s="1077"/>
      <c r="AC30" s="1077"/>
      <c r="AD30" s="1077"/>
      <c r="AE30" s="1077"/>
      <c r="AF30" s="1077"/>
      <c r="AG30" s="1077"/>
      <c r="AH30" s="1077"/>
      <c r="AI30" s="1077"/>
      <c r="AJ30" s="1077"/>
      <c r="AK30" s="1077"/>
      <c r="AL30" s="1077"/>
      <c r="AM30" s="1077"/>
      <c r="AN30" s="1077"/>
      <c r="AO30" s="1077"/>
      <c r="AP30" s="1077"/>
      <c r="AQ30" s="1077"/>
      <c r="AR30" s="1077"/>
      <c r="AS30" s="1077"/>
      <c r="AT30" s="1077"/>
      <c r="AU30" s="1077"/>
      <c r="AV30" s="1077"/>
      <c r="AW30" s="1077"/>
      <c r="AX30" s="1077"/>
      <c r="AY30" s="1077"/>
      <c r="AZ30" s="1077"/>
      <c r="BA30" s="1077"/>
      <c r="BB30" s="1077"/>
      <c r="BC30" s="1077"/>
      <c r="BD30" s="1077"/>
      <c r="BE30" s="1077"/>
      <c r="BF30" s="1077"/>
      <c r="BG30" s="1077"/>
      <c r="BH30" s="1077"/>
      <c r="BI30" s="1077"/>
      <c r="BJ30" s="1077"/>
      <c r="BK30" s="1077"/>
      <c r="BL30" s="1077"/>
      <c r="BM30" s="1077"/>
      <c r="BN30" s="1077"/>
      <c r="BO30" s="1077"/>
      <c r="BP30" s="1077"/>
      <c r="BQ30" s="1077"/>
      <c r="BR30" s="1077"/>
      <c r="BS30" s="1077"/>
      <c r="BT30" s="1077"/>
      <c r="BU30" s="1078"/>
    </row>
    <row r="31" spans="2:73" ht="7.5" customHeight="1">
      <c r="B31" s="179"/>
      <c r="C31" s="1079"/>
      <c r="D31" s="1080" t="s">
        <v>343</v>
      </c>
      <c r="E31" s="1081"/>
      <c r="F31" s="1081"/>
      <c r="G31" s="1081"/>
      <c r="H31" s="1081"/>
      <c r="I31" s="1081"/>
      <c r="J31" s="1081"/>
      <c r="K31" s="1081"/>
      <c r="L31" s="1081"/>
      <c r="M31" s="1081"/>
      <c r="N31" s="1081"/>
      <c r="O31" s="1081"/>
      <c r="P31" s="1081"/>
      <c r="Q31" s="1081"/>
      <c r="R31" s="1081"/>
      <c r="S31" s="1081"/>
      <c r="T31" s="1081"/>
      <c r="U31" s="1081"/>
      <c r="V31" s="1081"/>
      <c r="W31" s="1081"/>
      <c r="X31" s="1082"/>
      <c r="Y31" s="1060"/>
      <c r="Z31" s="1046" t="s">
        <v>180</v>
      </c>
      <c r="AA31" s="1046"/>
      <c r="AB31" s="1046"/>
      <c r="AC31" s="1045" t="s">
        <v>170</v>
      </c>
      <c r="AD31" s="1045"/>
      <c r="AE31" s="1045"/>
      <c r="AF31" s="1045"/>
      <c r="AG31" s="1045"/>
      <c r="AH31" s="1045"/>
      <c r="AI31" s="1045"/>
      <c r="AJ31" s="1046"/>
      <c r="AK31" s="1046" t="s">
        <v>180</v>
      </c>
      <c r="AL31" s="1046"/>
      <c r="AM31" s="1046"/>
      <c r="AN31" s="1042" t="s">
        <v>344</v>
      </c>
      <c r="AO31" s="1042"/>
      <c r="AP31" s="1042"/>
      <c r="AQ31" s="1042"/>
      <c r="AR31" s="1042"/>
      <c r="AS31" s="1042"/>
      <c r="AT31" s="1042"/>
      <c r="AU31" s="1046"/>
      <c r="AV31" s="1084" t="s">
        <v>180</v>
      </c>
      <c r="AW31" s="1084"/>
      <c r="AX31" s="1084"/>
      <c r="AY31" s="1042" t="s">
        <v>345</v>
      </c>
      <c r="AZ31" s="1042"/>
      <c r="BA31" s="1042"/>
      <c r="BB31" s="1042"/>
      <c r="BC31" s="1042"/>
      <c r="BD31" s="1042"/>
      <c r="BE31" s="1042"/>
      <c r="BF31" s="1046"/>
      <c r="BG31" s="1046" t="s">
        <v>180</v>
      </c>
      <c r="BH31" s="1046"/>
      <c r="BI31" s="1046"/>
      <c r="BJ31" s="1045" t="s">
        <v>188</v>
      </c>
      <c r="BK31" s="1045"/>
      <c r="BL31" s="1045"/>
      <c r="BM31" s="1045"/>
      <c r="BN31" s="1045"/>
      <c r="BO31" s="1045"/>
      <c r="BP31" s="1045"/>
      <c r="BQ31" s="193"/>
      <c r="BR31" s="193"/>
      <c r="BS31" s="193"/>
      <c r="BT31" s="193"/>
      <c r="BU31" s="194"/>
    </row>
    <row r="32" spans="2:73" ht="7.5" customHeight="1">
      <c r="B32" s="179"/>
      <c r="C32" s="1079"/>
      <c r="D32" s="1023"/>
      <c r="E32" s="1024"/>
      <c r="F32" s="1024"/>
      <c r="G32" s="1024"/>
      <c r="H32" s="1024"/>
      <c r="I32" s="1024"/>
      <c r="J32" s="1024"/>
      <c r="K32" s="1024"/>
      <c r="L32" s="1024"/>
      <c r="M32" s="1024"/>
      <c r="N32" s="1024"/>
      <c r="O32" s="1024"/>
      <c r="P32" s="1024"/>
      <c r="Q32" s="1024"/>
      <c r="R32" s="1024"/>
      <c r="S32" s="1024"/>
      <c r="T32" s="1024"/>
      <c r="U32" s="1024"/>
      <c r="V32" s="1024"/>
      <c r="W32" s="1024"/>
      <c r="X32" s="1027"/>
      <c r="Y32" s="1032"/>
      <c r="Z32" s="1034"/>
      <c r="AA32" s="1034"/>
      <c r="AB32" s="1034"/>
      <c r="AC32" s="1037"/>
      <c r="AD32" s="1037"/>
      <c r="AE32" s="1037"/>
      <c r="AF32" s="1037"/>
      <c r="AG32" s="1037"/>
      <c r="AH32" s="1037"/>
      <c r="AI32" s="1037"/>
      <c r="AJ32" s="1034"/>
      <c r="AK32" s="1034"/>
      <c r="AL32" s="1034"/>
      <c r="AM32" s="1034"/>
      <c r="AN32" s="1043"/>
      <c r="AO32" s="1043"/>
      <c r="AP32" s="1043"/>
      <c r="AQ32" s="1043"/>
      <c r="AR32" s="1043"/>
      <c r="AS32" s="1043"/>
      <c r="AT32" s="1043"/>
      <c r="AU32" s="1034"/>
      <c r="AV32" s="1085"/>
      <c r="AW32" s="1085"/>
      <c r="AX32" s="1085"/>
      <c r="AY32" s="1043"/>
      <c r="AZ32" s="1043"/>
      <c r="BA32" s="1043"/>
      <c r="BB32" s="1043"/>
      <c r="BC32" s="1043"/>
      <c r="BD32" s="1043"/>
      <c r="BE32" s="1043"/>
      <c r="BF32" s="1034"/>
      <c r="BG32" s="1034"/>
      <c r="BH32" s="1034"/>
      <c r="BI32" s="1034"/>
      <c r="BJ32" s="1037"/>
      <c r="BK32" s="1037"/>
      <c r="BL32" s="1037"/>
      <c r="BM32" s="1037"/>
      <c r="BN32" s="1037"/>
      <c r="BO32" s="1037"/>
      <c r="BP32" s="1037"/>
      <c r="BQ32" s="190"/>
      <c r="BR32" s="190"/>
      <c r="BS32" s="190"/>
      <c r="BT32" s="190"/>
      <c r="BU32" s="191"/>
    </row>
    <row r="33" spans="2:73" ht="7.5" customHeight="1">
      <c r="B33" s="179"/>
      <c r="C33" s="1079"/>
      <c r="D33" s="1028"/>
      <c r="E33" s="1029"/>
      <c r="F33" s="1029"/>
      <c r="G33" s="1029"/>
      <c r="H33" s="1029"/>
      <c r="I33" s="1029"/>
      <c r="J33" s="1029"/>
      <c r="K33" s="1029"/>
      <c r="L33" s="1029"/>
      <c r="M33" s="1029"/>
      <c r="N33" s="1029"/>
      <c r="O33" s="1029"/>
      <c r="P33" s="1029"/>
      <c r="Q33" s="1029"/>
      <c r="R33" s="1029"/>
      <c r="S33" s="1029"/>
      <c r="T33" s="1029"/>
      <c r="U33" s="1029"/>
      <c r="V33" s="1029"/>
      <c r="W33" s="1029"/>
      <c r="X33" s="1030"/>
      <c r="Y33" s="1083"/>
      <c r="Z33" s="1035"/>
      <c r="AA33" s="1035"/>
      <c r="AB33" s="1035"/>
      <c r="AC33" s="1038"/>
      <c r="AD33" s="1038"/>
      <c r="AE33" s="1038"/>
      <c r="AF33" s="1038"/>
      <c r="AG33" s="1038"/>
      <c r="AH33" s="1038"/>
      <c r="AI33" s="1038"/>
      <c r="AJ33" s="1035"/>
      <c r="AK33" s="1035"/>
      <c r="AL33" s="1035"/>
      <c r="AM33" s="1035"/>
      <c r="AN33" s="1044"/>
      <c r="AO33" s="1044"/>
      <c r="AP33" s="1044"/>
      <c r="AQ33" s="1044"/>
      <c r="AR33" s="1044"/>
      <c r="AS33" s="1044"/>
      <c r="AT33" s="1044"/>
      <c r="AU33" s="1035"/>
      <c r="AV33" s="1086"/>
      <c r="AW33" s="1086"/>
      <c r="AX33" s="1086"/>
      <c r="AY33" s="1044"/>
      <c r="AZ33" s="1044"/>
      <c r="BA33" s="1044"/>
      <c r="BB33" s="1044"/>
      <c r="BC33" s="1044"/>
      <c r="BD33" s="1044"/>
      <c r="BE33" s="1044"/>
      <c r="BF33" s="1035"/>
      <c r="BG33" s="1035"/>
      <c r="BH33" s="1035"/>
      <c r="BI33" s="1035"/>
      <c r="BJ33" s="1038"/>
      <c r="BK33" s="1038"/>
      <c r="BL33" s="1038"/>
      <c r="BM33" s="1038"/>
      <c r="BN33" s="1038"/>
      <c r="BO33" s="1038"/>
      <c r="BP33" s="1038"/>
      <c r="BQ33" s="203"/>
      <c r="BR33" s="203"/>
      <c r="BS33" s="203"/>
      <c r="BT33" s="203"/>
      <c r="BU33" s="204"/>
    </row>
    <row r="34" spans="2:73" ht="7.5" customHeight="1">
      <c r="B34" s="179"/>
      <c r="C34" s="1079"/>
      <c r="D34" s="1020" t="s">
        <v>346</v>
      </c>
      <c r="E34" s="1021"/>
      <c r="F34" s="1021"/>
      <c r="G34" s="1021"/>
      <c r="H34" s="1021"/>
      <c r="I34" s="1021"/>
      <c r="J34" s="1021"/>
      <c r="K34" s="1021"/>
      <c r="L34" s="1021"/>
      <c r="M34" s="1021"/>
      <c r="N34" s="1021"/>
      <c r="O34" s="1021"/>
      <c r="P34" s="1021"/>
      <c r="Q34" s="1021"/>
      <c r="R34" s="1021"/>
      <c r="S34" s="1021"/>
      <c r="T34" s="1021"/>
      <c r="U34" s="1021"/>
      <c r="V34" s="1021"/>
      <c r="W34" s="1021"/>
      <c r="X34" s="1026"/>
      <c r="Y34" s="1060"/>
      <c r="Z34" s="1046"/>
      <c r="AA34" s="1046"/>
      <c r="AB34" s="1046"/>
      <c r="AC34" s="1046"/>
      <c r="AD34" s="1046"/>
      <c r="AE34" s="1046"/>
      <c r="AF34" s="1046"/>
      <c r="AG34" s="1046"/>
      <c r="AH34" s="1046"/>
      <c r="AI34" s="1046"/>
      <c r="AJ34" s="1046"/>
      <c r="AK34" s="1046"/>
      <c r="AL34" s="1046"/>
      <c r="AM34" s="1046"/>
      <c r="AN34" s="1046"/>
      <c r="AO34" s="1046"/>
      <c r="AP34" s="1046"/>
      <c r="AQ34" s="1046"/>
      <c r="AR34" s="1046"/>
      <c r="AS34" s="1046"/>
      <c r="AT34" s="1046"/>
      <c r="AU34" s="1046"/>
      <c r="AV34" s="1046"/>
      <c r="AW34" s="1046"/>
      <c r="AX34" s="1046"/>
      <c r="AY34" s="1046"/>
      <c r="AZ34" s="1046"/>
      <c r="BA34" s="1046"/>
      <c r="BB34" s="1046"/>
      <c r="BC34" s="1046"/>
      <c r="BD34" s="1046"/>
      <c r="BE34" s="1046"/>
      <c r="BF34" s="1046"/>
      <c r="BG34" s="1046"/>
      <c r="BH34" s="1046"/>
      <c r="BI34" s="1046"/>
      <c r="BJ34" s="1046"/>
      <c r="BK34" s="1046"/>
      <c r="BL34" s="1046"/>
      <c r="BM34" s="1046"/>
      <c r="BN34" s="1046"/>
      <c r="BO34" s="1046"/>
      <c r="BP34" s="1046"/>
      <c r="BQ34" s="1046"/>
      <c r="BR34" s="1046"/>
      <c r="BS34" s="193"/>
      <c r="BT34" s="193"/>
      <c r="BU34" s="194"/>
    </row>
    <row r="35" spans="2:73" ht="7.5" customHeight="1">
      <c r="B35" s="179"/>
      <c r="C35" s="1079"/>
      <c r="D35" s="1023"/>
      <c r="E35" s="1024"/>
      <c r="F35" s="1024"/>
      <c r="G35" s="1024"/>
      <c r="H35" s="1024"/>
      <c r="I35" s="1024"/>
      <c r="J35" s="1024"/>
      <c r="K35" s="1024"/>
      <c r="L35" s="1024"/>
      <c r="M35" s="1024"/>
      <c r="N35" s="1024"/>
      <c r="O35" s="1024"/>
      <c r="P35" s="1024"/>
      <c r="Q35" s="1024"/>
      <c r="R35" s="1024"/>
      <c r="S35" s="1024"/>
      <c r="T35" s="1024"/>
      <c r="U35" s="1024"/>
      <c r="V35" s="1024"/>
      <c r="W35" s="1024"/>
      <c r="X35" s="1027"/>
      <c r="Y35" s="1032"/>
      <c r="Z35" s="1034"/>
      <c r="AA35" s="1034"/>
      <c r="AB35" s="1034"/>
      <c r="AC35" s="1034"/>
      <c r="AD35" s="1034"/>
      <c r="AE35" s="1034"/>
      <c r="AF35" s="1034"/>
      <c r="AG35" s="1034"/>
      <c r="AH35" s="1034"/>
      <c r="AI35" s="1034"/>
      <c r="AJ35" s="1034"/>
      <c r="AK35" s="1034"/>
      <c r="AL35" s="1034"/>
      <c r="AM35" s="1034"/>
      <c r="AN35" s="1034"/>
      <c r="AO35" s="1034"/>
      <c r="AP35" s="1034"/>
      <c r="AQ35" s="1034"/>
      <c r="AR35" s="1034"/>
      <c r="AS35" s="1034"/>
      <c r="AT35" s="1034"/>
      <c r="AU35" s="1034"/>
      <c r="AV35" s="1034"/>
      <c r="AW35" s="1034"/>
      <c r="AX35" s="1034"/>
      <c r="AY35" s="1034"/>
      <c r="AZ35" s="1034"/>
      <c r="BA35" s="1034"/>
      <c r="BB35" s="1034"/>
      <c r="BC35" s="1034"/>
      <c r="BD35" s="1034"/>
      <c r="BE35" s="1034"/>
      <c r="BF35" s="1034"/>
      <c r="BG35" s="1034"/>
      <c r="BH35" s="1034"/>
      <c r="BI35" s="1034"/>
      <c r="BJ35" s="1034"/>
      <c r="BK35" s="1034"/>
      <c r="BL35" s="1034"/>
      <c r="BM35" s="1034"/>
      <c r="BN35" s="1034"/>
      <c r="BO35" s="1034"/>
      <c r="BP35" s="1034"/>
      <c r="BQ35" s="1034"/>
      <c r="BR35" s="1034"/>
      <c r="BS35" s="190"/>
      <c r="BT35" s="190"/>
      <c r="BU35" s="191"/>
    </row>
    <row r="36" spans="2:73" ht="7.5" customHeight="1">
      <c r="B36" s="179"/>
      <c r="C36" s="1079"/>
      <c r="D36" s="1023"/>
      <c r="E36" s="1024"/>
      <c r="F36" s="1024"/>
      <c r="G36" s="1024"/>
      <c r="H36" s="1024"/>
      <c r="I36" s="1024"/>
      <c r="J36" s="1024"/>
      <c r="K36" s="1024"/>
      <c r="L36" s="1024"/>
      <c r="M36" s="1024"/>
      <c r="N36" s="1024"/>
      <c r="O36" s="1024"/>
      <c r="P36" s="1024"/>
      <c r="Q36" s="1024"/>
      <c r="R36" s="1024"/>
      <c r="S36" s="1024"/>
      <c r="T36" s="1024"/>
      <c r="U36" s="1024"/>
      <c r="V36" s="1024"/>
      <c r="W36" s="1024"/>
      <c r="X36" s="1027"/>
      <c r="Y36" s="1032"/>
      <c r="Z36" s="1034"/>
      <c r="AA36" s="1034"/>
      <c r="AB36" s="1034"/>
      <c r="AC36" s="1034"/>
      <c r="AD36" s="1034"/>
      <c r="AE36" s="1034"/>
      <c r="AF36" s="1034"/>
      <c r="AG36" s="1034"/>
      <c r="AH36" s="1034"/>
      <c r="AI36" s="1034"/>
      <c r="AJ36" s="1034"/>
      <c r="AK36" s="1034"/>
      <c r="AL36" s="1034"/>
      <c r="AM36" s="1034"/>
      <c r="AN36" s="1034"/>
      <c r="AO36" s="1034"/>
      <c r="AP36" s="1034"/>
      <c r="AQ36" s="1034"/>
      <c r="AR36" s="1034"/>
      <c r="AS36" s="1034"/>
      <c r="AT36" s="1034"/>
      <c r="AU36" s="1034"/>
      <c r="AV36" s="1034"/>
      <c r="AW36" s="1034"/>
      <c r="AX36" s="1034"/>
      <c r="AY36" s="1034"/>
      <c r="AZ36" s="1034"/>
      <c r="BA36" s="1034"/>
      <c r="BB36" s="1034"/>
      <c r="BC36" s="1034"/>
      <c r="BD36" s="1034"/>
      <c r="BE36" s="1034"/>
      <c r="BF36" s="1034"/>
      <c r="BG36" s="1034"/>
      <c r="BH36" s="1034"/>
      <c r="BI36" s="1034"/>
      <c r="BJ36" s="1034"/>
      <c r="BK36" s="1034"/>
      <c r="BL36" s="1034"/>
      <c r="BM36" s="1034"/>
      <c r="BN36" s="1034"/>
      <c r="BO36" s="1034"/>
      <c r="BP36" s="1034"/>
      <c r="BQ36" s="1034"/>
      <c r="BR36" s="1034"/>
      <c r="BS36" s="190"/>
      <c r="BT36" s="190"/>
      <c r="BU36" s="191"/>
    </row>
    <row r="37" spans="2:73" ht="7.5" customHeight="1">
      <c r="B37" s="179"/>
      <c r="C37" s="1020" t="s">
        <v>347</v>
      </c>
      <c r="D37" s="1021"/>
      <c r="E37" s="1021"/>
      <c r="F37" s="1021"/>
      <c r="G37" s="1021"/>
      <c r="H37" s="1021"/>
      <c r="I37" s="1021"/>
      <c r="J37" s="1021"/>
      <c r="K37" s="1021"/>
      <c r="L37" s="1021"/>
      <c r="M37" s="1021"/>
      <c r="N37" s="1021"/>
      <c r="O37" s="1021"/>
      <c r="P37" s="1021"/>
      <c r="Q37" s="1021"/>
      <c r="R37" s="1021"/>
      <c r="S37" s="1021"/>
      <c r="T37" s="1021"/>
      <c r="U37" s="1021"/>
      <c r="V37" s="1021"/>
      <c r="W37" s="1021"/>
      <c r="X37" s="1021"/>
      <c r="Y37" s="1021"/>
      <c r="Z37" s="1021"/>
      <c r="AA37" s="1021"/>
      <c r="AB37" s="1021"/>
      <c r="AC37" s="1021"/>
      <c r="AD37" s="1021"/>
      <c r="AE37" s="1021"/>
      <c r="AF37" s="1021"/>
      <c r="AG37" s="1021"/>
      <c r="AH37" s="1021"/>
      <c r="AI37" s="1021"/>
      <c r="AJ37" s="1021"/>
      <c r="AK37" s="1021"/>
      <c r="AL37" s="1021"/>
      <c r="AM37" s="1021"/>
      <c r="AN37" s="1021"/>
      <c r="AO37" s="1021"/>
      <c r="AP37" s="1021"/>
      <c r="AQ37" s="1021"/>
      <c r="AR37" s="1021"/>
      <c r="AS37" s="1021"/>
      <c r="AT37" s="1021"/>
      <c r="AU37" s="1021"/>
      <c r="AV37" s="1021"/>
      <c r="AW37" s="1021"/>
      <c r="AX37" s="1021"/>
      <c r="AY37" s="1021"/>
      <c r="AZ37" s="1021"/>
      <c r="BA37" s="1021"/>
      <c r="BB37" s="1021"/>
      <c r="BC37" s="1021"/>
      <c r="BD37" s="1021"/>
      <c r="BE37" s="1021"/>
      <c r="BF37" s="1021"/>
      <c r="BG37" s="1021"/>
      <c r="BH37" s="1021"/>
      <c r="BI37" s="1021"/>
      <c r="BJ37" s="1021"/>
      <c r="BK37" s="1021"/>
      <c r="BL37" s="1021"/>
      <c r="BM37" s="1021"/>
      <c r="BN37" s="1021"/>
      <c r="BO37" s="1021"/>
      <c r="BP37" s="1021"/>
      <c r="BQ37" s="1021"/>
      <c r="BR37" s="1021"/>
      <c r="BS37" s="1021"/>
      <c r="BT37" s="1021"/>
      <c r="BU37" s="1022"/>
    </row>
    <row r="38" spans="2:73" ht="7.5" customHeight="1">
      <c r="B38" s="179"/>
      <c r="C38" s="1023"/>
      <c r="D38" s="1024"/>
      <c r="E38" s="1024"/>
      <c r="F38" s="1024"/>
      <c r="G38" s="1024"/>
      <c r="H38" s="1024"/>
      <c r="I38" s="1024"/>
      <c r="J38" s="1024"/>
      <c r="K38" s="1024"/>
      <c r="L38" s="1024"/>
      <c r="M38" s="1024"/>
      <c r="N38" s="1024"/>
      <c r="O38" s="1024"/>
      <c r="P38" s="1024"/>
      <c r="Q38" s="1024"/>
      <c r="R38" s="1024"/>
      <c r="S38" s="1024"/>
      <c r="T38" s="1024"/>
      <c r="U38" s="1024"/>
      <c r="V38" s="1024"/>
      <c r="W38" s="1024"/>
      <c r="X38" s="1024"/>
      <c r="Y38" s="1024"/>
      <c r="Z38" s="1024"/>
      <c r="AA38" s="1024"/>
      <c r="AB38" s="1024"/>
      <c r="AC38" s="1024"/>
      <c r="AD38" s="1024"/>
      <c r="AE38" s="1024"/>
      <c r="AF38" s="1024"/>
      <c r="AG38" s="1024"/>
      <c r="AH38" s="1024"/>
      <c r="AI38" s="1024"/>
      <c r="AJ38" s="1024"/>
      <c r="AK38" s="1024"/>
      <c r="AL38" s="1024"/>
      <c r="AM38" s="1024"/>
      <c r="AN38" s="1024"/>
      <c r="AO38" s="1024"/>
      <c r="AP38" s="1024"/>
      <c r="AQ38" s="1024"/>
      <c r="AR38" s="1024"/>
      <c r="AS38" s="1024"/>
      <c r="AT38" s="1024"/>
      <c r="AU38" s="1024"/>
      <c r="AV38" s="1024"/>
      <c r="AW38" s="1024"/>
      <c r="AX38" s="1024"/>
      <c r="AY38" s="1024"/>
      <c r="AZ38" s="1024"/>
      <c r="BA38" s="1024"/>
      <c r="BB38" s="1024"/>
      <c r="BC38" s="1024"/>
      <c r="BD38" s="1024"/>
      <c r="BE38" s="1024"/>
      <c r="BF38" s="1024"/>
      <c r="BG38" s="1024"/>
      <c r="BH38" s="1024"/>
      <c r="BI38" s="1024"/>
      <c r="BJ38" s="1024"/>
      <c r="BK38" s="1024"/>
      <c r="BL38" s="1024"/>
      <c r="BM38" s="1024"/>
      <c r="BN38" s="1024"/>
      <c r="BO38" s="1024"/>
      <c r="BP38" s="1024"/>
      <c r="BQ38" s="1024"/>
      <c r="BR38" s="1024"/>
      <c r="BS38" s="1024"/>
      <c r="BT38" s="1024"/>
      <c r="BU38" s="1025"/>
    </row>
    <row r="39" spans="2:73" ht="7.5" customHeight="1">
      <c r="B39" s="971"/>
      <c r="C39" s="185"/>
      <c r="D39" s="1020" t="s">
        <v>348</v>
      </c>
      <c r="E39" s="1021"/>
      <c r="F39" s="1021"/>
      <c r="G39" s="1021"/>
      <c r="H39" s="1021"/>
      <c r="I39" s="1021"/>
      <c r="J39" s="1021"/>
      <c r="K39" s="1021"/>
      <c r="L39" s="1021"/>
      <c r="M39" s="1021"/>
      <c r="N39" s="1021"/>
      <c r="O39" s="1021"/>
      <c r="P39" s="1021"/>
      <c r="Q39" s="1021"/>
      <c r="R39" s="1021"/>
      <c r="S39" s="1021"/>
      <c r="T39" s="1021"/>
      <c r="U39" s="1021"/>
      <c r="V39" s="1021"/>
      <c r="W39" s="1021"/>
      <c r="X39" s="1026"/>
      <c r="Y39" s="1031"/>
      <c r="Z39" s="1046" t="s">
        <v>180</v>
      </c>
      <c r="AA39" s="1046"/>
      <c r="AB39" s="1046"/>
      <c r="AC39" s="1036" t="s">
        <v>170</v>
      </c>
      <c r="AD39" s="1036"/>
      <c r="AE39" s="1036"/>
      <c r="AF39" s="1036"/>
      <c r="AG39" s="1036"/>
      <c r="AH39" s="1036"/>
      <c r="AI39" s="1036"/>
      <c r="AJ39" s="1033"/>
      <c r="AK39" s="1046" t="s">
        <v>180</v>
      </c>
      <c r="AL39" s="1046"/>
      <c r="AM39" s="1046"/>
      <c r="AN39" s="1036" t="s">
        <v>344</v>
      </c>
      <c r="AO39" s="1036"/>
      <c r="AP39" s="1036"/>
      <c r="AQ39" s="1036"/>
      <c r="AR39" s="1036"/>
      <c r="AS39" s="1036"/>
      <c r="AT39" s="1036"/>
      <c r="AU39" s="186"/>
      <c r="AV39" s="1046" t="s">
        <v>180</v>
      </c>
      <c r="AW39" s="1046"/>
      <c r="AX39" s="1046"/>
      <c r="AY39" s="1042" t="s">
        <v>345</v>
      </c>
      <c r="AZ39" s="1042"/>
      <c r="BA39" s="1042"/>
      <c r="BB39" s="1042"/>
      <c r="BC39" s="1042"/>
      <c r="BD39" s="1042"/>
      <c r="BE39" s="1042"/>
      <c r="BF39" s="1033"/>
      <c r="BG39" s="1046" t="s">
        <v>180</v>
      </c>
      <c r="BH39" s="1046"/>
      <c r="BI39" s="1046"/>
      <c r="BJ39" s="1045" t="s">
        <v>188</v>
      </c>
      <c r="BK39" s="1045"/>
      <c r="BL39" s="1045"/>
      <c r="BM39" s="1045"/>
      <c r="BN39" s="1045"/>
      <c r="BO39" s="1045"/>
      <c r="BP39" s="1045"/>
      <c r="BQ39" s="187"/>
      <c r="BR39" s="187"/>
      <c r="BS39" s="187"/>
      <c r="BT39" s="187"/>
      <c r="BU39" s="188"/>
    </row>
    <row r="40" spans="2:73" ht="7.5" customHeight="1">
      <c r="B40" s="971"/>
      <c r="C40" s="185"/>
      <c r="D40" s="1023"/>
      <c r="E40" s="1024"/>
      <c r="F40" s="1024"/>
      <c r="G40" s="1024"/>
      <c r="H40" s="1024"/>
      <c r="I40" s="1024"/>
      <c r="J40" s="1024"/>
      <c r="K40" s="1024"/>
      <c r="L40" s="1024"/>
      <c r="M40" s="1024"/>
      <c r="N40" s="1024"/>
      <c r="O40" s="1024"/>
      <c r="P40" s="1024"/>
      <c r="Q40" s="1024"/>
      <c r="R40" s="1024"/>
      <c r="S40" s="1024"/>
      <c r="T40" s="1024"/>
      <c r="U40" s="1024"/>
      <c r="V40" s="1024"/>
      <c r="W40" s="1024"/>
      <c r="X40" s="1027"/>
      <c r="Y40" s="1032"/>
      <c r="Z40" s="1034"/>
      <c r="AA40" s="1034"/>
      <c r="AB40" s="1034"/>
      <c r="AC40" s="1037"/>
      <c r="AD40" s="1037"/>
      <c r="AE40" s="1037"/>
      <c r="AF40" s="1037"/>
      <c r="AG40" s="1037"/>
      <c r="AH40" s="1037"/>
      <c r="AI40" s="1037"/>
      <c r="AJ40" s="1034"/>
      <c r="AK40" s="1034"/>
      <c r="AL40" s="1034"/>
      <c r="AM40" s="1034"/>
      <c r="AN40" s="1037"/>
      <c r="AO40" s="1037"/>
      <c r="AP40" s="1037"/>
      <c r="AQ40" s="1037"/>
      <c r="AR40" s="1037"/>
      <c r="AS40" s="1037"/>
      <c r="AT40" s="1037"/>
      <c r="AU40" s="189"/>
      <c r="AV40" s="1034"/>
      <c r="AW40" s="1034"/>
      <c r="AX40" s="1034"/>
      <c r="AY40" s="1043"/>
      <c r="AZ40" s="1043"/>
      <c r="BA40" s="1043"/>
      <c r="BB40" s="1043"/>
      <c r="BC40" s="1043"/>
      <c r="BD40" s="1043"/>
      <c r="BE40" s="1043"/>
      <c r="BF40" s="1034"/>
      <c r="BG40" s="1034"/>
      <c r="BH40" s="1034"/>
      <c r="BI40" s="1034"/>
      <c r="BJ40" s="1037"/>
      <c r="BK40" s="1037"/>
      <c r="BL40" s="1037"/>
      <c r="BM40" s="1037"/>
      <c r="BN40" s="1037"/>
      <c r="BO40" s="1037"/>
      <c r="BP40" s="1037"/>
      <c r="BQ40" s="190"/>
      <c r="BR40" s="190"/>
      <c r="BS40" s="190"/>
      <c r="BT40" s="190"/>
      <c r="BU40" s="191"/>
    </row>
    <row r="41" spans="2:73" ht="7.5" customHeight="1">
      <c r="B41" s="971"/>
      <c r="C41" s="185"/>
      <c r="D41" s="1028"/>
      <c r="E41" s="1029"/>
      <c r="F41" s="1029"/>
      <c r="G41" s="1029"/>
      <c r="H41" s="1029"/>
      <c r="I41" s="1029"/>
      <c r="J41" s="1029"/>
      <c r="K41" s="1029"/>
      <c r="L41" s="1029"/>
      <c r="M41" s="1029"/>
      <c r="N41" s="1029"/>
      <c r="O41" s="1029"/>
      <c r="P41" s="1029"/>
      <c r="Q41" s="1029"/>
      <c r="R41" s="1029"/>
      <c r="S41" s="1029"/>
      <c r="T41" s="1029"/>
      <c r="U41" s="1029"/>
      <c r="V41" s="1029"/>
      <c r="W41" s="1029"/>
      <c r="X41" s="1030"/>
      <c r="Y41" s="1032"/>
      <c r="Z41" s="1035"/>
      <c r="AA41" s="1035"/>
      <c r="AB41" s="1035"/>
      <c r="AC41" s="1037"/>
      <c r="AD41" s="1037"/>
      <c r="AE41" s="1037"/>
      <c r="AF41" s="1037"/>
      <c r="AG41" s="1037"/>
      <c r="AH41" s="1037"/>
      <c r="AI41" s="1037"/>
      <c r="AJ41" s="1034"/>
      <c r="AK41" s="1035"/>
      <c r="AL41" s="1035"/>
      <c r="AM41" s="1035"/>
      <c r="AN41" s="1037"/>
      <c r="AO41" s="1037"/>
      <c r="AP41" s="1037"/>
      <c r="AQ41" s="1037"/>
      <c r="AR41" s="1037"/>
      <c r="AS41" s="1037"/>
      <c r="AT41" s="1037"/>
      <c r="AU41" s="192"/>
      <c r="AV41" s="1035"/>
      <c r="AW41" s="1035"/>
      <c r="AX41" s="1035"/>
      <c r="AY41" s="1044"/>
      <c r="AZ41" s="1044"/>
      <c r="BA41" s="1044"/>
      <c r="BB41" s="1044"/>
      <c r="BC41" s="1044"/>
      <c r="BD41" s="1044"/>
      <c r="BE41" s="1044"/>
      <c r="BF41" s="1034"/>
      <c r="BG41" s="1035"/>
      <c r="BH41" s="1035"/>
      <c r="BI41" s="1035"/>
      <c r="BJ41" s="1038"/>
      <c r="BK41" s="1038"/>
      <c r="BL41" s="1038"/>
      <c r="BM41" s="1038"/>
      <c r="BN41" s="1038"/>
      <c r="BO41" s="1038"/>
      <c r="BP41" s="1038"/>
      <c r="BQ41" s="190"/>
      <c r="BR41" s="190"/>
      <c r="BS41" s="190"/>
      <c r="BT41" s="190"/>
      <c r="BU41" s="191"/>
    </row>
    <row r="42" spans="2:73" ht="7.5" customHeight="1">
      <c r="B42" s="971"/>
      <c r="C42" s="185"/>
      <c r="D42" s="1020" t="s">
        <v>346</v>
      </c>
      <c r="E42" s="1021"/>
      <c r="F42" s="1021"/>
      <c r="G42" s="1021"/>
      <c r="H42" s="1021"/>
      <c r="I42" s="1021"/>
      <c r="J42" s="1021"/>
      <c r="K42" s="1021"/>
      <c r="L42" s="1021"/>
      <c r="M42" s="1021"/>
      <c r="N42" s="1021"/>
      <c r="O42" s="1021"/>
      <c r="P42" s="1021"/>
      <c r="Q42" s="1021"/>
      <c r="R42" s="1021"/>
      <c r="S42" s="1021"/>
      <c r="T42" s="1021"/>
      <c r="U42" s="1021"/>
      <c r="V42" s="1021"/>
      <c r="W42" s="1021"/>
      <c r="X42" s="1026"/>
      <c r="Y42" s="1060"/>
      <c r="Z42" s="1046"/>
      <c r="AA42" s="1046"/>
      <c r="AB42" s="1046"/>
      <c r="AC42" s="1046"/>
      <c r="AD42" s="1046"/>
      <c r="AE42" s="1046"/>
      <c r="AF42" s="1046"/>
      <c r="AG42" s="1046"/>
      <c r="AH42" s="1046"/>
      <c r="AI42" s="1046"/>
      <c r="AJ42" s="1046"/>
      <c r="AK42" s="1046"/>
      <c r="AL42" s="1046"/>
      <c r="AM42" s="1046"/>
      <c r="AN42" s="1046"/>
      <c r="AO42" s="1046"/>
      <c r="AP42" s="1046"/>
      <c r="AQ42" s="1046"/>
      <c r="AR42" s="1046"/>
      <c r="AS42" s="1046"/>
      <c r="AT42" s="1046"/>
      <c r="AU42" s="1046"/>
      <c r="AV42" s="1046"/>
      <c r="AW42" s="1046"/>
      <c r="AX42" s="1046"/>
      <c r="AY42" s="1046"/>
      <c r="AZ42" s="1046"/>
      <c r="BA42" s="1046"/>
      <c r="BB42" s="1046"/>
      <c r="BC42" s="1046"/>
      <c r="BD42" s="1046"/>
      <c r="BE42" s="1046"/>
      <c r="BF42" s="1046"/>
      <c r="BG42" s="1046"/>
      <c r="BH42" s="1046"/>
      <c r="BI42" s="1046"/>
      <c r="BJ42" s="1046"/>
      <c r="BK42" s="1046"/>
      <c r="BL42" s="1046"/>
      <c r="BM42" s="1046"/>
      <c r="BN42" s="1046"/>
      <c r="BO42" s="1046"/>
      <c r="BP42" s="1046"/>
      <c r="BQ42" s="1046"/>
      <c r="BR42" s="1046"/>
      <c r="BS42" s="193"/>
      <c r="BT42" s="193"/>
      <c r="BU42" s="194"/>
    </row>
    <row r="43" spans="2:73" ht="7.5" customHeight="1">
      <c r="B43" s="971"/>
      <c r="C43" s="185"/>
      <c r="D43" s="1023"/>
      <c r="E43" s="1024"/>
      <c r="F43" s="1024"/>
      <c r="G43" s="1024"/>
      <c r="H43" s="1024"/>
      <c r="I43" s="1024"/>
      <c r="J43" s="1024"/>
      <c r="K43" s="1024"/>
      <c r="L43" s="1024"/>
      <c r="M43" s="1024"/>
      <c r="N43" s="1024"/>
      <c r="O43" s="1024"/>
      <c r="P43" s="1024"/>
      <c r="Q43" s="1024"/>
      <c r="R43" s="1024"/>
      <c r="S43" s="1024"/>
      <c r="T43" s="1024"/>
      <c r="U43" s="1024"/>
      <c r="V43" s="1024"/>
      <c r="W43" s="1024"/>
      <c r="X43" s="1027"/>
      <c r="Y43" s="1032"/>
      <c r="Z43" s="1034"/>
      <c r="AA43" s="1034"/>
      <c r="AB43" s="1034"/>
      <c r="AC43" s="1034"/>
      <c r="AD43" s="1034"/>
      <c r="AE43" s="1034"/>
      <c r="AF43" s="1034"/>
      <c r="AG43" s="1034"/>
      <c r="AH43" s="1034"/>
      <c r="AI43" s="1034"/>
      <c r="AJ43" s="1034"/>
      <c r="AK43" s="1034"/>
      <c r="AL43" s="1034"/>
      <c r="AM43" s="1034"/>
      <c r="AN43" s="1034"/>
      <c r="AO43" s="1034"/>
      <c r="AP43" s="1034"/>
      <c r="AQ43" s="1034"/>
      <c r="AR43" s="1034"/>
      <c r="AS43" s="1034"/>
      <c r="AT43" s="1034"/>
      <c r="AU43" s="1034"/>
      <c r="AV43" s="1034"/>
      <c r="AW43" s="1034"/>
      <c r="AX43" s="1034"/>
      <c r="AY43" s="1034"/>
      <c r="AZ43" s="1034"/>
      <c r="BA43" s="1034"/>
      <c r="BB43" s="1034"/>
      <c r="BC43" s="1034"/>
      <c r="BD43" s="1034"/>
      <c r="BE43" s="1034"/>
      <c r="BF43" s="1034"/>
      <c r="BG43" s="1034"/>
      <c r="BH43" s="1034"/>
      <c r="BI43" s="1034"/>
      <c r="BJ43" s="1034"/>
      <c r="BK43" s="1034"/>
      <c r="BL43" s="1034"/>
      <c r="BM43" s="1034"/>
      <c r="BN43" s="1034"/>
      <c r="BO43" s="1034"/>
      <c r="BP43" s="1034"/>
      <c r="BQ43" s="1034"/>
      <c r="BR43" s="1034"/>
      <c r="BS43" s="190"/>
      <c r="BT43" s="190"/>
      <c r="BU43" s="191"/>
    </row>
    <row r="44" spans="2:73" ht="7.5" customHeight="1">
      <c r="B44" s="971"/>
      <c r="C44" s="185"/>
      <c r="D44" s="1023"/>
      <c r="E44" s="1024"/>
      <c r="F44" s="1024"/>
      <c r="G44" s="1024"/>
      <c r="H44" s="1024"/>
      <c r="I44" s="1024"/>
      <c r="J44" s="1024"/>
      <c r="K44" s="1024"/>
      <c r="L44" s="1024"/>
      <c r="M44" s="1024"/>
      <c r="N44" s="1024"/>
      <c r="O44" s="1024"/>
      <c r="P44" s="1024"/>
      <c r="Q44" s="1024"/>
      <c r="R44" s="1024"/>
      <c r="S44" s="1024"/>
      <c r="T44" s="1024"/>
      <c r="U44" s="1024"/>
      <c r="V44" s="1024"/>
      <c r="W44" s="1024"/>
      <c r="X44" s="1027"/>
      <c r="Y44" s="1032"/>
      <c r="Z44" s="1034"/>
      <c r="AA44" s="1034"/>
      <c r="AB44" s="1034"/>
      <c r="AC44" s="1034"/>
      <c r="AD44" s="1034"/>
      <c r="AE44" s="1034"/>
      <c r="AF44" s="1034"/>
      <c r="AG44" s="1034"/>
      <c r="AH44" s="1034"/>
      <c r="AI44" s="1034"/>
      <c r="AJ44" s="1034"/>
      <c r="AK44" s="1034"/>
      <c r="AL44" s="1034"/>
      <c r="AM44" s="1034"/>
      <c r="AN44" s="1034"/>
      <c r="AO44" s="1034"/>
      <c r="AP44" s="1034"/>
      <c r="AQ44" s="1034"/>
      <c r="AR44" s="1034"/>
      <c r="AS44" s="1034"/>
      <c r="AT44" s="1034"/>
      <c r="AU44" s="1034"/>
      <c r="AV44" s="1034"/>
      <c r="AW44" s="1034"/>
      <c r="AX44" s="1034"/>
      <c r="AY44" s="1034"/>
      <c r="AZ44" s="1034"/>
      <c r="BA44" s="1034"/>
      <c r="BB44" s="1034"/>
      <c r="BC44" s="1034"/>
      <c r="BD44" s="1034"/>
      <c r="BE44" s="1034"/>
      <c r="BF44" s="1034"/>
      <c r="BG44" s="1034"/>
      <c r="BH44" s="1034"/>
      <c r="BI44" s="1034"/>
      <c r="BJ44" s="1034"/>
      <c r="BK44" s="1034"/>
      <c r="BL44" s="1034"/>
      <c r="BM44" s="1034"/>
      <c r="BN44" s="1034"/>
      <c r="BO44" s="1034"/>
      <c r="BP44" s="1034"/>
      <c r="BQ44" s="1034"/>
      <c r="BR44" s="1034"/>
      <c r="BS44" s="190"/>
      <c r="BT44" s="190"/>
      <c r="BU44" s="191"/>
    </row>
    <row r="45" spans="2:73" ht="7.5" customHeight="1">
      <c r="B45" s="195"/>
      <c r="C45" s="1047" t="s">
        <v>349</v>
      </c>
      <c r="D45" s="1048"/>
      <c r="E45" s="1048"/>
      <c r="F45" s="1048"/>
      <c r="G45" s="1048"/>
      <c r="H45" s="1048"/>
      <c r="I45" s="1048"/>
      <c r="J45" s="1048"/>
      <c r="K45" s="1048"/>
      <c r="L45" s="1048"/>
      <c r="M45" s="1048"/>
      <c r="N45" s="1048"/>
      <c r="O45" s="1048"/>
      <c r="P45" s="1048"/>
      <c r="Q45" s="1048"/>
      <c r="R45" s="1048"/>
      <c r="S45" s="1048"/>
      <c r="T45" s="1048"/>
      <c r="U45" s="1048"/>
      <c r="V45" s="1048"/>
      <c r="W45" s="1048"/>
      <c r="X45" s="1048"/>
      <c r="Y45" s="1048"/>
      <c r="Z45" s="1048"/>
      <c r="AA45" s="1048"/>
      <c r="AB45" s="1048"/>
      <c r="AC45" s="1048"/>
      <c r="AD45" s="1048"/>
      <c r="AE45" s="1048"/>
      <c r="AF45" s="1048"/>
      <c r="AG45" s="1048"/>
      <c r="AH45" s="1048"/>
      <c r="AI45" s="1048"/>
      <c r="AJ45" s="1048"/>
      <c r="AK45" s="1048"/>
      <c r="AL45" s="1048"/>
      <c r="AM45" s="1048"/>
      <c r="AN45" s="1048"/>
      <c r="AO45" s="1048"/>
      <c r="AP45" s="1048"/>
      <c r="AQ45" s="1048"/>
      <c r="AR45" s="1048"/>
      <c r="AS45" s="1048"/>
      <c r="AT45" s="1048"/>
      <c r="AU45" s="1048"/>
      <c r="AV45" s="1048"/>
      <c r="AW45" s="1048"/>
      <c r="AX45" s="1048"/>
      <c r="AY45" s="1048"/>
      <c r="AZ45" s="1048"/>
      <c r="BA45" s="1048"/>
      <c r="BB45" s="1048"/>
      <c r="BC45" s="1048"/>
      <c r="BD45" s="1048"/>
      <c r="BE45" s="1048"/>
      <c r="BF45" s="1048"/>
      <c r="BG45" s="1048"/>
      <c r="BH45" s="1048"/>
      <c r="BI45" s="1048"/>
      <c r="BJ45" s="1048"/>
      <c r="BK45" s="1048"/>
      <c r="BL45" s="1048"/>
      <c r="BM45" s="1048"/>
      <c r="BN45" s="1048"/>
      <c r="BO45" s="1048"/>
      <c r="BP45" s="1048"/>
      <c r="BQ45" s="1048"/>
      <c r="BR45" s="1048"/>
      <c r="BS45" s="1048"/>
      <c r="BT45" s="1048"/>
      <c r="BU45" s="1049"/>
    </row>
    <row r="46" spans="2:73" ht="7.5" customHeight="1">
      <c r="B46" s="196"/>
      <c r="C46" s="1050"/>
      <c r="D46" s="1051"/>
      <c r="E46" s="1051"/>
      <c r="F46" s="1051"/>
      <c r="G46" s="1051"/>
      <c r="H46" s="1051"/>
      <c r="I46" s="1051"/>
      <c r="J46" s="1051"/>
      <c r="K46" s="1051"/>
      <c r="L46" s="1051"/>
      <c r="M46" s="1051"/>
      <c r="N46" s="1051"/>
      <c r="O46" s="1051"/>
      <c r="P46" s="1051"/>
      <c r="Q46" s="1051"/>
      <c r="R46" s="1051"/>
      <c r="S46" s="1051"/>
      <c r="T46" s="1051"/>
      <c r="U46" s="1051"/>
      <c r="V46" s="1051"/>
      <c r="W46" s="1051"/>
      <c r="X46" s="1051"/>
      <c r="Y46" s="1051"/>
      <c r="Z46" s="1051"/>
      <c r="AA46" s="1051"/>
      <c r="AB46" s="1051"/>
      <c r="AC46" s="1051"/>
      <c r="AD46" s="1051"/>
      <c r="AE46" s="1051"/>
      <c r="AF46" s="1051"/>
      <c r="AG46" s="1051"/>
      <c r="AH46" s="1051"/>
      <c r="AI46" s="1051"/>
      <c r="AJ46" s="1051"/>
      <c r="AK46" s="1051"/>
      <c r="AL46" s="1051"/>
      <c r="AM46" s="1051"/>
      <c r="AN46" s="1051"/>
      <c r="AO46" s="1051"/>
      <c r="AP46" s="1051"/>
      <c r="AQ46" s="1051"/>
      <c r="AR46" s="1051"/>
      <c r="AS46" s="1051"/>
      <c r="AT46" s="1051"/>
      <c r="AU46" s="1051"/>
      <c r="AV46" s="1051"/>
      <c r="AW46" s="1051"/>
      <c r="AX46" s="1051"/>
      <c r="AY46" s="1051"/>
      <c r="AZ46" s="1051"/>
      <c r="BA46" s="1051"/>
      <c r="BB46" s="1051"/>
      <c r="BC46" s="1051"/>
      <c r="BD46" s="1051"/>
      <c r="BE46" s="1051"/>
      <c r="BF46" s="1051"/>
      <c r="BG46" s="1051"/>
      <c r="BH46" s="1051"/>
      <c r="BI46" s="1051"/>
      <c r="BJ46" s="1051"/>
      <c r="BK46" s="1051"/>
      <c r="BL46" s="1051"/>
      <c r="BM46" s="1051"/>
      <c r="BN46" s="1051"/>
      <c r="BO46" s="1051"/>
      <c r="BP46" s="1051"/>
      <c r="BQ46" s="1051"/>
      <c r="BR46" s="1051"/>
      <c r="BS46" s="1051"/>
      <c r="BT46" s="1051"/>
      <c r="BU46" s="1052"/>
    </row>
    <row r="47" spans="2:73" ht="7.5" customHeight="1">
      <c r="B47" s="196"/>
      <c r="C47" s="197"/>
      <c r="D47" s="1039" t="s">
        <v>350</v>
      </c>
      <c r="E47" s="1040"/>
      <c r="F47" s="1040"/>
      <c r="G47" s="1040"/>
      <c r="H47" s="1040"/>
      <c r="I47" s="1040"/>
      <c r="J47" s="1040"/>
      <c r="K47" s="1040"/>
      <c r="L47" s="1040"/>
      <c r="M47" s="1040"/>
      <c r="N47" s="1040"/>
      <c r="O47" s="1040"/>
      <c r="P47" s="1040"/>
      <c r="Q47" s="1040"/>
      <c r="R47" s="1040"/>
      <c r="S47" s="1040"/>
      <c r="T47" s="1040"/>
      <c r="U47" s="1040"/>
      <c r="V47" s="1040"/>
      <c r="W47" s="1040"/>
      <c r="X47" s="1041"/>
      <c r="Y47" s="1056"/>
      <c r="Z47" s="1058" t="str">
        <f>IF(情報開示内容確認!C48="■",情報開示内容確認!O48,IF(情報開示内容確認!C51="■","（同意しない）",IF(情報開示内容確認!C54="■","（申込会社が統括会社）",IF(情報開示内容確認!C57="■","（統括会社なし）",""))))</f>
        <v/>
      </c>
      <c r="AA47" s="1058"/>
      <c r="AB47" s="1058"/>
      <c r="AC47" s="1058"/>
      <c r="AD47" s="1058"/>
      <c r="AE47" s="1058"/>
      <c r="AF47" s="1058"/>
      <c r="AG47" s="1058"/>
      <c r="AH47" s="1058"/>
      <c r="AI47" s="1058"/>
      <c r="AJ47" s="1058"/>
      <c r="AK47" s="1058"/>
      <c r="AL47" s="1058"/>
      <c r="AM47" s="1058"/>
      <c r="AN47" s="1058"/>
      <c r="AO47" s="1058"/>
      <c r="AP47" s="1058"/>
      <c r="AQ47" s="1058"/>
      <c r="AR47" s="1058"/>
      <c r="AS47" s="1058"/>
      <c r="AT47" s="1058"/>
      <c r="AU47" s="1058"/>
      <c r="AV47" s="1058"/>
      <c r="AW47" s="1058"/>
      <c r="AX47" s="1058"/>
      <c r="AY47" s="1058"/>
      <c r="AZ47" s="1058"/>
      <c r="BA47" s="1058"/>
      <c r="BB47" s="1058"/>
      <c r="BC47" s="1058"/>
      <c r="BD47" s="1058"/>
      <c r="BE47" s="1058"/>
      <c r="BF47" s="1058"/>
      <c r="BG47" s="1058"/>
      <c r="BH47" s="1058"/>
      <c r="BI47" s="1058"/>
      <c r="BJ47" s="1058"/>
      <c r="BK47" s="1058"/>
      <c r="BL47" s="1058"/>
      <c r="BM47" s="1058"/>
      <c r="BN47" s="1058"/>
      <c r="BO47" s="1058"/>
      <c r="BP47" s="1058"/>
      <c r="BQ47" s="1058"/>
      <c r="BR47" s="1058"/>
      <c r="BS47" s="1058"/>
      <c r="BT47" s="1058"/>
      <c r="BU47" s="198"/>
    </row>
    <row r="48" spans="2:73" ht="7.5" customHeight="1">
      <c r="B48" s="196"/>
      <c r="C48" s="197"/>
      <c r="D48" s="1006"/>
      <c r="E48" s="1007"/>
      <c r="F48" s="1007"/>
      <c r="G48" s="1007"/>
      <c r="H48" s="1007"/>
      <c r="I48" s="1007"/>
      <c r="J48" s="1007"/>
      <c r="K48" s="1007"/>
      <c r="L48" s="1007"/>
      <c r="M48" s="1007"/>
      <c r="N48" s="1007"/>
      <c r="O48" s="1007"/>
      <c r="P48" s="1007"/>
      <c r="Q48" s="1007"/>
      <c r="R48" s="1007"/>
      <c r="S48" s="1007"/>
      <c r="T48" s="1007"/>
      <c r="U48" s="1007"/>
      <c r="V48" s="1007"/>
      <c r="W48" s="1007"/>
      <c r="X48" s="1008"/>
      <c r="Y48" s="1013"/>
      <c r="Z48" s="985"/>
      <c r="AA48" s="985"/>
      <c r="AB48" s="985"/>
      <c r="AC48" s="985"/>
      <c r="AD48" s="985"/>
      <c r="AE48" s="985"/>
      <c r="AF48" s="985"/>
      <c r="AG48" s="985"/>
      <c r="AH48" s="985"/>
      <c r="AI48" s="985"/>
      <c r="AJ48" s="985"/>
      <c r="AK48" s="985"/>
      <c r="AL48" s="985"/>
      <c r="AM48" s="985"/>
      <c r="AN48" s="985"/>
      <c r="AO48" s="985"/>
      <c r="AP48" s="985"/>
      <c r="AQ48" s="985"/>
      <c r="AR48" s="985"/>
      <c r="AS48" s="985"/>
      <c r="AT48" s="985"/>
      <c r="AU48" s="985"/>
      <c r="AV48" s="985"/>
      <c r="AW48" s="985"/>
      <c r="AX48" s="985"/>
      <c r="AY48" s="985"/>
      <c r="AZ48" s="985"/>
      <c r="BA48" s="985"/>
      <c r="BB48" s="985"/>
      <c r="BC48" s="985"/>
      <c r="BD48" s="985"/>
      <c r="BE48" s="985"/>
      <c r="BF48" s="985"/>
      <c r="BG48" s="985"/>
      <c r="BH48" s="985"/>
      <c r="BI48" s="985"/>
      <c r="BJ48" s="985"/>
      <c r="BK48" s="985"/>
      <c r="BL48" s="985"/>
      <c r="BM48" s="985"/>
      <c r="BN48" s="985"/>
      <c r="BO48" s="985"/>
      <c r="BP48" s="985"/>
      <c r="BQ48" s="985"/>
      <c r="BR48" s="985"/>
      <c r="BS48" s="985"/>
      <c r="BT48" s="985"/>
      <c r="BU48" s="182"/>
    </row>
    <row r="49" spans="2:73" ht="7.5" customHeight="1" thickBot="1">
      <c r="B49" s="199"/>
      <c r="C49" s="200"/>
      <c r="D49" s="1053"/>
      <c r="E49" s="1054"/>
      <c r="F49" s="1054"/>
      <c r="G49" s="1054"/>
      <c r="H49" s="1054"/>
      <c r="I49" s="1054"/>
      <c r="J49" s="1054"/>
      <c r="K49" s="1054"/>
      <c r="L49" s="1054"/>
      <c r="M49" s="1054"/>
      <c r="N49" s="1054"/>
      <c r="O49" s="1054"/>
      <c r="P49" s="1054"/>
      <c r="Q49" s="1054"/>
      <c r="R49" s="1054"/>
      <c r="S49" s="1054"/>
      <c r="T49" s="1054"/>
      <c r="U49" s="1054"/>
      <c r="V49" s="1054"/>
      <c r="W49" s="1054"/>
      <c r="X49" s="1055"/>
      <c r="Y49" s="1057"/>
      <c r="Z49" s="1059"/>
      <c r="AA49" s="1059"/>
      <c r="AB49" s="1059"/>
      <c r="AC49" s="1059"/>
      <c r="AD49" s="1059"/>
      <c r="AE49" s="1059"/>
      <c r="AF49" s="1059"/>
      <c r="AG49" s="1059"/>
      <c r="AH49" s="1059"/>
      <c r="AI49" s="1059"/>
      <c r="AJ49" s="1059"/>
      <c r="AK49" s="1059"/>
      <c r="AL49" s="1059"/>
      <c r="AM49" s="1059"/>
      <c r="AN49" s="1059"/>
      <c r="AO49" s="1059"/>
      <c r="AP49" s="1059"/>
      <c r="AQ49" s="1059"/>
      <c r="AR49" s="1059"/>
      <c r="AS49" s="1059"/>
      <c r="AT49" s="1059"/>
      <c r="AU49" s="1059"/>
      <c r="AV49" s="1059"/>
      <c r="AW49" s="1059"/>
      <c r="AX49" s="1059"/>
      <c r="AY49" s="1059"/>
      <c r="AZ49" s="1059"/>
      <c r="BA49" s="1059"/>
      <c r="BB49" s="1059"/>
      <c r="BC49" s="1059"/>
      <c r="BD49" s="1059"/>
      <c r="BE49" s="1059"/>
      <c r="BF49" s="1059"/>
      <c r="BG49" s="1059"/>
      <c r="BH49" s="1059"/>
      <c r="BI49" s="1059"/>
      <c r="BJ49" s="1059"/>
      <c r="BK49" s="1059"/>
      <c r="BL49" s="1059"/>
      <c r="BM49" s="1059"/>
      <c r="BN49" s="1059"/>
      <c r="BO49" s="1059"/>
      <c r="BP49" s="1059"/>
      <c r="BQ49" s="1059"/>
      <c r="BR49" s="1059"/>
      <c r="BS49" s="1059"/>
      <c r="BT49" s="1059"/>
      <c r="BU49" s="201"/>
    </row>
    <row r="50" spans="2:73" ht="7.5" customHeight="1" thickTop="1" thickBot="1">
      <c r="B50" s="178"/>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8"/>
      <c r="AQ50" s="178"/>
      <c r="AR50" s="178"/>
      <c r="AS50" s="178"/>
      <c r="AT50" s="178"/>
      <c r="AU50" s="178"/>
      <c r="AV50" s="178"/>
      <c r="AW50" s="178"/>
      <c r="AX50" s="178"/>
      <c r="AY50" s="178"/>
      <c r="AZ50" s="178"/>
      <c r="BA50" s="178"/>
      <c r="BB50" s="178"/>
      <c r="BC50" s="178"/>
      <c r="BD50" s="178"/>
      <c r="BE50" s="178"/>
      <c r="BF50" s="178"/>
      <c r="BG50" s="178"/>
      <c r="BH50" s="178"/>
      <c r="BI50" s="178"/>
      <c r="BJ50" s="178"/>
      <c r="BK50" s="178"/>
      <c r="BL50" s="178"/>
      <c r="BM50" s="178"/>
      <c r="BN50" s="178"/>
      <c r="BO50" s="178"/>
      <c r="BP50" s="178"/>
      <c r="BQ50" s="178"/>
      <c r="BR50" s="178"/>
      <c r="BS50" s="178"/>
      <c r="BT50" s="178"/>
      <c r="BU50" s="178"/>
    </row>
    <row r="51" spans="2:73" ht="7.5" customHeight="1" thickTop="1">
      <c r="B51" s="989" t="s">
        <v>351</v>
      </c>
      <c r="C51" s="990"/>
      <c r="D51" s="990"/>
      <c r="E51" s="990"/>
      <c r="F51" s="990"/>
      <c r="G51" s="990"/>
      <c r="H51" s="990"/>
      <c r="I51" s="990"/>
      <c r="J51" s="990"/>
      <c r="K51" s="990"/>
      <c r="L51" s="990"/>
      <c r="M51" s="990"/>
      <c r="N51" s="990"/>
      <c r="O51" s="990"/>
      <c r="P51" s="990"/>
      <c r="Q51" s="990"/>
      <c r="R51" s="990"/>
      <c r="S51" s="990"/>
      <c r="T51" s="990"/>
      <c r="U51" s="990"/>
      <c r="V51" s="990"/>
      <c r="W51" s="990"/>
      <c r="X51" s="990"/>
      <c r="Y51" s="990"/>
      <c r="Z51" s="990"/>
      <c r="AA51" s="990"/>
      <c r="AB51" s="990"/>
      <c r="AC51" s="990"/>
      <c r="AD51" s="990"/>
      <c r="AE51" s="990"/>
      <c r="AF51" s="990"/>
      <c r="AG51" s="990"/>
      <c r="AH51" s="990"/>
      <c r="AI51" s="990"/>
      <c r="AJ51" s="990"/>
      <c r="AK51" s="990"/>
      <c r="AL51" s="990"/>
      <c r="AM51" s="990"/>
      <c r="AN51" s="990"/>
      <c r="AO51" s="990"/>
      <c r="AP51" s="990"/>
      <c r="AQ51" s="990"/>
      <c r="AR51" s="990"/>
      <c r="AS51" s="990"/>
      <c r="AT51" s="990"/>
      <c r="AU51" s="990"/>
      <c r="AV51" s="990"/>
      <c r="AW51" s="990"/>
      <c r="AX51" s="990"/>
      <c r="AY51" s="990"/>
      <c r="AZ51" s="990"/>
      <c r="BA51" s="990"/>
      <c r="BB51" s="990"/>
      <c r="BC51" s="990"/>
      <c r="BD51" s="990"/>
      <c r="BE51" s="990"/>
      <c r="BF51" s="990"/>
      <c r="BG51" s="990"/>
      <c r="BH51" s="990"/>
      <c r="BI51" s="990"/>
      <c r="BJ51" s="990"/>
      <c r="BK51" s="990"/>
      <c r="BL51" s="990"/>
      <c r="BM51" s="990"/>
      <c r="BN51" s="990"/>
      <c r="BO51" s="990"/>
      <c r="BP51" s="990"/>
      <c r="BQ51" s="990"/>
      <c r="BR51" s="990"/>
      <c r="BS51" s="990"/>
      <c r="BT51" s="990"/>
      <c r="BU51" s="991"/>
    </row>
    <row r="52" spans="2:73" ht="7.5" customHeight="1">
      <c r="B52" s="971"/>
      <c r="C52" s="992"/>
      <c r="D52" s="992"/>
      <c r="E52" s="992"/>
      <c r="F52" s="992"/>
      <c r="G52" s="992"/>
      <c r="H52" s="992"/>
      <c r="I52" s="992"/>
      <c r="J52" s="992"/>
      <c r="K52" s="992"/>
      <c r="L52" s="992"/>
      <c r="M52" s="992"/>
      <c r="N52" s="992"/>
      <c r="O52" s="992"/>
      <c r="P52" s="992"/>
      <c r="Q52" s="992"/>
      <c r="R52" s="992"/>
      <c r="S52" s="992"/>
      <c r="T52" s="992"/>
      <c r="U52" s="992"/>
      <c r="V52" s="992"/>
      <c r="W52" s="992"/>
      <c r="X52" s="992"/>
      <c r="Y52" s="992"/>
      <c r="Z52" s="992"/>
      <c r="AA52" s="992"/>
      <c r="AB52" s="992"/>
      <c r="AC52" s="992"/>
      <c r="AD52" s="992"/>
      <c r="AE52" s="992"/>
      <c r="AF52" s="992"/>
      <c r="AG52" s="992"/>
      <c r="AH52" s="992"/>
      <c r="AI52" s="992"/>
      <c r="AJ52" s="992"/>
      <c r="AK52" s="992"/>
      <c r="AL52" s="992"/>
      <c r="AM52" s="992"/>
      <c r="AN52" s="992"/>
      <c r="AO52" s="992"/>
      <c r="AP52" s="992"/>
      <c r="AQ52" s="992"/>
      <c r="AR52" s="992"/>
      <c r="AS52" s="992"/>
      <c r="AT52" s="992"/>
      <c r="AU52" s="992"/>
      <c r="AV52" s="992"/>
      <c r="AW52" s="992"/>
      <c r="AX52" s="992"/>
      <c r="AY52" s="992"/>
      <c r="AZ52" s="992"/>
      <c r="BA52" s="992"/>
      <c r="BB52" s="992"/>
      <c r="BC52" s="992"/>
      <c r="BD52" s="992"/>
      <c r="BE52" s="992"/>
      <c r="BF52" s="992"/>
      <c r="BG52" s="992"/>
      <c r="BH52" s="992"/>
      <c r="BI52" s="992"/>
      <c r="BJ52" s="992"/>
      <c r="BK52" s="992"/>
      <c r="BL52" s="992"/>
      <c r="BM52" s="992"/>
      <c r="BN52" s="992"/>
      <c r="BO52" s="992"/>
      <c r="BP52" s="992"/>
      <c r="BQ52" s="992"/>
      <c r="BR52" s="992"/>
      <c r="BS52" s="992"/>
      <c r="BT52" s="992"/>
      <c r="BU52" s="993"/>
    </row>
    <row r="53" spans="2:73" ht="7.5" customHeight="1">
      <c r="B53" s="971"/>
      <c r="C53" s="1061"/>
      <c r="D53" s="1062"/>
      <c r="E53" s="1062"/>
      <c r="F53" s="1062"/>
      <c r="G53" s="1062"/>
      <c r="H53" s="1062"/>
      <c r="I53" s="1062"/>
      <c r="J53" s="1062"/>
      <c r="K53" s="1062"/>
      <c r="L53" s="1062"/>
      <c r="M53" s="1062"/>
      <c r="N53" s="1062"/>
      <c r="O53" s="1062"/>
      <c r="P53" s="1062"/>
      <c r="Q53" s="1062"/>
      <c r="R53" s="1062"/>
      <c r="S53" s="1062"/>
      <c r="T53" s="1062"/>
      <c r="U53" s="1062"/>
      <c r="V53" s="1062"/>
      <c r="W53" s="1062"/>
      <c r="X53" s="1062"/>
      <c r="Y53" s="1062"/>
      <c r="Z53" s="1062"/>
      <c r="AA53" s="1062"/>
      <c r="AB53" s="1062"/>
      <c r="AC53" s="1062"/>
      <c r="AD53" s="1062"/>
      <c r="AE53" s="1062"/>
      <c r="AF53" s="1062"/>
      <c r="AG53" s="1062"/>
      <c r="AH53" s="1062"/>
      <c r="AI53" s="1062"/>
      <c r="AJ53" s="1062"/>
      <c r="AK53" s="1062"/>
      <c r="AL53" s="1062"/>
      <c r="AM53" s="1062"/>
      <c r="AN53" s="1062"/>
      <c r="AO53" s="1062"/>
      <c r="AP53" s="1062"/>
      <c r="AQ53" s="1062"/>
      <c r="AR53" s="1062"/>
      <c r="AS53" s="1062"/>
      <c r="AT53" s="1062"/>
      <c r="AU53" s="1062"/>
      <c r="AV53" s="1062"/>
      <c r="AW53" s="1062"/>
      <c r="AX53" s="1062"/>
      <c r="AY53" s="1062"/>
      <c r="AZ53" s="1062"/>
      <c r="BA53" s="1062"/>
      <c r="BB53" s="1062"/>
      <c r="BC53" s="1062"/>
      <c r="BD53" s="1062"/>
      <c r="BE53" s="1062"/>
      <c r="BF53" s="1062"/>
      <c r="BG53" s="1062"/>
      <c r="BH53" s="1062"/>
      <c r="BI53" s="1062"/>
      <c r="BJ53" s="1062"/>
      <c r="BK53" s="1062"/>
      <c r="BL53" s="1062"/>
      <c r="BM53" s="1062"/>
      <c r="BN53" s="1062"/>
      <c r="BO53" s="1062"/>
      <c r="BP53" s="1062"/>
      <c r="BQ53" s="1062"/>
      <c r="BR53" s="1062"/>
      <c r="BS53" s="1062"/>
      <c r="BT53" s="1062"/>
      <c r="BU53" s="1063"/>
    </row>
    <row r="54" spans="2:73" ht="7.5" customHeight="1">
      <c r="B54" s="971"/>
      <c r="C54" s="1064"/>
      <c r="D54" s="1065"/>
      <c r="E54" s="1065"/>
      <c r="F54" s="1065"/>
      <c r="G54" s="1065"/>
      <c r="H54" s="1065"/>
      <c r="I54" s="1065"/>
      <c r="J54" s="1065"/>
      <c r="K54" s="1065"/>
      <c r="L54" s="1065"/>
      <c r="M54" s="1065"/>
      <c r="N54" s="1065"/>
      <c r="O54" s="1065"/>
      <c r="P54" s="1065"/>
      <c r="Q54" s="1065"/>
      <c r="R54" s="1065"/>
      <c r="S54" s="1065"/>
      <c r="T54" s="1065"/>
      <c r="U54" s="1065"/>
      <c r="V54" s="1065"/>
      <c r="W54" s="1065"/>
      <c r="X54" s="1065"/>
      <c r="Y54" s="1065"/>
      <c r="Z54" s="1065"/>
      <c r="AA54" s="1065"/>
      <c r="AB54" s="1065"/>
      <c r="AC54" s="1065"/>
      <c r="AD54" s="1065"/>
      <c r="AE54" s="1065"/>
      <c r="AF54" s="1065"/>
      <c r="AG54" s="1065"/>
      <c r="AH54" s="1065"/>
      <c r="AI54" s="1065"/>
      <c r="AJ54" s="1065"/>
      <c r="AK54" s="1065"/>
      <c r="AL54" s="1065"/>
      <c r="AM54" s="1065"/>
      <c r="AN54" s="1065"/>
      <c r="AO54" s="1065"/>
      <c r="AP54" s="1065"/>
      <c r="AQ54" s="1065"/>
      <c r="AR54" s="1065"/>
      <c r="AS54" s="1065"/>
      <c r="AT54" s="1065"/>
      <c r="AU54" s="1065"/>
      <c r="AV54" s="1065"/>
      <c r="AW54" s="1065"/>
      <c r="AX54" s="1065"/>
      <c r="AY54" s="1065"/>
      <c r="AZ54" s="1065"/>
      <c r="BA54" s="1065"/>
      <c r="BB54" s="1065"/>
      <c r="BC54" s="1065"/>
      <c r="BD54" s="1065"/>
      <c r="BE54" s="1065"/>
      <c r="BF54" s="1065"/>
      <c r="BG54" s="1065"/>
      <c r="BH54" s="1065"/>
      <c r="BI54" s="1065"/>
      <c r="BJ54" s="1065"/>
      <c r="BK54" s="1065"/>
      <c r="BL54" s="1065"/>
      <c r="BM54" s="1065"/>
      <c r="BN54" s="1065"/>
      <c r="BO54" s="1065"/>
      <c r="BP54" s="1065"/>
      <c r="BQ54" s="1065"/>
      <c r="BR54" s="1065"/>
      <c r="BS54" s="1065"/>
      <c r="BT54" s="1065"/>
      <c r="BU54" s="1066"/>
    </row>
    <row r="55" spans="2:73" ht="7.5" customHeight="1">
      <c r="B55" s="971"/>
      <c r="C55" s="1064"/>
      <c r="D55" s="1065"/>
      <c r="E55" s="1065"/>
      <c r="F55" s="1065"/>
      <c r="G55" s="1065"/>
      <c r="H55" s="1065"/>
      <c r="I55" s="1065"/>
      <c r="J55" s="1065"/>
      <c r="K55" s="1065"/>
      <c r="L55" s="1065"/>
      <c r="M55" s="1065"/>
      <c r="N55" s="1065"/>
      <c r="O55" s="1065"/>
      <c r="P55" s="1065"/>
      <c r="Q55" s="1065"/>
      <c r="R55" s="1065"/>
      <c r="S55" s="1065"/>
      <c r="T55" s="1065"/>
      <c r="U55" s="1065"/>
      <c r="V55" s="1065"/>
      <c r="W55" s="1065"/>
      <c r="X55" s="1065"/>
      <c r="Y55" s="1065"/>
      <c r="Z55" s="1065"/>
      <c r="AA55" s="1065"/>
      <c r="AB55" s="1065"/>
      <c r="AC55" s="1065"/>
      <c r="AD55" s="1065"/>
      <c r="AE55" s="1065"/>
      <c r="AF55" s="1065"/>
      <c r="AG55" s="1065"/>
      <c r="AH55" s="1065"/>
      <c r="AI55" s="1065"/>
      <c r="AJ55" s="1065"/>
      <c r="AK55" s="1065"/>
      <c r="AL55" s="1065"/>
      <c r="AM55" s="1065"/>
      <c r="AN55" s="1065"/>
      <c r="AO55" s="1065"/>
      <c r="AP55" s="1065"/>
      <c r="AQ55" s="1065"/>
      <c r="AR55" s="1065"/>
      <c r="AS55" s="1065"/>
      <c r="AT55" s="1065"/>
      <c r="AU55" s="1065"/>
      <c r="AV55" s="1065"/>
      <c r="AW55" s="1065"/>
      <c r="AX55" s="1065"/>
      <c r="AY55" s="1065"/>
      <c r="AZ55" s="1065"/>
      <c r="BA55" s="1065"/>
      <c r="BB55" s="1065"/>
      <c r="BC55" s="1065"/>
      <c r="BD55" s="1065"/>
      <c r="BE55" s="1065"/>
      <c r="BF55" s="1065"/>
      <c r="BG55" s="1065"/>
      <c r="BH55" s="1065"/>
      <c r="BI55" s="1065"/>
      <c r="BJ55" s="1065"/>
      <c r="BK55" s="1065"/>
      <c r="BL55" s="1065"/>
      <c r="BM55" s="1065"/>
      <c r="BN55" s="1065"/>
      <c r="BO55" s="1065"/>
      <c r="BP55" s="1065"/>
      <c r="BQ55" s="1065"/>
      <c r="BR55" s="1065"/>
      <c r="BS55" s="1065"/>
      <c r="BT55" s="1065"/>
      <c r="BU55" s="1066"/>
    </row>
    <row r="56" spans="2:73" ht="7.5" customHeight="1">
      <c r="B56" s="971"/>
      <c r="C56" s="1064"/>
      <c r="D56" s="1065"/>
      <c r="E56" s="1065"/>
      <c r="F56" s="1065"/>
      <c r="G56" s="1065"/>
      <c r="H56" s="1065"/>
      <c r="I56" s="1065"/>
      <c r="J56" s="1065"/>
      <c r="K56" s="1065"/>
      <c r="L56" s="1065"/>
      <c r="M56" s="1065"/>
      <c r="N56" s="1065"/>
      <c r="O56" s="1065"/>
      <c r="P56" s="1065"/>
      <c r="Q56" s="1065"/>
      <c r="R56" s="1065"/>
      <c r="S56" s="1065"/>
      <c r="T56" s="1065"/>
      <c r="U56" s="1065"/>
      <c r="V56" s="1065"/>
      <c r="W56" s="1065"/>
      <c r="X56" s="1065"/>
      <c r="Y56" s="1065"/>
      <c r="Z56" s="1065"/>
      <c r="AA56" s="1065"/>
      <c r="AB56" s="1065"/>
      <c r="AC56" s="1065"/>
      <c r="AD56" s="1065"/>
      <c r="AE56" s="1065"/>
      <c r="AF56" s="1065"/>
      <c r="AG56" s="1065"/>
      <c r="AH56" s="1065"/>
      <c r="AI56" s="1065"/>
      <c r="AJ56" s="1065"/>
      <c r="AK56" s="1065"/>
      <c r="AL56" s="1065"/>
      <c r="AM56" s="1065"/>
      <c r="AN56" s="1065"/>
      <c r="AO56" s="1065"/>
      <c r="AP56" s="1065"/>
      <c r="AQ56" s="1065"/>
      <c r="AR56" s="1065"/>
      <c r="AS56" s="1065"/>
      <c r="AT56" s="1065"/>
      <c r="AU56" s="1065"/>
      <c r="AV56" s="1065"/>
      <c r="AW56" s="1065"/>
      <c r="AX56" s="1065"/>
      <c r="AY56" s="1065"/>
      <c r="AZ56" s="1065"/>
      <c r="BA56" s="1065"/>
      <c r="BB56" s="1065"/>
      <c r="BC56" s="1065"/>
      <c r="BD56" s="1065"/>
      <c r="BE56" s="1065"/>
      <c r="BF56" s="1065"/>
      <c r="BG56" s="1065"/>
      <c r="BH56" s="1065"/>
      <c r="BI56" s="1065"/>
      <c r="BJ56" s="1065"/>
      <c r="BK56" s="1065"/>
      <c r="BL56" s="1065"/>
      <c r="BM56" s="1065"/>
      <c r="BN56" s="1065"/>
      <c r="BO56" s="1065"/>
      <c r="BP56" s="1065"/>
      <c r="BQ56" s="1065"/>
      <c r="BR56" s="1065"/>
      <c r="BS56" s="1065"/>
      <c r="BT56" s="1065"/>
      <c r="BU56" s="1066"/>
    </row>
    <row r="57" spans="2:73" ht="7.5" customHeight="1">
      <c r="B57" s="971"/>
      <c r="C57" s="1064"/>
      <c r="D57" s="1065"/>
      <c r="E57" s="1065"/>
      <c r="F57" s="1065"/>
      <c r="G57" s="1065"/>
      <c r="H57" s="1065"/>
      <c r="I57" s="1065"/>
      <c r="J57" s="1065"/>
      <c r="K57" s="1065"/>
      <c r="L57" s="1065"/>
      <c r="M57" s="1065"/>
      <c r="N57" s="1065"/>
      <c r="O57" s="1065"/>
      <c r="P57" s="1065"/>
      <c r="Q57" s="1065"/>
      <c r="R57" s="1065"/>
      <c r="S57" s="1065"/>
      <c r="T57" s="1065"/>
      <c r="U57" s="1065"/>
      <c r="V57" s="1065"/>
      <c r="W57" s="1065"/>
      <c r="X57" s="1065"/>
      <c r="Y57" s="1065"/>
      <c r="Z57" s="1065"/>
      <c r="AA57" s="1065"/>
      <c r="AB57" s="1065"/>
      <c r="AC57" s="1065"/>
      <c r="AD57" s="1065"/>
      <c r="AE57" s="1065"/>
      <c r="AF57" s="1065"/>
      <c r="AG57" s="1065"/>
      <c r="AH57" s="1065"/>
      <c r="AI57" s="1065"/>
      <c r="AJ57" s="1065"/>
      <c r="AK57" s="1065"/>
      <c r="AL57" s="1065"/>
      <c r="AM57" s="1065"/>
      <c r="AN57" s="1065"/>
      <c r="AO57" s="1065"/>
      <c r="AP57" s="1065"/>
      <c r="AQ57" s="1065"/>
      <c r="AR57" s="1065"/>
      <c r="AS57" s="1065"/>
      <c r="AT57" s="1065"/>
      <c r="AU57" s="1065"/>
      <c r="AV57" s="1065"/>
      <c r="AW57" s="1065"/>
      <c r="AX57" s="1065"/>
      <c r="AY57" s="1065"/>
      <c r="AZ57" s="1065"/>
      <c r="BA57" s="1065"/>
      <c r="BB57" s="1065"/>
      <c r="BC57" s="1065"/>
      <c r="BD57" s="1065"/>
      <c r="BE57" s="1065"/>
      <c r="BF57" s="1065"/>
      <c r="BG57" s="1065"/>
      <c r="BH57" s="1065"/>
      <c r="BI57" s="1065"/>
      <c r="BJ57" s="1065"/>
      <c r="BK57" s="1065"/>
      <c r="BL57" s="1065"/>
      <c r="BM57" s="1065"/>
      <c r="BN57" s="1065"/>
      <c r="BO57" s="1065"/>
      <c r="BP57" s="1065"/>
      <c r="BQ57" s="1065"/>
      <c r="BR57" s="1065"/>
      <c r="BS57" s="1065"/>
      <c r="BT57" s="1065"/>
      <c r="BU57" s="1066"/>
    </row>
    <row r="58" spans="2:73" ht="7.5" customHeight="1">
      <c r="B58" s="971"/>
      <c r="C58" s="1064"/>
      <c r="D58" s="1065"/>
      <c r="E58" s="1065"/>
      <c r="F58" s="1065"/>
      <c r="G58" s="1065"/>
      <c r="H58" s="1065"/>
      <c r="I58" s="1065"/>
      <c r="J58" s="1065"/>
      <c r="K58" s="1065"/>
      <c r="L58" s="1065"/>
      <c r="M58" s="1065"/>
      <c r="N58" s="1065"/>
      <c r="O58" s="1065"/>
      <c r="P58" s="1065"/>
      <c r="Q58" s="1065"/>
      <c r="R58" s="1065"/>
      <c r="S58" s="1065"/>
      <c r="T58" s="1065"/>
      <c r="U58" s="1065"/>
      <c r="V58" s="1065"/>
      <c r="W58" s="1065"/>
      <c r="X58" s="1065"/>
      <c r="Y58" s="1065"/>
      <c r="Z58" s="1065"/>
      <c r="AA58" s="1065"/>
      <c r="AB58" s="1065"/>
      <c r="AC58" s="1065"/>
      <c r="AD58" s="1065"/>
      <c r="AE58" s="1065"/>
      <c r="AF58" s="1065"/>
      <c r="AG58" s="1065"/>
      <c r="AH58" s="1065"/>
      <c r="AI58" s="1065"/>
      <c r="AJ58" s="1065"/>
      <c r="AK58" s="1065"/>
      <c r="AL58" s="1065"/>
      <c r="AM58" s="1065"/>
      <c r="AN58" s="1065"/>
      <c r="AO58" s="1065"/>
      <c r="AP58" s="1065"/>
      <c r="AQ58" s="1065"/>
      <c r="AR58" s="1065"/>
      <c r="AS58" s="1065"/>
      <c r="AT58" s="1065"/>
      <c r="AU58" s="1065"/>
      <c r="AV58" s="1065"/>
      <c r="AW58" s="1065"/>
      <c r="AX58" s="1065"/>
      <c r="AY58" s="1065"/>
      <c r="AZ58" s="1065"/>
      <c r="BA58" s="1065"/>
      <c r="BB58" s="1065"/>
      <c r="BC58" s="1065"/>
      <c r="BD58" s="1065"/>
      <c r="BE58" s="1065"/>
      <c r="BF58" s="1065"/>
      <c r="BG58" s="1065"/>
      <c r="BH58" s="1065"/>
      <c r="BI58" s="1065"/>
      <c r="BJ58" s="1065"/>
      <c r="BK58" s="1065"/>
      <c r="BL58" s="1065"/>
      <c r="BM58" s="1065"/>
      <c r="BN58" s="1065"/>
      <c r="BO58" s="1065"/>
      <c r="BP58" s="1065"/>
      <c r="BQ58" s="1065"/>
      <c r="BR58" s="1065"/>
      <c r="BS58" s="1065"/>
      <c r="BT58" s="1065"/>
      <c r="BU58" s="1066"/>
    </row>
    <row r="59" spans="2:73" ht="7.5" customHeight="1">
      <c r="B59" s="971"/>
      <c r="C59" s="1064"/>
      <c r="D59" s="1065"/>
      <c r="E59" s="1065"/>
      <c r="F59" s="1065"/>
      <c r="G59" s="1065"/>
      <c r="H59" s="1065"/>
      <c r="I59" s="1065"/>
      <c r="J59" s="1065"/>
      <c r="K59" s="1065"/>
      <c r="L59" s="1065"/>
      <c r="M59" s="1065"/>
      <c r="N59" s="1065"/>
      <c r="O59" s="1065"/>
      <c r="P59" s="1065"/>
      <c r="Q59" s="1065"/>
      <c r="R59" s="1065"/>
      <c r="S59" s="1065"/>
      <c r="T59" s="1065"/>
      <c r="U59" s="1065"/>
      <c r="V59" s="1065"/>
      <c r="W59" s="1065"/>
      <c r="X59" s="1065"/>
      <c r="Y59" s="1065"/>
      <c r="Z59" s="1065"/>
      <c r="AA59" s="1065"/>
      <c r="AB59" s="1065"/>
      <c r="AC59" s="1065"/>
      <c r="AD59" s="1065"/>
      <c r="AE59" s="1065"/>
      <c r="AF59" s="1065"/>
      <c r="AG59" s="1065"/>
      <c r="AH59" s="1065"/>
      <c r="AI59" s="1065"/>
      <c r="AJ59" s="1065"/>
      <c r="AK59" s="1065"/>
      <c r="AL59" s="1065"/>
      <c r="AM59" s="1065"/>
      <c r="AN59" s="1065"/>
      <c r="AO59" s="1065"/>
      <c r="AP59" s="1065"/>
      <c r="AQ59" s="1065"/>
      <c r="AR59" s="1065"/>
      <c r="AS59" s="1065"/>
      <c r="AT59" s="1065"/>
      <c r="AU59" s="1065"/>
      <c r="AV59" s="1065"/>
      <c r="AW59" s="1065"/>
      <c r="AX59" s="1065"/>
      <c r="AY59" s="1065"/>
      <c r="AZ59" s="1065"/>
      <c r="BA59" s="1065"/>
      <c r="BB59" s="1065"/>
      <c r="BC59" s="1065"/>
      <c r="BD59" s="1065"/>
      <c r="BE59" s="1065"/>
      <c r="BF59" s="1065"/>
      <c r="BG59" s="1065"/>
      <c r="BH59" s="1065"/>
      <c r="BI59" s="1065"/>
      <c r="BJ59" s="1065"/>
      <c r="BK59" s="1065"/>
      <c r="BL59" s="1065"/>
      <c r="BM59" s="1065"/>
      <c r="BN59" s="1065"/>
      <c r="BO59" s="1065"/>
      <c r="BP59" s="1065"/>
      <c r="BQ59" s="1065"/>
      <c r="BR59" s="1065"/>
      <c r="BS59" s="1065"/>
      <c r="BT59" s="1065"/>
      <c r="BU59" s="1066"/>
    </row>
    <row r="60" spans="2:73" ht="7.5" customHeight="1">
      <c r="B60" s="971"/>
      <c r="C60" s="1064"/>
      <c r="D60" s="1065"/>
      <c r="E60" s="1065"/>
      <c r="F60" s="1065"/>
      <c r="G60" s="1065"/>
      <c r="H60" s="1065"/>
      <c r="I60" s="1065"/>
      <c r="J60" s="1065"/>
      <c r="K60" s="1065"/>
      <c r="L60" s="1065"/>
      <c r="M60" s="1065"/>
      <c r="N60" s="1065"/>
      <c r="O60" s="1065"/>
      <c r="P60" s="1065"/>
      <c r="Q60" s="1065"/>
      <c r="R60" s="1065"/>
      <c r="S60" s="1065"/>
      <c r="T60" s="1065"/>
      <c r="U60" s="1065"/>
      <c r="V60" s="1065"/>
      <c r="W60" s="1065"/>
      <c r="X60" s="1065"/>
      <c r="Y60" s="1065"/>
      <c r="Z60" s="1065"/>
      <c r="AA60" s="1065"/>
      <c r="AB60" s="1065"/>
      <c r="AC60" s="1065"/>
      <c r="AD60" s="1065"/>
      <c r="AE60" s="1065"/>
      <c r="AF60" s="1065"/>
      <c r="AG60" s="1065"/>
      <c r="AH60" s="1065"/>
      <c r="AI60" s="1065"/>
      <c r="AJ60" s="1065"/>
      <c r="AK60" s="1065"/>
      <c r="AL60" s="1065"/>
      <c r="AM60" s="1065"/>
      <c r="AN60" s="1065"/>
      <c r="AO60" s="1065"/>
      <c r="AP60" s="1065"/>
      <c r="AQ60" s="1065"/>
      <c r="AR60" s="1065"/>
      <c r="AS60" s="1065"/>
      <c r="AT60" s="1065"/>
      <c r="AU60" s="1065"/>
      <c r="AV60" s="1065"/>
      <c r="AW60" s="1065"/>
      <c r="AX60" s="1065"/>
      <c r="AY60" s="1065"/>
      <c r="AZ60" s="1065"/>
      <c r="BA60" s="1065"/>
      <c r="BB60" s="1065"/>
      <c r="BC60" s="1065"/>
      <c r="BD60" s="1065"/>
      <c r="BE60" s="1065"/>
      <c r="BF60" s="1065"/>
      <c r="BG60" s="1065"/>
      <c r="BH60" s="1065"/>
      <c r="BI60" s="1065"/>
      <c r="BJ60" s="1065"/>
      <c r="BK60" s="1065"/>
      <c r="BL60" s="1065"/>
      <c r="BM60" s="1065"/>
      <c r="BN60" s="1065"/>
      <c r="BO60" s="1065"/>
      <c r="BP60" s="1065"/>
      <c r="BQ60" s="1065"/>
      <c r="BR60" s="1065"/>
      <c r="BS60" s="1065"/>
      <c r="BT60" s="1065"/>
      <c r="BU60" s="1066"/>
    </row>
    <row r="61" spans="2:73" ht="7.5" customHeight="1">
      <c r="B61" s="971"/>
      <c r="C61" s="1064"/>
      <c r="D61" s="1065"/>
      <c r="E61" s="1065"/>
      <c r="F61" s="1065"/>
      <c r="G61" s="1065"/>
      <c r="H61" s="1065"/>
      <c r="I61" s="1065"/>
      <c r="J61" s="1065"/>
      <c r="K61" s="1065"/>
      <c r="L61" s="1065"/>
      <c r="M61" s="1065"/>
      <c r="N61" s="1065"/>
      <c r="O61" s="1065"/>
      <c r="P61" s="1065"/>
      <c r="Q61" s="1065"/>
      <c r="R61" s="1065"/>
      <c r="S61" s="1065"/>
      <c r="T61" s="1065"/>
      <c r="U61" s="1065"/>
      <c r="V61" s="1065"/>
      <c r="W61" s="1065"/>
      <c r="X61" s="1065"/>
      <c r="Y61" s="1065"/>
      <c r="Z61" s="1065"/>
      <c r="AA61" s="1065"/>
      <c r="AB61" s="1065"/>
      <c r="AC61" s="1065"/>
      <c r="AD61" s="1065"/>
      <c r="AE61" s="1065"/>
      <c r="AF61" s="1065"/>
      <c r="AG61" s="1065"/>
      <c r="AH61" s="1065"/>
      <c r="AI61" s="1065"/>
      <c r="AJ61" s="1065"/>
      <c r="AK61" s="1065"/>
      <c r="AL61" s="1065"/>
      <c r="AM61" s="1065"/>
      <c r="AN61" s="1065"/>
      <c r="AO61" s="1065"/>
      <c r="AP61" s="1065"/>
      <c r="AQ61" s="1065"/>
      <c r="AR61" s="1065"/>
      <c r="AS61" s="1065"/>
      <c r="AT61" s="1065"/>
      <c r="AU61" s="1065"/>
      <c r="AV61" s="1065"/>
      <c r="AW61" s="1065"/>
      <c r="AX61" s="1065"/>
      <c r="AY61" s="1065"/>
      <c r="AZ61" s="1065"/>
      <c r="BA61" s="1065"/>
      <c r="BB61" s="1065"/>
      <c r="BC61" s="1065"/>
      <c r="BD61" s="1065"/>
      <c r="BE61" s="1065"/>
      <c r="BF61" s="1065"/>
      <c r="BG61" s="1065"/>
      <c r="BH61" s="1065"/>
      <c r="BI61" s="1065"/>
      <c r="BJ61" s="1065"/>
      <c r="BK61" s="1065"/>
      <c r="BL61" s="1065"/>
      <c r="BM61" s="1065"/>
      <c r="BN61" s="1065"/>
      <c r="BO61" s="1065"/>
      <c r="BP61" s="1065"/>
      <c r="BQ61" s="1065"/>
      <c r="BR61" s="1065"/>
      <c r="BS61" s="1065"/>
      <c r="BT61" s="1065"/>
      <c r="BU61" s="1066"/>
    </row>
    <row r="62" spans="2:73" ht="7.5" customHeight="1">
      <c r="B62" s="971"/>
      <c r="C62" s="1064"/>
      <c r="D62" s="1065"/>
      <c r="E62" s="1065"/>
      <c r="F62" s="1065"/>
      <c r="G62" s="1065"/>
      <c r="H62" s="1065"/>
      <c r="I62" s="1065"/>
      <c r="J62" s="1065"/>
      <c r="K62" s="1065"/>
      <c r="L62" s="1065"/>
      <c r="M62" s="1065"/>
      <c r="N62" s="1065"/>
      <c r="O62" s="1065"/>
      <c r="P62" s="1065"/>
      <c r="Q62" s="1065"/>
      <c r="R62" s="1065"/>
      <c r="S62" s="1065"/>
      <c r="T62" s="1065"/>
      <c r="U62" s="1065"/>
      <c r="V62" s="1065"/>
      <c r="W62" s="1065"/>
      <c r="X62" s="1065"/>
      <c r="Y62" s="1065"/>
      <c r="Z62" s="1065"/>
      <c r="AA62" s="1065"/>
      <c r="AB62" s="1065"/>
      <c r="AC62" s="1065"/>
      <c r="AD62" s="1065"/>
      <c r="AE62" s="1065"/>
      <c r="AF62" s="1065"/>
      <c r="AG62" s="1065"/>
      <c r="AH62" s="1065"/>
      <c r="AI62" s="1065"/>
      <c r="AJ62" s="1065"/>
      <c r="AK62" s="1065"/>
      <c r="AL62" s="1065"/>
      <c r="AM62" s="1065"/>
      <c r="AN62" s="1065"/>
      <c r="AO62" s="1065"/>
      <c r="AP62" s="1065"/>
      <c r="AQ62" s="1065"/>
      <c r="AR62" s="1065"/>
      <c r="AS62" s="1065"/>
      <c r="AT62" s="1065"/>
      <c r="AU62" s="1065"/>
      <c r="AV62" s="1065"/>
      <c r="AW62" s="1065"/>
      <c r="AX62" s="1065"/>
      <c r="AY62" s="1065"/>
      <c r="AZ62" s="1065"/>
      <c r="BA62" s="1065"/>
      <c r="BB62" s="1065"/>
      <c r="BC62" s="1065"/>
      <c r="BD62" s="1065"/>
      <c r="BE62" s="1065"/>
      <c r="BF62" s="1065"/>
      <c r="BG62" s="1065"/>
      <c r="BH62" s="1065"/>
      <c r="BI62" s="1065"/>
      <c r="BJ62" s="1065"/>
      <c r="BK62" s="1065"/>
      <c r="BL62" s="1065"/>
      <c r="BM62" s="1065"/>
      <c r="BN62" s="1065"/>
      <c r="BO62" s="1065"/>
      <c r="BP62" s="1065"/>
      <c r="BQ62" s="1065"/>
      <c r="BR62" s="1065"/>
      <c r="BS62" s="1065"/>
      <c r="BT62" s="1065"/>
      <c r="BU62" s="1066"/>
    </row>
    <row r="63" spans="2:73" ht="7.5" customHeight="1">
      <c r="B63" s="971"/>
      <c r="C63" s="1064"/>
      <c r="D63" s="1065"/>
      <c r="E63" s="1065"/>
      <c r="F63" s="1065"/>
      <c r="G63" s="1065"/>
      <c r="H63" s="1065"/>
      <c r="I63" s="1065"/>
      <c r="J63" s="1065"/>
      <c r="K63" s="1065"/>
      <c r="L63" s="1065"/>
      <c r="M63" s="1065"/>
      <c r="N63" s="1065"/>
      <c r="O63" s="1065"/>
      <c r="P63" s="1065"/>
      <c r="Q63" s="1065"/>
      <c r="R63" s="1065"/>
      <c r="S63" s="1065"/>
      <c r="T63" s="1065"/>
      <c r="U63" s="1065"/>
      <c r="V63" s="1065"/>
      <c r="W63" s="1065"/>
      <c r="X63" s="1065"/>
      <c r="Y63" s="1065"/>
      <c r="Z63" s="1065"/>
      <c r="AA63" s="1065"/>
      <c r="AB63" s="1065"/>
      <c r="AC63" s="1065"/>
      <c r="AD63" s="1065"/>
      <c r="AE63" s="1065"/>
      <c r="AF63" s="1065"/>
      <c r="AG63" s="1065"/>
      <c r="AH63" s="1065"/>
      <c r="AI63" s="1065"/>
      <c r="AJ63" s="1065"/>
      <c r="AK63" s="1065"/>
      <c r="AL63" s="1065"/>
      <c r="AM63" s="1065"/>
      <c r="AN63" s="1065"/>
      <c r="AO63" s="1065"/>
      <c r="AP63" s="1065"/>
      <c r="AQ63" s="1065"/>
      <c r="AR63" s="1065"/>
      <c r="AS63" s="1065"/>
      <c r="AT63" s="1065"/>
      <c r="AU63" s="1065"/>
      <c r="AV63" s="1065"/>
      <c r="AW63" s="1065"/>
      <c r="AX63" s="1065"/>
      <c r="AY63" s="1065"/>
      <c r="AZ63" s="1065"/>
      <c r="BA63" s="1065"/>
      <c r="BB63" s="1065"/>
      <c r="BC63" s="1065"/>
      <c r="BD63" s="1065"/>
      <c r="BE63" s="1065"/>
      <c r="BF63" s="1065"/>
      <c r="BG63" s="1065"/>
      <c r="BH63" s="1065"/>
      <c r="BI63" s="1065"/>
      <c r="BJ63" s="1065"/>
      <c r="BK63" s="1065"/>
      <c r="BL63" s="1065"/>
      <c r="BM63" s="1065"/>
      <c r="BN63" s="1065"/>
      <c r="BO63" s="1065"/>
      <c r="BP63" s="1065"/>
      <c r="BQ63" s="1065"/>
      <c r="BR63" s="1065"/>
      <c r="BS63" s="1065"/>
      <c r="BT63" s="1065"/>
      <c r="BU63" s="1066"/>
    </row>
    <row r="64" spans="2:73" ht="7.5" customHeight="1">
      <c r="B64" s="971"/>
      <c r="C64" s="1064"/>
      <c r="D64" s="1065"/>
      <c r="E64" s="1065"/>
      <c r="F64" s="1065"/>
      <c r="G64" s="1065"/>
      <c r="H64" s="1065"/>
      <c r="I64" s="1065"/>
      <c r="J64" s="1065"/>
      <c r="K64" s="1065"/>
      <c r="L64" s="1065"/>
      <c r="M64" s="1065"/>
      <c r="N64" s="1065"/>
      <c r="O64" s="1065"/>
      <c r="P64" s="1065"/>
      <c r="Q64" s="1065"/>
      <c r="R64" s="1065"/>
      <c r="S64" s="1065"/>
      <c r="T64" s="1065"/>
      <c r="U64" s="1065"/>
      <c r="V64" s="1065"/>
      <c r="W64" s="1065"/>
      <c r="X64" s="1065"/>
      <c r="Y64" s="1065"/>
      <c r="Z64" s="1065"/>
      <c r="AA64" s="1065"/>
      <c r="AB64" s="1065"/>
      <c r="AC64" s="1065"/>
      <c r="AD64" s="1065"/>
      <c r="AE64" s="1065"/>
      <c r="AF64" s="1065"/>
      <c r="AG64" s="1065"/>
      <c r="AH64" s="1065"/>
      <c r="AI64" s="1065"/>
      <c r="AJ64" s="1065"/>
      <c r="AK64" s="1065"/>
      <c r="AL64" s="1065"/>
      <c r="AM64" s="1065"/>
      <c r="AN64" s="1065"/>
      <c r="AO64" s="1065"/>
      <c r="AP64" s="1065"/>
      <c r="AQ64" s="1065"/>
      <c r="AR64" s="1065"/>
      <c r="AS64" s="1065"/>
      <c r="AT64" s="1065"/>
      <c r="AU64" s="1065"/>
      <c r="AV64" s="1065"/>
      <c r="AW64" s="1065"/>
      <c r="AX64" s="1065"/>
      <c r="AY64" s="1065"/>
      <c r="AZ64" s="1065"/>
      <c r="BA64" s="1065"/>
      <c r="BB64" s="1065"/>
      <c r="BC64" s="1065"/>
      <c r="BD64" s="1065"/>
      <c r="BE64" s="1065"/>
      <c r="BF64" s="1065"/>
      <c r="BG64" s="1065"/>
      <c r="BH64" s="1065"/>
      <c r="BI64" s="1065"/>
      <c r="BJ64" s="1065"/>
      <c r="BK64" s="1065"/>
      <c r="BL64" s="1065"/>
      <c r="BM64" s="1065"/>
      <c r="BN64" s="1065"/>
      <c r="BO64" s="1065"/>
      <c r="BP64" s="1065"/>
      <c r="BQ64" s="1065"/>
      <c r="BR64" s="1065"/>
      <c r="BS64" s="1065"/>
      <c r="BT64" s="1065"/>
      <c r="BU64" s="1066"/>
    </row>
    <row r="65" spans="2:73" ht="7.5" customHeight="1">
      <c r="B65" s="971"/>
      <c r="C65" s="1064"/>
      <c r="D65" s="1065"/>
      <c r="E65" s="1065"/>
      <c r="F65" s="1065"/>
      <c r="G65" s="1065"/>
      <c r="H65" s="1065"/>
      <c r="I65" s="1065"/>
      <c r="J65" s="1065"/>
      <c r="K65" s="1065"/>
      <c r="L65" s="1065"/>
      <c r="M65" s="1065"/>
      <c r="N65" s="1065"/>
      <c r="O65" s="1065"/>
      <c r="P65" s="1065"/>
      <c r="Q65" s="1065"/>
      <c r="R65" s="1065"/>
      <c r="S65" s="1065"/>
      <c r="T65" s="1065"/>
      <c r="U65" s="1065"/>
      <c r="V65" s="1065"/>
      <c r="W65" s="1065"/>
      <c r="X65" s="1065"/>
      <c r="Y65" s="1065"/>
      <c r="Z65" s="1065"/>
      <c r="AA65" s="1065"/>
      <c r="AB65" s="1065"/>
      <c r="AC65" s="1065"/>
      <c r="AD65" s="1065"/>
      <c r="AE65" s="1065"/>
      <c r="AF65" s="1065"/>
      <c r="AG65" s="1065"/>
      <c r="AH65" s="1065"/>
      <c r="AI65" s="1065"/>
      <c r="AJ65" s="1065"/>
      <c r="AK65" s="1065"/>
      <c r="AL65" s="1065"/>
      <c r="AM65" s="1065"/>
      <c r="AN65" s="1065"/>
      <c r="AO65" s="1065"/>
      <c r="AP65" s="1065"/>
      <c r="AQ65" s="1065"/>
      <c r="AR65" s="1065"/>
      <c r="AS65" s="1065"/>
      <c r="AT65" s="1065"/>
      <c r="AU65" s="1065"/>
      <c r="AV65" s="1065"/>
      <c r="AW65" s="1065"/>
      <c r="AX65" s="1065"/>
      <c r="AY65" s="1065"/>
      <c r="AZ65" s="1065"/>
      <c r="BA65" s="1065"/>
      <c r="BB65" s="1065"/>
      <c r="BC65" s="1065"/>
      <c r="BD65" s="1065"/>
      <c r="BE65" s="1065"/>
      <c r="BF65" s="1065"/>
      <c r="BG65" s="1065"/>
      <c r="BH65" s="1065"/>
      <c r="BI65" s="1065"/>
      <c r="BJ65" s="1065"/>
      <c r="BK65" s="1065"/>
      <c r="BL65" s="1065"/>
      <c r="BM65" s="1065"/>
      <c r="BN65" s="1065"/>
      <c r="BO65" s="1065"/>
      <c r="BP65" s="1065"/>
      <c r="BQ65" s="1065"/>
      <c r="BR65" s="1065"/>
      <c r="BS65" s="1065"/>
      <c r="BT65" s="1065"/>
      <c r="BU65" s="1066"/>
    </row>
    <row r="66" spans="2:73" ht="7.5" customHeight="1">
      <c r="B66" s="971"/>
      <c r="C66" s="1064"/>
      <c r="D66" s="1065"/>
      <c r="E66" s="1065"/>
      <c r="F66" s="1065"/>
      <c r="G66" s="1065"/>
      <c r="H66" s="1065"/>
      <c r="I66" s="1065"/>
      <c r="J66" s="1065"/>
      <c r="K66" s="1065"/>
      <c r="L66" s="1065"/>
      <c r="M66" s="1065"/>
      <c r="N66" s="1065"/>
      <c r="O66" s="1065"/>
      <c r="P66" s="1065"/>
      <c r="Q66" s="1065"/>
      <c r="R66" s="1065"/>
      <c r="S66" s="1065"/>
      <c r="T66" s="1065"/>
      <c r="U66" s="1065"/>
      <c r="V66" s="1065"/>
      <c r="W66" s="1065"/>
      <c r="X66" s="1065"/>
      <c r="Y66" s="1065"/>
      <c r="Z66" s="1065"/>
      <c r="AA66" s="1065"/>
      <c r="AB66" s="1065"/>
      <c r="AC66" s="1065"/>
      <c r="AD66" s="1065"/>
      <c r="AE66" s="1065"/>
      <c r="AF66" s="1065"/>
      <c r="AG66" s="1065"/>
      <c r="AH66" s="1065"/>
      <c r="AI66" s="1065"/>
      <c r="AJ66" s="1065"/>
      <c r="AK66" s="1065"/>
      <c r="AL66" s="1065"/>
      <c r="AM66" s="1065"/>
      <c r="AN66" s="1065"/>
      <c r="AO66" s="1065"/>
      <c r="AP66" s="1065"/>
      <c r="AQ66" s="1065"/>
      <c r="AR66" s="1065"/>
      <c r="AS66" s="1065"/>
      <c r="AT66" s="1065"/>
      <c r="AU66" s="1065"/>
      <c r="AV66" s="1065"/>
      <c r="AW66" s="1065"/>
      <c r="AX66" s="1065"/>
      <c r="AY66" s="1065"/>
      <c r="AZ66" s="1065"/>
      <c r="BA66" s="1065"/>
      <c r="BB66" s="1065"/>
      <c r="BC66" s="1065"/>
      <c r="BD66" s="1065"/>
      <c r="BE66" s="1065"/>
      <c r="BF66" s="1065"/>
      <c r="BG66" s="1065"/>
      <c r="BH66" s="1065"/>
      <c r="BI66" s="1065"/>
      <c r="BJ66" s="1065"/>
      <c r="BK66" s="1065"/>
      <c r="BL66" s="1065"/>
      <c r="BM66" s="1065"/>
      <c r="BN66" s="1065"/>
      <c r="BO66" s="1065"/>
      <c r="BP66" s="1065"/>
      <c r="BQ66" s="1065"/>
      <c r="BR66" s="1065"/>
      <c r="BS66" s="1065"/>
      <c r="BT66" s="1065"/>
      <c r="BU66" s="1066"/>
    </row>
    <row r="67" spans="2:73" ht="7.5" customHeight="1" thickBot="1">
      <c r="B67" s="971"/>
      <c r="C67" s="1064"/>
      <c r="D67" s="1065"/>
      <c r="E67" s="1065"/>
      <c r="F67" s="1065"/>
      <c r="G67" s="1065"/>
      <c r="H67" s="1065"/>
      <c r="I67" s="1065"/>
      <c r="J67" s="1065"/>
      <c r="K67" s="1065"/>
      <c r="L67" s="1065"/>
      <c r="M67" s="1065"/>
      <c r="N67" s="1065"/>
      <c r="O67" s="1065"/>
      <c r="P67" s="1065"/>
      <c r="Q67" s="1065"/>
      <c r="R67" s="1065"/>
      <c r="S67" s="1065"/>
      <c r="T67" s="1065"/>
      <c r="U67" s="1065"/>
      <c r="V67" s="1065"/>
      <c r="W67" s="1065"/>
      <c r="X67" s="1065"/>
      <c r="Y67" s="1065"/>
      <c r="Z67" s="1065"/>
      <c r="AA67" s="1065"/>
      <c r="AB67" s="1065"/>
      <c r="AC67" s="1065"/>
      <c r="AD67" s="1065"/>
      <c r="AE67" s="1065"/>
      <c r="AF67" s="1065"/>
      <c r="AG67" s="1065"/>
      <c r="AH67" s="1065"/>
      <c r="AI67" s="1065"/>
      <c r="AJ67" s="1065"/>
      <c r="AK67" s="1065"/>
      <c r="AL67" s="1065"/>
      <c r="AM67" s="1065"/>
      <c r="AN67" s="1065"/>
      <c r="AO67" s="1065"/>
      <c r="AP67" s="1065"/>
      <c r="AQ67" s="1065"/>
      <c r="AR67" s="1065"/>
      <c r="AS67" s="1065"/>
      <c r="AT67" s="1065"/>
      <c r="AU67" s="1065"/>
      <c r="AV67" s="1065"/>
      <c r="AW67" s="1065"/>
      <c r="AX67" s="1065"/>
      <c r="AY67" s="1065"/>
      <c r="AZ67" s="1065"/>
      <c r="BA67" s="1065"/>
      <c r="BB67" s="1065"/>
      <c r="BC67" s="1065"/>
      <c r="BD67" s="1065"/>
      <c r="BE67" s="1065"/>
      <c r="BF67" s="1065"/>
      <c r="BG67" s="1065"/>
      <c r="BH67" s="1065"/>
      <c r="BI67" s="1065"/>
      <c r="BJ67" s="1065"/>
      <c r="BK67" s="1065"/>
      <c r="BL67" s="1065"/>
      <c r="BM67" s="1065"/>
      <c r="BN67" s="1065"/>
      <c r="BO67" s="1065"/>
      <c r="BP67" s="1065"/>
      <c r="BQ67" s="1065"/>
      <c r="BR67" s="1065"/>
      <c r="BS67" s="1065"/>
      <c r="BT67" s="1065"/>
      <c r="BU67" s="1066"/>
    </row>
    <row r="68" spans="2:73" ht="7.5" customHeight="1" thickTop="1">
      <c r="B68" s="202"/>
      <c r="C68" s="202"/>
      <c r="D68" s="202"/>
      <c r="E68" s="202"/>
      <c r="F68" s="202"/>
      <c r="G68" s="202"/>
      <c r="H68" s="202"/>
      <c r="I68" s="202"/>
      <c r="J68" s="202"/>
      <c r="K68" s="202"/>
      <c r="L68" s="202"/>
      <c r="M68" s="202"/>
      <c r="N68" s="202"/>
      <c r="O68" s="202"/>
      <c r="P68" s="202"/>
      <c r="Q68" s="202"/>
      <c r="R68" s="202"/>
      <c r="S68" s="202"/>
      <c r="T68" s="202"/>
      <c r="U68" s="202"/>
      <c r="V68" s="202"/>
      <c r="W68" s="202"/>
      <c r="X68" s="202"/>
      <c r="Y68" s="202"/>
      <c r="Z68" s="202"/>
      <c r="AA68" s="202"/>
      <c r="AB68" s="202"/>
      <c r="AC68" s="202"/>
      <c r="AD68" s="202"/>
      <c r="AE68" s="202"/>
      <c r="AF68" s="202"/>
      <c r="AG68" s="202"/>
      <c r="AH68" s="202"/>
      <c r="AI68" s="202"/>
      <c r="AJ68" s="202"/>
      <c r="AK68" s="202"/>
      <c r="AL68" s="202"/>
      <c r="AM68" s="202"/>
      <c r="AN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2"/>
      <c r="BL68" s="202"/>
      <c r="BM68" s="202"/>
      <c r="BN68" s="202"/>
      <c r="BO68" s="202"/>
      <c r="BP68" s="202"/>
      <c r="BQ68" s="202"/>
      <c r="BR68" s="202"/>
      <c r="BS68" s="202"/>
      <c r="BT68" s="202"/>
      <c r="BU68" s="202"/>
    </row>
  </sheetData>
  <mergeCells count="69">
    <mergeCell ref="B51:BU52"/>
    <mergeCell ref="B53:B58"/>
    <mergeCell ref="C53:BU67"/>
    <mergeCell ref="B59:B64"/>
    <mergeCell ref="B65:B67"/>
    <mergeCell ref="AX42:BG44"/>
    <mergeCell ref="BH42:BR44"/>
    <mergeCell ref="C45:BU46"/>
    <mergeCell ref="D47:X49"/>
    <mergeCell ref="Y47:Y49"/>
    <mergeCell ref="Z47:BT49"/>
    <mergeCell ref="D42:X44"/>
    <mergeCell ref="Y42:Y44"/>
    <mergeCell ref="Z42:AI44"/>
    <mergeCell ref="AJ42:AS44"/>
    <mergeCell ref="AT42:AW44"/>
    <mergeCell ref="AV39:AX41"/>
    <mergeCell ref="AY39:BE41"/>
    <mergeCell ref="BF39:BF41"/>
    <mergeCell ref="BG39:BI41"/>
    <mergeCell ref="BJ39:BP41"/>
    <mergeCell ref="BH34:BR36"/>
    <mergeCell ref="C37:BU38"/>
    <mergeCell ref="B39:B44"/>
    <mergeCell ref="D39:X41"/>
    <mergeCell ref="Y39:Y41"/>
    <mergeCell ref="Z39:AB41"/>
    <mergeCell ref="AC39:AI41"/>
    <mergeCell ref="AJ39:AJ41"/>
    <mergeCell ref="AK39:AM41"/>
    <mergeCell ref="AN39:AT41"/>
    <mergeCell ref="D34:X36"/>
    <mergeCell ref="Y34:Y36"/>
    <mergeCell ref="Z34:AI36"/>
    <mergeCell ref="AJ34:AS36"/>
    <mergeCell ref="AT34:AW36"/>
    <mergeCell ref="AX34:BG36"/>
    <mergeCell ref="BJ31:BP33"/>
    <mergeCell ref="B27:BU28"/>
    <mergeCell ref="C29:BU30"/>
    <mergeCell ref="C31:C36"/>
    <mergeCell ref="D31:X33"/>
    <mergeCell ref="Y31:Y33"/>
    <mergeCell ref="Z31:AB33"/>
    <mergeCell ref="AC31:AI33"/>
    <mergeCell ref="AJ31:AJ33"/>
    <mergeCell ref="AK31:AM33"/>
    <mergeCell ref="AN31:AT33"/>
    <mergeCell ref="AU31:AU33"/>
    <mergeCell ref="AV31:AX33"/>
    <mergeCell ref="AY31:BE33"/>
    <mergeCell ref="BF31:BF33"/>
    <mergeCell ref="BG31:BI33"/>
    <mergeCell ref="A1:AI2"/>
    <mergeCell ref="AW1:BU2"/>
    <mergeCell ref="A3:BU6"/>
    <mergeCell ref="A7:AJ8"/>
    <mergeCell ref="B9:BU10"/>
    <mergeCell ref="B11:B25"/>
    <mergeCell ref="C11:X13"/>
    <mergeCell ref="Y11:BU13"/>
    <mergeCell ref="C14:X16"/>
    <mergeCell ref="Y14:BU16"/>
    <mergeCell ref="C17:X19"/>
    <mergeCell ref="Y17:BU19"/>
    <mergeCell ref="C20:X22"/>
    <mergeCell ref="Y20:BU22"/>
    <mergeCell ref="C23:X25"/>
    <mergeCell ref="Y23:BU25"/>
  </mergeCells>
  <phoneticPr fontId="4"/>
  <conditionalFormatting sqref="Y39:Y41 AC39:AI41 AY39:BF41 BJ39:BU41">
    <cfRule type="expression" dxfId="110" priority="18">
      <formula>$AK$39="■"</formula>
    </cfRule>
  </conditionalFormatting>
  <conditionalFormatting sqref="Y39:Y41 AC39:AJ41 AN39:AT41 BJ39:BU41">
    <cfRule type="expression" dxfId="109" priority="17">
      <formula>$AV$39="■"</formula>
    </cfRule>
  </conditionalFormatting>
  <conditionalFormatting sqref="Y39:Y41 AC39:AJ41 AN39:AU41 AY39:BE41 BQ39:BU41 Y42:BU44">
    <cfRule type="expression" dxfId="108" priority="16">
      <formula>$BG$39="■"</formula>
    </cfRule>
  </conditionalFormatting>
  <conditionalFormatting sqref="Y31:AI33 AV31:BU33">
    <cfRule type="expression" dxfId="107" priority="22">
      <formula>$AK$31="■"</formula>
    </cfRule>
  </conditionalFormatting>
  <conditionalFormatting sqref="Y31:AT33 BG31:BU33">
    <cfRule type="expression" dxfId="106" priority="21">
      <formula>$AV$31="■"</formula>
    </cfRule>
  </conditionalFormatting>
  <conditionalFormatting sqref="Y31:BE33 BQ31:BU33 Y34:BU36">
    <cfRule type="expression" dxfId="105" priority="20">
      <formula>$BG$31="■"</formula>
    </cfRule>
  </conditionalFormatting>
  <conditionalFormatting sqref="Y11:BU13">
    <cfRule type="expression" dxfId="104" priority="24">
      <formula>$Y$11=""</formula>
    </cfRule>
  </conditionalFormatting>
  <conditionalFormatting sqref="Z39:AB41">
    <cfRule type="expression" dxfId="103" priority="10">
      <formula>$BG$31="■"</formula>
    </cfRule>
    <cfRule type="expression" dxfId="102" priority="11">
      <formula>$AV$31="■"</formula>
    </cfRule>
    <cfRule type="expression" dxfId="101" priority="12">
      <formula>$AK$31="■"</formula>
    </cfRule>
  </conditionalFormatting>
  <conditionalFormatting sqref="AJ31:BU33 AT34:BU36">
    <cfRule type="expression" dxfId="100" priority="23">
      <formula>$Z$31="■"</formula>
    </cfRule>
  </conditionalFormatting>
  <conditionalFormatting sqref="AK31:AM33">
    <cfRule type="expression" dxfId="99" priority="15">
      <formula>$AK$31="■"</formula>
    </cfRule>
  </conditionalFormatting>
  <conditionalFormatting sqref="AK39:AM41">
    <cfRule type="expression" dxfId="98" priority="7">
      <formula>$BG$31="■"</formula>
    </cfRule>
    <cfRule type="expression" dxfId="97" priority="8">
      <formula>$AV$31="■"</formula>
    </cfRule>
    <cfRule type="expression" dxfId="96" priority="9">
      <formula>$AK$31="■"</formula>
    </cfRule>
  </conditionalFormatting>
  <conditionalFormatting sqref="AN39:AU41 AY39:BF41 BJ39:BU41 AT42:BU44">
    <cfRule type="expression" dxfId="95" priority="19">
      <formula>$Z$39="■"</formula>
    </cfRule>
  </conditionalFormatting>
  <conditionalFormatting sqref="AV31:AX33">
    <cfRule type="expression" dxfId="94" priority="14">
      <formula>$AV$31="■"</formula>
    </cfRule>
  </conditionalFormatting>
  <conditionalFormatting sqref="AV39:AX41">
    <cfRule type="expression" dxfId="93" priority="4">
      <formula>$BG$31="■"</formula>
    </cfRule>
    <cfRule type="expression" dxfId="92" priority="5">
      <formula>$AV$31="■"</formula>
    </cfRule>
    <cfRule type="expression" dxfId="91" priority="6">
      <formula>$AK$31="■"</formula>
    </cfRule>
  </conditionalFormatting>
  <conditionalFormatting sqref="BG31:BI33">
    <cfRule type="expression" dxfId="90" priority="13">
      <formula>$BG$31="■"</formula>
    </cfRule>
  </conditionalFormatting>
  <conditionalFormatting sqref="BG39:BI41">
    <cfRule type="expression" dxfId="89" priority="1">
      <formula>$BG$31="■"</formula>
    </cfRule>
    <cfRule type="expression" dxfId="88" priority="2">
      <formula>$AV$31="■"</formula>
    </cfRule>
    <cfRule type="expression" dxfId="87" priority="3">
      <formula>$AK$31="■"</formula>
    </cfRule>
  </conditionalFormatting>
  <dataValidations count="1">
    <dataValidation imeMode="off" allowBlank="1" showInputMessage="1" showErrorMessage="1" sqref="Y11:BU16" xr:uid="{EA4C9269-AC75-49D2-9C6F-ADF776630280}"/>
  </dataValidations>
  <pageMargins left="0.7" right="0.7" top="0.75" bottom="0.75" header="0.3" footer="0.3"/>
  <pageSetup paperSize="9" scale="97" orientation="portrait"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B46DD-82E3-43C6-AFA3-D0C7A8FDA146}">
  <sheetPr>
    <tabColor theme="9" tint="0.79998168889431442"/>
  </sheetPr>
  <dimension ref="A1:AP81"/>
  <sheetViews>
    <sheetView showGridLines="0" view="pageBreakPreview" zoomScaleNormal="106" zoomScaleSheetLayoutView="100" workbookViewId="0"/>
  </sheetViews>
  <sheetFormatPr defaultColWidth="3.5" defaultRowHeight="9" customHeight="1"/>
  <cols>
    <col min="44" max="45" width="0" hidden="1" customWidth="1"/>
  </cols>
  <sheetData>
    <row r="1" spans="1:42" ht="9"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9" customHeight="1">
      <c r="A2" s="1093" t="s">
        <v>303</v>
      </c>
      <c r="B2" s="1093"/>
      <c r="C2" s="1093"/>
      <c r="D2" s="1093"/>
      <c r="E2" s="1093"/>
      <c r="F2" s="1093"/>
      <c r="G2" s="1093"/>
      <c r="H2" s="1093"/>
      <c r="I2" s="1093"/>
      <c r="J2" s="1093"/>
      <c r="K2" s="1093"/>
      <c r="L2" s="1093"/>
      <c r="M2" s="1093"/>
      <c r="N2" s="1093"/>
      <c r="O2" s="1093"/>
      <c r="P2" s="1093"/>
      <c r="Q2" s="1093"/>
      <c r="R2" s="1093"/>
      <c r="S2" s="1093"/>
      <c r="T2" s="1093"/>
      <c r="U2" s="1093"/>
      <c r="V2" s="1093"/>
      <c r="W2" s="1093"/>
      <c r="X2" s="1093"/>
      <c r="Y2" s="1093"/>
      <c r="Z2" s="1"/>
      <c r="AA2" s="1"/>
      <c r="AB2" s="1"/>
      <c r="AC2" s="1"/>
      <c r="AD2" s="1"/>
      <c r="AE2" s="1"/>
      <c r="AF2" s="1"/>
      <c r="AG2" s="1"/>
      <c r="AH2" s="1"/>
      <c r="AI2" s="1"/>
      <c r="AJ2" s="1"/>
      <c r="AK2" s="1"/>
      <c r="AL2" s="1"/>
      <c r="AM2" s="1"/>
      <c r="AN2" s="1"/>
      <c r="AO2" s="1"/>
      <c r="AP2" s="1"/>
    </row>
    <row r="3" spans="1:42" ht="9" customHeight="1">
      <c r="A3" s="1093"/>
      <c r="B3" s="1093"/>
      <c r="C3" s="1093"/>
      <c r="D3" s="1093"/>
      <c r="E3" s="1093"/>
      <c r="F3" s="1093"/>
      <c r="G3" s="1093"/>
      <c r="H3" s="1093"/>
      <c r="I3" s="1093"/>
      <c r="J3" s="1093"/>
      <c r="K3" s="1093"/>
      <c r="L3" s="1093"/>
      <c r="M3" s="1093"/>
      <c r="N3" s="1093"/>
      <c r="O3" s="1093"/>
      <c r="P3" s="1093"/>
      <c r="Q3" s="1093"/>
      <c r="R3" s="1093"/>
      <c r="S3" s="1093"/>
      <c r="T3" s="1093"/>
      <c r="U3" s="1093"/>
      <c r="V3" s="1093"/>
      <c r="W3" s="1093"/>
      <c r="X3" s="1093"/>
      <c r="Y3" s="1093"/>
      <c r="Z3" s="1"/>
      <c r="AA3" s="1"/>
      <c r="AB3" s="1"/>
      <c r="AC3" s="1"/>
      <c r="AD3" s="1"/>
      <c r="AE3" s="1"/>
      <c r="AF3" s="1"/>
      <c r="AG3" s="1"/>
      <c r="AH3" s="1"/>
      <c r="AI3" s="1"/>
      <c r="AJ3" s="1"/>
      <c r="AK3" s="1"/>
      <c r="AL3" s="1"/>
      <c r="AM3" s="1"/>
      <c r="AN3" s="1"/>
      <c r="AO3" s="1"/>
      <c r="AP3" s="1"/>
    </row>
    <row r="4" spans="1:42" ht="9"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2" ht="9" customHeight="1">
      <c r="A5" s="1094" t="s">
        <v>425</v>
      </c>
      <c r="B5" s="1094"/>
      <c r="C5" s="1094"/>
      <c r="D5" s="1094"/>
      <c r="E5" s="1094"/>
      <c r="F5" s="1094"/>
      <c r="G5" s="1094"/>
      <c r="H5" s="1094"/>
      <c r="I5" s="1094"/>
      <c r="J5" s="1094"/>
      <c r="K5" s="1094"/>
      <c r="L5" s="1094"/>
      <c r="M5" s="1094"/>
      <c r="N5" s="1094"/>
      <c r="O5" s="1094"/>
      <c r="P5" s="1094"/>
      <c r="Q5" s="1094"/>
      <c r="R5" s="1094"/>
      <c r="S5" s="1094"/>
      <c r="T5" s="1094"/>
      <c r="U5" s="1094"/>
      <c r="V5" s="1094"/>
      <c r="W5" s="1094"/>
      <c r="X5" s="1094"/>
      <c r="Y5" s="1094"/>
      <c r="Z5" s="159"/>
      <c r="AA5" s="159"/>
      <c r="AB5" s="159"/>
      <c r="AC5" s="159"/>
      <c r="AD5" s="159"/>
      <c r="AE5" s="159"/>
      <c r="AF5" s="159"/>
      <c r="AG5" s="159"/>
      <c r="AH5" s="159"/>
      <c r="AI5" s="159"/>
      <c r="AJ5" s="159"/>
      <c r="AK5" s="159"/>
      <c r="AL5" s="159"/>
      <c r="AM5" s="159"/>
      <c r="AN5" s="159"/>
      <c r="AO5" s="159"/>
      <c r="AP5" s="1"/>
    </row>
    <row r="6" spans="1:42" ht="9" customHeight="1">
      <c r="A6" s="1094"/>
      <c r="B6" s="1094"/>
      <c r="C6" s="1094"/>
      <c r="D6" s="1094"/>
      <c r="E6" s="1094"/>
      <c r="F6" s="1094"/>
      <c r="G6" s="1094"/>
      <c r="H6" s="1094"/>
      <c r="I6" s="1094"/>
      <c r="J6" s="1094"/>
      <c r="K6" s="1094"/>
      <c r="L6" s="1094"/>
      <c r="M6" s="1094"/>
      <c r="N6" s="1094"/>
      <c r="O6" s="1094"/>
      <c r="P6" s="1094"/>
      <c r="Q6" s="1094"/>
      <c r="R6" s="1094"/>
      <c r="S6" s="1094"/>
      <c r="T6" s="1094"/>
      <c r="U6" s="1094"/>
      <c r="V6" s="1094"/>
      <c r="W6" s="1094"/>
      <c r="X6" s="1094"/>
      <c r="Y6" s="1094"/>
      <c r="Z6" s="159"/>
      <c r="AA6" s="159"/>
      <c r="AB6" s="159"/>
      <c r="AC6" s="159"/>
      <c r="AD6" s="159"/>
      <c r="AE6" s="159"/>
      <c r="AF6" s="159"/>
      <c r="AG6" s="159"/>
      <c r="AH6" s="159"/>
      <c r="AI6" s="159"/>
      <c r="AJ6" s="159"/>
      <c r="AK6" s="159"/>
      <c r="AL6" s="159"/>
      <c r="AM6" s="159"/>
      <c r="AN6" s="159"/>
      <c r="AO6" s="159"/>
      <c r="AP6" s="1"/>
    </row>
    <row r="7" spans="1:42" ht="9" customHeight="1">
      <c r="A7" s="1094"/>
      <c r="B7" s="1094"/>
      <c r="C7" s="1094"/>
      <c r="D7" s="1094"/>
      <c r="E7" s="1094"/>
      <c r="F7" s="1094"/>
      <c r="G7" s="1094"/>
      <c r="H7" s="1094"/>
      <c r="I7" s="1094"/>
      <c r="J7" s="1094"/>
      <c r="K7" s="1094"/>
      <c r="L7" s="1094"/>
      <c r="M7" s="1094"/>
      <c r="N7" s="1094"/>
      <c r="O7" s="1094"/>
      <c r="P7" s="1094"/>
      <c r="Q7" s="1094"/>
      <c r="R7" s="1094"/>
      <c r="S7" s="1094"/>
      <c r="T7" s="1094"/>
      <c r="U7" s="1094"/>
      <c r="V7" s="1094"/>
      <c r="W7" s="1094"/>
      <c r="X7" s="1094"/>
      <c r="Y7" s="1094"/>
      <c r="Z7" s="159"/>
      <c r="AA7" s="159"/>
      <c r="AB7" s="159"/>
      <c r="AC7" s="159"/>
      <c r="AD7" s="159"/>
      <c r="AE7" s="159"/>
      <c r="AF7" s="159"/>
      <c r="AG7" s="159"/>
      <c r="AH7" s="159"/>
      <c r="AI7" s="159"/>
      <c r="AJ7" s="159"/>
      <c r="AK7" s="159"/>
      <c r="AL7" s="159"/>
      <c r="AM7" s="159"/>
      <c r="AN7" s="159"/>
      <c r="AO7" s="159"/>
      <c r="AP7" s="1"/>
    </row>
    <row r="8" spans="1:42" ht="9" customHeight="1">
      <c r="A8" s="1094"/>
      <c r="B8" s="1094"/>
      <c r="C8" s="1094"/>
      <c r="D8" s="1094"/>
      <c r="E8" s="1094"/>
      <c r="F8" s="1094"/>
      <c r="G8" s="1094"/>
      <c r="H8" s="1094"/>
      <c r="I8" s="1094"/>
      <c r="J8" s="1094"/>
      <c r="K8" s="1094"/>
      <c r="L8" s="1094"/>
      <c r="M8" s="1094"/>
      <c r="N8" s="1094"/>
      <c r="O8" s="1094"/>
      <c r="P8" s="1094"/>
      <c r="Q8" s="1094"/>
      <c r="R8" s="1094"/>
      <c r="S8" s="1094"/>
      <c r="T8" s="1094"/>
      <c r="U8" s="1094"/>
      <c r="V8" s="1094"/>
      <c r="W8" s="1094"/>
      <c r="X8" s="1094"/>
      <c r="Y8" s="1094"/>
      <c r="Z8" s="159"/>
      <c r="AA8" s="159"/>
      <c r="AB8" s="159"/>
      <c r="AC8" s="159"/>
      <c r="AD8" s="159"/>
      <c r="AE8" s="159"/>
      <c r="AF8" s="159"/>
      <c r="AG8" s="159"/>
      <c r="AH8" s="159"/>
      <c r="AI8" s="159"/>
      <c r="AJ8" s="159"/>
      <c r="AK8" s="159"/>
      <c r="AL8" s="159"/>
      <c r="AM8" s="159"/>
      <c r="AN8" s="159"/>
      <c r="AO8" s="159"/>
      <c r="AP8" s="1"/>
    </row>
    <row r="9" spans="1:42" ht="9" customHeight="1">
      <c r="A9" s="1094" t="s">
        <v>304</v>
      </c>
      <c r="B9" s="1094"/>
      <c r="C9" s="1094"/>
      <c r="D9" s="1094"/>
      <c r="E9" s="1094"/>
      <c r="F9" s="1094"/>
      <c r="G9" s="1094"/>
      <c r="H9" s="1094"/>
      <c r="I9" s="1094"/>
      <c r="J9" s="1094"/>
      <c r="K9" s="1094"/>
      <c r="L9" s="1094"/>
      <c r="M9" s="1094"/>
      <c r="N9" s="1094"/>
      <c r="O9" s="1094"/>
      <c r="P9" s="1094"/>
      <c r="Q9" s="1094"/>
      <c r="R9" s="1094"/>
      <c r="S9" s="1094"/>
      <c r="T9" s="1094"/>
      <c r="U9" s="1094"/>
      <c r="V9" s="1094"/>
      <c r="W9" s="1094"/>
      <c r="X9" s="1094"/>
      <c r="Y9" s="1094"/>
      <c r="Z9" s="1"/>
      <c r="AA9" s="1"/>
      <c r="AB9" s="1"/>
      <c r="AC9" s="1"/>
      <c r="AD9" s="1"/>
      <c r="AE9" s="1"/>
      <c r="AF9" s="1"/>
      <c r="AP9" s="1"/>
    </row>
    <row r="10" spans="1:42" ht="9" customHeight="1">
      <c r="A10" s="1094"/>
      <c r="B10" s="1094"/>
      <c r="C10" s="1094"/>
      <c r="D10" s="1094"/>
      <c r="E10" s="1094"/>
      <c r="F10" s="1094"/>
      <c r="G10" s="1094"/>
      <c r="H10" s="1094"/>
      <c r="I10" s="1094"/>
      <c r="J10" s="1094"/>
      <c r="K10" s="1094"/>
      <c r="L10" s="1094"/>
      <c r="M10" s="1094"/>
      <c r="N10" s="1094"/>
      <c r="O10" s="1094"/>
      <c r="P10" s="1094"/>
      <c r="Q10" s="1094"/>
      <c r="R10" s="1094"/>
      <c r="S10" s="1094"/>
      <c r="T10" s="1094"/>
      <c r="U10" s="1094"/>
      <c r="V10" s="1094"/>
      <c r="W10" s="1094"/>
      <c r="X10" s="1094"/>
      <c r="Y10" s="1094"/>
      <c r="Z10" s="1"/>
      <c r="AA10" s="1"/>
      <c r="AB10" s="1"/>
      <c r="AC10" s="1"/>
      <c r="AD10" s="1"/>
      <c r="AE10" s="1"/>
      <c r="AF10" s="1"/>
      <c r="AP10" s="1"/>
    </row>
    <row r="11" spans="1:42" ht="9" customHeight="1">
      <c r="A11" s="1094"/>
      <c r="B11" s="1094"/>
      <c r="C11" s="1094"/>
      <c r="D11" s="1094"/>
      <c r="E11" s="1094"/>
      <c r="F11" s="1094"/>
      <c r="G11" s="1094"/>
      <c r="H11" s="1094"/>
      <c r="I11" s="1094"/>
      <c r="J11" s="1094"/>
      <c r="K11" s="1094"/>
      <c r="L11" s="1094"/>
      <c r="M11" s="1094"/>
      <c r="N11" s="1094"/>
      <c r="O11" s="1094"/>
      <c r="P11" s="1094"/>
      <c r="Q11" s="1094"/>
      <c r="R11" s="1094"/>
      <c r="S11" s="1094"/>
      <c r="T11" s="1094"/>
      <c r="U11" s="1094"/>
      <c r="V11" s="1094"/>
      <c r="W11" s="1094"/>
      <c r="X11" s="1094"/>
      <c r="Y11" s="1094"/>
    </row>
    <row r="12" spans="1:42" ht="9" customHeight="1">
      <c r="A12" s="1094"/>
      <c r="B12" s="1094"/>
      <c r="C12" s="1094"/>
      <c r="D12" s="1094"/>
      <c r="E12" s="1094"/>
      <c r="F12" s="1094"/>
      <c r="G12" s="1094"/>
      <c r="H12" s="1094"/>
      <c r="I12" s="1094"/>
      <c r="J12" s="1094"/>
      <c r="K12" s="1094"/>
      <c r="L12" s="1094"/>
      <c r="M12" s="1094"/>
      <c r="N12" s="1094"/>
      <c r="O12" s="1094"/>
      <c r="P12" s="1094"/>
      <c r="Q12" s="1094"/>
      <c r="R12" s="1094"/>
      <c r="S12" s="1094"/>
      <c r="T12" s="1094"/>
      <c r="U12" s="1094"/>
      <c r="V12" s="1094"/>
      <c r="W12" s="1094"/>
      <c r="X12" s="1094"/>
      <c r="Y12" s="1094"/>
    </row>
    <row r="13" spans="1:42" ht="9" customHeight="1">
      <c r="Q13" s="1095" t="s">
        <v>163</v>
      </c>
      <c r="R13" s="1095"/>
      <c r="S13" s="1095"/>
      <c r="T13" s="1095"/>
      <c r="U13" s="1095"/>
      <c r="V13" s="1095"/>
      <c r="W13" s="1095"/>
      <c r="X13" s="1095"/>
      <c r="Y13" s="1095"/>
    </row>
    <row r="14" spans="1:42" ht="9" customHeight="1">
      <c r="Q14" s="1095"/>
      <c r="R14" s="1095"/>
      <c r="S14" s="1095"/>
      <c r="T14" s="1095"/>
      <c r="U14" s="1095"/>
      <c r="V14" s="1095"/>
      <c r="W14" s="1095"/>
      <c r="X14" s="1095"/>
      <c r="Y14" s="1095"/>
    </row>
    <row r="15" spans="1:42" ht="9" customHeight="1">
      <c r="Q15" s="160"/>
      <c r="R15" s="160"/>
      <c r="S15" s="160"/>
      <c r="T15" s="160"/>
      <c r="U15" s="160"/>
      <c r="V15" s="160"/>
      <c r="W15" s="160"/>
      <c r="X15" s="160"/>
      <c r="Y15" s="160"/>
    </row>
    <row r="16" spans="1:42" ht="9" customHeight="1">
      <c r="B16" s="442" t="s">
        <v>426</v>
      </c>
      <c r="C16" s="442"/>
      <c r="D16" s="442"/>
      <c r="E16" s="442"/>
      <c r="F16" s="442"/>
      <c r="G16" s="442"/>
      <c r="H16" s="442"/>
      <c r="I16" s="442"/>
      <c r="J16" s="442"/>
      <c r="K16" s="442"/>
      <c r="L16" s="442"/>
      <c r="M16" s="442"/>
      <c r="N16" s="442"/>
      <c r="O16" s="442"/>
      <c r="P16" s="442"/>
      <c r="Q16" s="442"/>
      <c r="R16" s="442"/>
      <c r="S16" s="442"/>
      <c r="T16" s="442"/>
      <c r="U16" s="442"/>
      <c r="V16" s="442"/>
      <c r="W16" s="442"/>
      <c r="X16" s="442"/>
      <c r="Y16" s="442"/>
    </row>
    <row r="17" spans="2:25" ht="9" customHeight="1">
      <c r="B17" s="442"/>
      <c r="C17" s="442"/>
      <c r="D17" s="442"/>
      <c r="E17" s="442"/>
      <c r="F17" s="442"/>
      <c r="G17" s="442"/>
      <c r="H17" s="442"/>
      <c r="I17" s="442"/>
      <c r="J17" s="442"/>
      <c r="K17" s="442"/>
      <c r="L17" s="442"/>
      <c r="M17" s="442"/>
      <c r="N17" s="442"/>
      <c r="O17" s="442"/>
      <c r="P17" s="442"/>
      <c r="Q17" s="442"/>
      <c r="R17" s="442"/>
      <c r="S17" s="442"/>
      <c r="T17" s="442"/>
      <c r="U17" s="442"/>
      <c r="V17" s="442"/>
      <c r="W17" s="442"/>
      <c r="X17" s="442"/>
      <c r="Y17" s="442"/>
    </row>
    <row r="18" spans="2:25" ht="9" customHeight="1">
      <c r="B18" s="442" t="s">
        <v>305</v>
      </c>
      <c r="C18" s="442"/>
      <c r="D18" s="442"/>
      <c r="E18" s="442"/>
      <c r="F18" s="442"/>
      <c r="G18" s="442"/>
      <c r="H18" s="442"/>
      <c r="I18" s="442"/>
      <c r="J18" s="442"/>
      <c r="K18" s="442"/>
      <c r="L18" s="442"/>
      <c r="M18" s="442"/>
      <c r="N18" s="442"/>
      <c r="O18" s="442"/>
      <c r="P18" s="442"/>
      <c r="Q18" s="442"/>
      <c r="R18" s="442"/>
      <c r="S18" s="442"/>
      <c r="T18" s="442"/>
      <c r="U18" s="442"/>
      <c r="V18" s="442"/>
      <c r="W18" s="442"/>
      <c r="X18" s="442"/>
      <c r="Y18" s="442"/>
    </row>
    <row r="19" spans="2:25" ht="9" customHeight="1">
      <c r="B19" s="442"/>
      <c r="C19" s="442"/>
      <c r="D19" s="442"/>
      <c r="E19" s="442"/>
      <c r="F19" s="442"/>
      <c r="G19" s="442"/>
      <c r="H19" s="442"/>
      <c r="I19" s="442"/>
      <c r="J19" s="442"/>
      <c r="K19" s="442"/>
      <c r="L19" s="442"/>
      <c r="M19" s="442"/>
      <c r="N19" s="442"/>
      <c r="O19" s="442"/>
      <c r="P19" s="442"/>
      <c r="Q19" s="442"/>
      <c r="R19" s="442"/>
      <c r="S19" s="442"/>
      <c r="T19" s="442"/>
      <c r="U19" s="442"/>
      <c r="V19" s="442"/>
      <c r="W19" s="442"/>
      <c r="X19" s="442"/>
      <c r="Y19" s="442"/>
    </row>
    <row r="20" spans="2:25" ht="9" customHeight="1" thickBot="1"/>
    <row r="21" spans="2:25" ht="9" customHeight="1">
      <c r="B21" s="1096" t="s">
        <v>172</v>
      </c>
      <c r="C21" s="1099" t="s">
        <v>306</v>
      </c>
      <c r="D21" s="1099"/>
      <c r="E21" s="1099"/>
      <c r="F21" s="1099"/>
      <c r="G21" s="1099"/>
      <c r="H21" s="1099"/>
      <c r="I21" s="1099"/>
      <c r="J21" s="1099"/>
      <c r="K21" s="1099"/>
      <c r="L21" s="1099"/>
      <c r="M21" s="1099"/>
      <c r="N21" s="1099"/>
      <c r="O21" s="1099"/>
      <c r="P21" s="1099"/>
      <c r="Q21" s="1099"/>
      <c r="R21" s="1099"/>
      <c r="S21" s="1099"/>
      <c r="T21" s="1099"/>
      <c r="U21" s="1099"/>
      <c r="V21" s="1099"/>
      <c r="W21" s="1099"/>
      <c r="X21" s="1099"/>
      <c r="Y21" s="1100"/>
    </row>
    <row r="22" spans="2:25" ht="9" customHeight="1">
      <c r="B22" s="1097"/>
      <c r="C22" s="1101"/>
      <c r="D22" s="1101"/>
      <c r="E22" s="1101"/>
      <c r="F22" s="1101"/>
      <c r="G22" s="1101"/>
      <c r="H22" s="1101"/>
      <c r="I22" s="1101"/>
      <c r="J22" s="1101"/>
      <c r="K22" s="1101"/>
      <c r="L22" s="1101"/>
      <c r="M22" s="1101"/>
      <c r="N22" s="1101"/>
      <c r="O22" s="1101"/>
      <c r="P22" s="1101"/>
      <c r="Q22" s="1101"/>
      <c r="R22" s="1101"/>
      <c r="S22" s="1101"/>
      <c r="T22" s="1101"/>
      <c r="U22" s="1101"/>
      <c r="V22" s="1101"/>
      <c r="W22" s="1101"/>
      <c r="X22" s="1101"/>
      <c r="Y22" s="1102"/>
    </row>
    <row r="23" spans="2:25" ht="9" customHeight="1">
      <c r="B23" s="1097"/>
      <c r="C23" s="1103" t="s">
        <v>307</v>
      </c>
      <c r="D23" s="1104"/>
      <c r="E23" s="1104"/>
      <c r="F23" s="1104"/>
      <c r="G23" s="1105"/>
      <c r="H23" s="1106"/>
      <c r="I23" s="1109"/>
      <c r="J23" s="1110"/>
      <c r="K23" s="1110"/>
      <c r="L23" s="1110"/>
      <c r="M23" s="1110"/>
      <c r="N23" s="1110"/>
      <c r="O23" s="1110"/>
      <c r="P23" s="1110"/>
      <c r="Q23" s="1110"/>
      <c r="R23" s="1110"/>
      <c r="S23" s="1110"/>
      <c r="T23" s="1110"/>
      <c r="U23" s="1113" t="s">
        <v>308</v>
      </c>
      <c r="V23" s="1114"/>
      <c r="W23" s="1114"/>
      <c r="X23" s="1114"/>
      <c r="Y23" s="1115"/>
    </row>
    <row r="24" spans="2:25" ht="9" customHeight="1">
      <c r="B24" s="1097"/>
      <c r="C24" s="1103"/>
      <c r="D24" s="1104"/>
      <c r="E24" s="1104"/>
      <c r="F24" s="1104"/>
      <c r="G24" s="1105"/>
      <c r="H24" s="1107"/>
      <c r="I24" s="1111"/>
      <c r="J24" s="1111"/>
      <c r="K24" s="1111"/>
      <c r="L24" s="1111"/>
      <c r="M24" s="1111"/>
      <c r="N24" s="1111"/>
      <c r="O24" s="1111"/>
      <c r="P24" s="1111"/>
      <c r="Q24" s="1111"/>
      <c r="R24" s="1111"/>
      <c r="S24" s="1111"/>
      <c r="T24" s="1111"/>
      <c r="U24" s="1113"/>
      <c r="V24" s="1114"/>
      <c r="W24" s="1114"/>
      <c r="X24" s="1114"/>
      <c r="Y24" s="1115"/>
    </row>
    <row r="25" spans="2:25" ht="9" customHeight="1">
      <c r="B25" s="1097"/>
      <c r="C25" s="1103"/>
      <c r="D25" s="1104"/>
      <c r="E25" s="1104"/>
      <c r="F25" s="1104"/>
      <c r="G25" s="1105"/>
      <c r="H25" s="1108"/>
      <c r="I25" s="1112"/>
      <c r="J25" s="1112"/>
      <c r="K25" s="1112"/>
      <c r="L25" s="1112"/>
      <c r="M25" s="1112"/>
      <c r="N25" s="1112"/>
      <c r="O25" s="1112"/>
      <c r="P25" s="1112"/>
      <c r="Q25" s="1112"/>
      <c r="R25" s="1112"/>
      <c r="S25" s="1112"/>
      <c r="T25" s="1112"/>
      <c r="U25" s="1116"/>
      <c r="V25" s="1117"/>
      <c r="W25" s="1117"/>
      <c r="X25" s="1117"/>
      <c r="Y25" s="1118"/>
    </row>
    <row r="26" spans="2:25" ht="9" customHeight="1">
      <c r="B26" s="1097"/>
      <c r="C26" s="1103" t="s">
        <v>309</v>
      </c>
      <c r="D26" s="1104"/>
      <c r="E26" s="1104"/>
      <c r="F26" s="1104"/>
      <c r="G26" s="1105"/>
      <c r="H26" s="1106"/>
      <c r="I26" s="1110"/>
      <c r="J26" s="1110"/>
      <c r="K26" s="1110"/>
      <c r="L26" s="1110"/>
      <c r="M26" s="1110"/>
      <c r="N26" s="1110"/>
      <c r="O26" s="1110"/>
      <c r="P26" s="1110"/>
      <c r="Q26" s="1110"/>
      <c r="R26" s="1110"/>
      <c r="S26" s="1110"/>
      <c r="T26" s="1110"/>
      <c r="U26" s="1116"/>
      <c r="V26" s="1117"/>
      <c r="W26" s="1117"/>
      <c r="X26" s="1117"/>
      <c r="Y26" s="1118"/>
    </row>
    <row r="27" spans="2:25" ht="9" customHeight="1">
      <c r="B27" s="1097"/>
      <c r="C27" s="1103"/>
      <c r="D27" s="1104"/>
      <c r="E27" s="1104"/>
      <c r="F27" s="1104"/>
      <c r="G27" s="1105"/>
      <c r="H27" s="1107"/>
      <c r="I27" s="1111"/>
      <c r="J27" s="1111"/>
      <c r="K27" s="1111"/>
      <c r="L27" s="1111"/>
      <c r="M27" s="1111"/>
      <c r="N27" s="1111"/>
      <c r="O27" s="1111"/>
      <c r="P27" s="1111"/>
      <c r="Q27" s="1111"/>
      <c r="R27" s="1111"/>
      <c r="S27" s="1111"/>
      <c r="T27" s="1111"/>
      <c r="U27" s="1116"/>
      <c r="V27" s="1117"/>
      <c r="W27" s="1117"/>
      <c r="X27" s="1117"/>
      <c r="Y27" s="1118"/>
    </row>
    <row r="28" spans="2:25" ht="9" customHeight="1">
      <c r="B28" s="1097"/>
      <c r="C28" s="1103"/>
      <c r="D28" s="1104"/>
      <c r="E28" s="1104"/>
      <c r="F28" s="1104"/>
      <c r="G28" s="1105"/>
      <c r="H28" s="1108"/>
      <c r="I28" s="1112"/>
      <c r="J28" s="1112"/>
      <c r="K28" s="1112"/>
      <c r="L28" s="1112"/>
      <c r="M28" s="1112"/>
      <c r="N28" s="1112"/>
      <c r="O28" s="1112"/>
      <c r="P28" s="1112"/>
      <c r="Q28" s="1112"/>
      <c r="R28" s="1112"/>
      <c r="S28" s="1112"/>
      <c r="T28" s="1112"/>
      <c r="U28" s="1116"/>
      <c r="V28" s="1117"/>
      <c r="W28" s="1117"/>
      <c r="X28" s="1117"/>
      <c r="Y28" s="1118"/>
    </row>
    <row r="29" spans="2:25" ht="9" customHeight="1">
      <c r="B29" s="1097"/>
      <c r="C29" s="1103" t="s">
        <v>310</v>
      </c>
      <c r="D29" s="1104"/>
      <c r="E29" s="1104"/>
      <c r="F29" s="1104"/>
      <c r="G29" s="1105"/>
      <c r="H29" s="1106"/>
      <c r="I29" s="1110"/>
      <c r="J29" s="1110"/>
      <c r="K29" s="1110"/>
      <c r="L29" s="1110"/>
      <c r="M29" s="1110"/>
      <c r="N29" s="1110"/>
      <c r="O29" s="1110"/>
      <c r="P29" s="1110"/>
      <c r="Q29" s="1110"/>
      <c r="R29" s="1110"/>
      <c r="S29" s="1110"/>
      <c r="T29" s="1110"/>
      <c r="U29" s="1116"/>
      <c r="V29" s="1117"/>
      <c r="W29" s="1117"/>
      <c r="X29" s="1117"/>
      <c r="Y29" s="1118"/>
    </row>
    <row r="30" spans="2:25" ht="9" customHeight="1">
      <c r="B30" s="1097"/>
      <c r="C30" s="1103"/>
      <c r="D30" s="1104"/>
      <c r="E30" s="1104"/>
      <c r="F30" s="1104"/>
      <c r="G30" s="1105"/>
      <c r="H30" s="1107"/>
      <c r="I30" s="1111"/>
      <c r="J30" s="1111"/>
      <c r="K30" s="1111"/>
      <c r="L30" s="1111"/>
      <c r="M30" s="1111"/>
      <c r="N30" s="1111"/>
      <c r="O30" s="1111"/>
      <c r="P30" s="1111"/>
      <c r="Q30" s="1111"/>
      <c r="R30" s="1111"/>
      <c r="S30" s="1111"/>
      <c r="T30" s="1111"/>
      <c r="U30" s="1116"/>
      <c r="V30" s="1117"/>
      <c r="W30" s="1117"/>
      <c r="X30" s="1117"/>
      <c r="Y30" s="1118"/>
    </row>
    <row r="31" spans="2:25" ht="9" customHeight="1" thickBot="1">
      <c r="B31" s="1098"/>
      <c r="C31" s="1119"/>
      <c r="D31" s="1120"/>
      <c r="E31" s="1120"/>
      <c r="F31" s="1120"/>
      <c r="G31" s="1121"/>
      <c r="H31" s="1122"/>
      <c r="I31" s="1123"/>
      <c r="J31" s="1123"/>
      <c r="K31" s="1123"/>
      <c r="L31" s="1123"/>
      <c r="M31" s="1123"/>
      <c r="N31" s="1123"/>
      <c r="O31" s="1123"/>
      <c r="P31" s="1123"/>
      <c r="Q31" s="1123"/>
      <c r="R31" s="1123"/>
      <c r="S31" s="1123"/>
      <c r="T31" s="1123"/>
      <c r="U31" s="1116"/>
      <c r="V31" s="1117"/>
      <c r="W31" s="1117"/>
      <c r="X31" s="1117"/>
      <c r="Y31" s="1118"/>
    </row>
    <row r="32" spans="2:25" ht="9" customHeight="1" thickBot="1"/>
    <row r="33" spans="2:25" ht="9" customHeight="1">
      <c r="B33" s="1153" t="s">
        <v>173</v>
      </c>
      <c r="C33" s="1087" t="s">
        <v>311</v>
      </c>
      <c r="D33" s="1087"/>
      <c r="E33" s="1087"/>
      <c r="F33" s="1087"/>
      <c r="G33" s="1087"/>
      <c r="H33" s="1087"/>
      <c r="I33" s="1087"/>
      <c r="J33" s="1087"/>
      <c r="K33" s="1087"/>
      <c r="L33" s="1087"/>
      <c r="M33" s="1087"/>
      <c r="N33" s="1087"/>
      <c r="O33" s="1087"/>
      <c r="P33" s="1087"/>
      <c r="Q33" s="1087"/>
      <c r="R33" s="1087"/>
      <c r="S33" s="1087"/>
      <c r="T33" s="1087"/>
      <c r="U33" s="1087"/>
      <c r="V33" s="1087"/>
      <c r="W33" s="1087"/>
      <c r="X33" s="1087"/>
      <c r="Y33" s="1088"/>
    </row>
    <row r="34" spans="2:25" ht="9" customHeight="1">
      <c r="B34" s="1154"/>
      <c r="C34" s="1089"/>
      <c r="D34" s="1089"/>
      <c r="E34" s="1089"/>
      <c r="F34" s="1089"/>
      <c r="G34" s="1089"/>
      <c r="H34" s="1089"/>
      <c r="I34" s="1089"/>
      <c r="J34" s="1089"/>
      <c r="K34" s="1089"/>
      <c r="L34" s="1089"/>
      <c r="M34" s="1089"/>
      <c r="N34" s="1089"/>
      <c r="O34" s="1089"/>
      <c r="P34" s="1089"/>
      <c r="Q34" s="1089"/>
      <c r="R34" s="1089"/>
      <c r="S34" s="1089"/>
      <c r="T34" s="1089"/>
      <c r="U34" s="1089"/>
      <c r="V34" s="1089"/>
      <c r="W34" s="1089"/>
      <c r="X34" s="1089"/>
      <c r="Y34" s="1090"/>
    </row>
    <row r="35" spans="2:25" ht="9" customHeight="1">
      <c r="B35" s="1154"/>
      <c r="C35" s="161"/>
      <c r="D35" s="162"/>
      <c r="E35" s="162"/>
      <c r="F35" s="162"/>
      <c r="G35" s="162"/>
      <c r="H35" s="162"/>
      <c r="I35" s="162"/>
      <c r="J35" s="162"/>
      <c r="K35" s="162"/>
      <c r="L35" s="162"/>
      <c r="M35" s="162"/>
      <c r="N35" s="162"/>
      <c r="O35" s="162"/>
      <c r="P35" s="162"/>
      <c r="Q35" s="162"/>
      <c r="R35" s="162"/>
      <c r="S35" s="162"/>
      <c r="T35" s="162"/>
      <c r="U35" s="162"/>
      <c r="V35" s="162"/>
      <c r="W35" s="162"/>
      <c r="X35" s="162"/>
      <c r="Y35" s="163"/>
    </row>
    <row r="36" spans="2:25" ht="9" customHeight="1">
      <c r="B36" s="1154"/>
      <c r="C36" s="1091" t="s">
        <v>312</v>
      </c>
      <c r="D36" s="442"/>
      <c r="E36" s="442"/>
      <c r="F36" s="442"/>
      <c r="G36" s="442"/>
      <c r="H36" s="442"/>
      <c r="I36" s="442"/>
      <c r="J36" s="442"/>
      <c r="K36" s="442"/>
      <c r="L36" s="442"/>
      <c r="M36" s="442"/>
      <c r="N36" s="442"/>
      <c r="O36" s="442"/>
      <c r="P36" s="442"/>
      <c r="Q36" s="442"/>
      <c r="R36" s="442"/>
      <c r="S36" s="442"/>
      <c r="T36" s="442"/>
      <c r="U36" s="442"/>
      <c r="V36" s="442"/>
      <c r="W36" s="442"/>
      <c r="X36" s="442"/>
      <c r="Y36" s="1092"/>
    </row>
    <row r="37" spans="2:25" ht="9" customHeight="1">
      <c r="B37" s="1154"/>
      <c r="C37" s="1091"/>
      <c r="D37" s="442"/>
      <c r="E37" s="442"/>
      <c r="F37" s="442"/>
      <c r="G37" s="442"/>
      <c r="H37" s="442"/>
      <c r="I37" s="442"/>
      <c r="J37" s="442"/>
      <c r="K37" s="442"/>
      <c r="L37" s="442"/>
      <c r="M37" s="442"/>
      <c r="N37" s="442"/>
      <c r="O37" s="442"/>
      <c r="P37" s="442"/>
      <c r="Q37" s="442"/>
      <c r="R37" s="442"/>
      <c r="S37" s="442"/>
      <c r="T37" s="442"/>
      <c r="U37" s="442"/>
      <c r="V37" s="442"/>
      <c r="W37" s="442"/>
      <c r="X37" s="442"/>
      <c r="Y37" s="1092"/>
    </row>
    <row r="38" spans="2:25" ht="9" customHeight="1">
      <c r="B38" s="1154"/>
      <c r="C38" s="1091" t="s">
        <v>313</v>
      </c>
      <c r="D38" s="442"/>
      <c r="E38" s="442"/>
      <c r="F38" s="442"/>
      <c r="G38" s="442"/>
      <c r="H38" s="442"/>
      <c r="I38" s="442"/>
      <c r="J38" s="442"/>
      <c r="K38" s="442"/>
      <c r="L38" s="442"/>
      <c r="M38" s="442"/>
      <c r="N38" s="442"/>
      <c r="O38" s="442"/>
      <c r="P38" s="442"/>
      <c r="Q38" s="442"/>
      <c r="R38" s="442"/>
      <c r="S38" s="442"/>
      <c r="T38" s="442"/>
      <c r="U38" s="442"/>
      <c r="V38" s="442"/>
      <c r="W38" s="442"/>
      <c r="X38" s="442"/>
      <c r="Y38" s="1092"/>
    </row>
    <row r="39" spans="2:25" ht="9" customHeight="1">
      <c r="B39" s="1154"/>
      <c r="C39" s="1091"/>
      <c r="D39" s="442"/>
      <c r="E39" s="442"/>
      <c r="F39" s="442"/>
      <c r="G39" s="442"/>
      <c r="H39" s="442"/>
      <c r="I39" s="442"/>
      <c r="J39" s="442"/>
      <c r="K39" s="442"/>
      <c r="L39" s="442"/>
      <c r="M39" s="442"/>
      <c r="N39" s="442"/>
      <c r="O39" s="442"/>
      <c r="P39" s="442"/>
      <c r="Q39" s="442"/>
      <c r="R39" s="442"/>
      <c r="S39" s="442"/>
      <c r="T39" s="442"/>
      <c r="U39" s="442"/>
      <c r="V39" s="442"/>
      <c r="W39" s="442"/>
      <c r="X39" s="442"/>
      <c r="Y39" s="1092"/>
    </row>
    <row r="40" spans="2:25" ht="9" customHeight="1">
      <c r="B40" s="1154"/>
      <c r="C40" s="164"/>
      <c r="D40" s="1129" t="s">
        <v>314</v>
      </c>
      <c r="E40" s="1129"/>
      <c r="F40" s="1129"/>
      <c r="G40" s="1129"/>
      <c r="H40" s="1129"/>
      <c r="I40" s="1129"/>
      <c r="J40" s="1129"/>
      <c r="K40" s="1129"/>
      <c r="L40" s="1129"/>
      <c r="M40" s="1129"/>
      <c r="N40" s="1129"/>
      <c r="O40" s="1129"/>
      <c r="P40" s="1129"/>
      <c r="Q40" s="1129"/>
      <c r="R40" s="1129"/>
      <c r="S40" s="1129"/>
      <c r="T40" s="1129"/>
      <c r="U40" s="1129"/>
      <c r="V40" s="1129"/>
      <c r="W40" s="1129"/>
      <c r="X40" s="1129"/>
      <c r="Y40" s="1130"/>
    </row>
    <row r="41" spans="2:25" ht="9" customHeight="1">
      <c r="B41" s="1154"/>
      <c r="C41" s="164"/>
      <c r="D41" s="1129"/>
      <c r="E41" s="1129"/>
      <c r="F41" s="1129"/>
      <c r="G41" s="1129"/>
      <c r="H41" s="1129"/>
      <c r="I41" s="1129"/>
      <c r="J41" s="1129"/>
      <c r="K41" s="1129"/>
      <c r="L41" s="1129"/>
      <c r="M41" s="1129"/>
      <c r="N41" s="1129"/>
      <c r="O41" s="1129"/>
      <c r="P41" s="1129"/>
      <c r="Q41" s="1129"/>
      <c r="R41" s="1129"/>
      <c r="S41" s="1129"/>
      <c r="T41" s="1129"/>
      <c r="U41" s="1129"/>
      <c r="V41" s="1129"/>
      <c r="W41" s="1129"/>
      <c r="X41" s="1129"/>
      <c r="Y41" s="1130"/>
    </row>
    <row r="42" spans="2:25" ht="9" customHeight="1">
      <c r="B42" s="1154"/>
      <c r="C42" s="164"/>
      <c r="D42" s="1129" t="s">
        <v>315</v>
      </c>
      <c r="E42" s="1129"/>
      <c r="F42" s="1129"/>
      <c r="G42" s="1129"/>
      <c r="H42" s="1129"/>
      <c r="I42" s="1129"/>
      <c r="J42" s="1129"/>
      <c r="K42" s="1129"/>
      <c r="L42" s="1129"/>
      <c r="M42" s="1129"/>
      <c r="N42" s="1129"/>
      <c r="O42" s="1129"/>
      <c r="P42" s="1129"/>
      <c r="Q42" s="1129"/>
      <c r="R42" s="1129"/>
      <c r="S42" s="1129"/>
      <c r="T42" s="1129"/>
      <c r="U42" s="1129"/>
      <c r="V42" s="1129"/>
      <c r="W42" s="1129"/>
      <c r="X42" s="1129"/>
      <c r="Y42" s="1130"/>
    </row>
    <row r="43" spans="2:25" ht="9" customHeight="1">
      <c r="B43" s="1154"/>
      <c r="C43" s="164"/>
      <c r="D43" s="1129"/>
      <c r="E43" s="1129"/>
      <c r="F43" s="1129"/>
      <c r="G43" s="1129"/>
      <c r="H43" s="1129"/>
      <c r="I43" s="1129"/>
      <c r="J43" s="1129"/>
      <c r="K43" s="1129"/>
      <c r="L43" s="1129"/>
      <c r="M43" s="1129"/>
      <c r="N43" s="1129"/>
      <c r="O43" s="1129"/>
      <c r="P43" s="1129"/>
      <c r="Q43" s="1129"/>
      <c r="R43" s="1129"/>
      <c r="S43" s="1129"/>
      <c r="T43" s="1129"/>
      <c r="U43" s="1129"/>
      <c r="V43" s="1129"/>
      <c r="W43" s="1129"/>
      <c r="X43" s="1129"/>
      <c r="Y43" s="1130"/>
    </row>
    <row r="44" spans="2:25" ht="9" customHeight="1">
      <c r="B44" s="1154"/>
      <c r="C44" s="164"/>
      <c r="D44" s="1129"/>
      <c r="E44" s="1129"/>
      <c r="F44" s="1129"/>
      <c r="G44" s="1129"/>
      <c r="H44" s="1129"/>
      <c r="I44" s="1129"/>
      <c r="J44" s="1129"/>
      <c r="K44" s="1129"/>
      <c r="L44" s="1129"/>
      <c r="M44" s="1129"/>
      <c r="N44" s="1129"/>
      <c r="O44" s="1129"/>
      <c r="P44" s="1129"/>
      <c r="Q44" s="1129"/>
      <c r="R44" s="1129"/>
      <c r="S44" s="1129"/>
      <c r="T44" s="1129"/>
      <c r="U44" s="1129"/>
      <c r="V44" s="1129"/>
      <c r="W44" s="1129"/>
      <c r="X44" s="1129"/>
      <c r="Y44" s="1130"/>
    </row>
    <row r="45" spans="2:25" ht="9" customHeight="1">
      <c r="B45" s="1154"/>
      <c r="C45" s="164"/>
      <c r="D45" s="1129" t="s">
        <v>316</v>
      </c>
      <c r="E45" s="1129"/>
      <c r="F45" s="1129"/>
      <c r="G45" s="1129"/>
      <c r="H45" s="1129"/>
      <c r="I45" s="1129"/>
      <c r="J45" s="1129"/>
      <c r="K45" s="1129"/>
      <c r="L45" s="1129"/>
      <c r="M45" s="1129"/>
      <c r="N45" s="1129"/>
      <c r="O45" s="1129"/>
      <c r="P45" s="1129"/>
      <c r="Q45" s="1129"/>
      <c r="R45" s="1129"/>
      <c r="S45" s="1129"/>
      <c r="T45" s="1129"/>
      <c r="U45" s="1129"/>
      <c r="V45" s="1129"/>
      <c r="W45" s="1129"/>
      <c r="X45" s="1129"/>
      <c r="Y45" s="1130"/>
    </row>
    <row r="46" spans="2:25" ht="9" customHeight="1">
      <c r="B46" s="1154"/>
      <c r="C46" s="164"/>
      <c r="D46" s="1129"/>
      <c r="E46" s="1129"/>
      <c r="F46" s="1129"/>
      <c r="G46" s="1129"/>
      <c r="H46" s="1129"/>
      <c r="I46" s="1129"/>
      <c r="J46" s="1129"/>
      <c r="K46" s="1129"/>
      <c r="L46" s="1129"/>
      <c r="M46" s="1129"/>
      <c r="N46" s="1129"/>
      <c r="O46" s="1129"/>
      <c r="P46" s="1129"/>
      <c r="Q46" s="1129"/>
      <c r="R46" s="1129"/>
      <c r="S46" s="1129"/>
      <c r="T46" s="1129"/>
      <c r="U46" s="1129"/>
      <c r="V46" s="1129"/>
      <c r="W46" s="1129"/>
      <c r="X46" s="1129"/>
      <c r="Y46" s="1130"/>
    </row>
    <row r="47" spans="2:25" ht="9" customHeight="1">
      <c r="B47" s="1154"/>
      <c r="C47" s="164"/>
      <c r="D47" s="1129"/>
      <c r="E47" s="1129"/>
      <c r="F47" s="1129"/>
      <c r="G47" s="1129"/>
      <c r="H47" s="1129"/>
      <c r="I47" s="1129"/>
      <c r="J47" s="1129"/>
      <c r="K47" s="1129"/>
      <c r="L47" s="1129"/>
      <c r="M47" s="1129"/>
      <c r="N47" s="1129"/>
      <c r="O47" s="1129"/>
      <c r="P47" s="1129"/>
      <c r="Q47" s="1129"/>
      <c r="R47" s="1129"/>
      <c r="S47" s="1129"/>
      <c r="T47" s="1129"/>
      <c r="U47" s="1129"/>
      <c r="V47" s="1129"/>
      <c r="W47" s="1129"/>
      <c r="X47" s="1129"/>
      <c r="Y47" s="1130"/>
    </row>
    <row r="48" spans="2:25" ht="9" customHeight="1">
      <c r="B48" s="1154"/>
      <c r="C48" s="1124" t="s">
        <v>12</v>
      </c>
      <c r="D48" s="1128" t="s">
        <v>317</v>
      </c>
      <c r="E48" s="1128"/>
      <c r="F48" s="1128"/>
      <c r="G48" s="1128"/>
      <c r="H48" s="1131" t="s">
        <v>318</v>
      </c>
      <c r="I48" s="1131"/>
      <c r="J48" s="1131"/>
      <c r="K48" s="1131"/>
      <c r="L48" s="1131"/>
      <c r="M48" s="1131"/>
      <c r="N48" s="1131"/>
      <c r="O48" s="1132"/>
      <c r="P48" s="1132"/>
      <c r="Q48" s="1132"/>
      <c r="R48" s="1132"/>
      <c r="S48" s="1132"/>
      <c r="T48" s="1132"/>
      <c r="U48" s="1132"/>
      <c r="V48" s="1132"/>
      <c r="W48" s="1132"/>
      <c r="X48" s="1132"/>
      <c r="Y48" s="1133" t="s">
        <v>319</v>
      </c>
    </row>
    <row r="49" spans="2:25" ht="9" customHeight="1">
      <c r="B49" s="1154"/>
      <c r="C49" s="1124"/>
      <c r="D49" s="1128"/>
      <c r="E49" s="1128"/>
      <c r="F49" s="1128"/>
      <c r="G49" s="1128"/>
      <c r="H49" s="1131"/>
      <c r="I49" s="1131"/>
      <c r="J49" s="1131"/>
      <c r="K49" s="1131"/>
      <c r="L49" s="1131"/>
      <c r="M49" s="1131"/>
      <c r="N49" s="1131"/>
      <c r="O49" s="1132"/>
      <c r="P49" s="1132"/>
      <c r="Q49" s="1132"/>
      <c r="R49" s="1132"/>
      <c r="S49" s="1132"/>
      <c r="T49" s="1132"/>
      <c r="U49" s="1132"/>
      <c r="V49" s="1132"/>
      <c r="W49" s="1132"/>
      <c r="X49" s="1132"/>
      <c r="Y49" s="1133"/>
    </row>
    <row r="50" spans="2:25" ht="9" customHeight="1">
      <c r="B50" s="1154"/>
      <c r="C50" s="1124"/>
      <c r="D50" s="1128"/>
      <c r="E50" s="1128"/>
      <c r="F50" s="1128"/>
      <c r="G50" s="1128"/>
      <c r="H50" s="1131"/>
      <c r="I50" s="1131"/>
      <c r="J50" s="1131"/>
      <c r="K50" s="1131"/>
      <c r="L50" s="1131"/>
      <c r="M50" s="1131"/>
      <c r="N50" s="1131"/>
      <c r="O50" s="1132"/>
      <c r="P50" s="1132"/>
      <c r="Q50" s="1132"/>
      <c r="R50" s="1132"/>
      <c r="S50" s="1132"/>
      <c r="T50" s="1132"/>
      <c r="U50" s="1132"/>
      <c r="V50" s="1132"/>
      <c r="W50" s="1132"/>
      <c r="X50" s="1132"/>
      <c r="Y50" s="1133"/>
    </row>
    <row r="51" spans="2:25" ht="9" customHeight="1">
      <c r="B51" s="1154"/>
      <c r="C51" s="1124" t="s">
        <v>12</v>
      </c>
      <c r="D51" s="1128" t="s">
        <v>320</v>
      </c>
      <c r="E51" s="1128"/>
      <c r="F51" s="1128"/>
      <c r="G51" s="1128"/>
    </row>
    <row r="52" spans="2:25" ht="9" customHeight="1">
      <c r="B52" s="1154"/>
      <c r="C52" s="1124"/>
      <c r="D52" s="1128"/>
      <c r="E52" s="1128"/>
      <c r="F52" s="1128"/>
      <c r="G52" s="1128"/>
    </row>
    <row r="53" spans="2:25" ht="9" customHeight="1">
      <c r="B53" s="1154"/>
      <c r="C53" s="1124"/>
      <c r="D53" s="1128"/>
      <c r="E53" s="1128"/>
      <c r="F53" s="1128"/>
      <c r="G53" s="1128"/>
    </row>
    <row r="54" spans="2:25" ht="9" customHeight="1">
      <c r="B54" s="1154"/>
      <c r="C54" s="1124" t="s">
        <v>12</v>
      </c>
      <c r="D54" s="1167" t="s">
        <v>321</v>
      </c>
      <c r="E54" s="1167"/>
      <c r="F54" s="1167"/>
      <c r="G54" s="1167"/>
      <c r="H54" s="1167"/>
      <c r="I54" s="1167"/>
      <c r="J54" s="165"/>
      <c r="K54" s="165"/>
      <c r="L54" s="166"/>
      <c r="M54" s="166"/>
      <c r="N54" s="166"/>
      <c r="O54" s="166"/>
      <c r="Q54" s="167"/>
      <c r="R54" s="168"/>
      <c r="S54" s="168"/>
      <c r="T54" s="168"/>
      <c r="U54" s="168"/>
      <c r="V54" s="168"/>
      <c r="W54" s="168"/>
      <c r="X54" s="168"/>
      <c r="Y54" s="169"/>
    </row>
    <row r="55" spans="2:25" ht="9" customHeight="1">
      <c r="B55" s="1154"/>
      <c r="C55" s="1124"/>
      <c r="D55" s="1167"/>
      <c r="E55" s="1167"/>
      <c r="F55" s="1167"/>
      <c r="G55" s="1167"/>
      <c r="H55" s="1167"/>
      <c r="I55" s="1167"/>
      <c r="J55" s="165"/>
      <c r="K55" s="165"/>
      <c r="L55" s="166"/>
      <c r="M55" s="166"/>
      <c r="N55" s="166"/>
      <c r="O55" s="166"/>
      <c r="Q55" s="167"/>
      <c r="R55" s="168"/>
      <c r="S55" s="168"/>
      <c r="T55" s="168"/>
      <c r="U55" s="168"/>
      <c r="V55" s="168"/>
      <c r="W55" s="168"/>
      <c r="X55" s="168"/>
      <c r="Y55" s="169"/>
    </row>
    <row r="56" spans="2:25" ht="9" customHeight="1">
      <c r="B56" s="1154"/>
      <c r="C56" s="1124"/>
      <c r="D56" s="1167"/>
      <c r="E56" s="1167"/>
      <c r="F56" s="1167"/>
      <c r="G56" s="1167"/>
      <c r="H56" s="1167"/>
      <c r="I56" s="1167"/>
      <c r="J56" s="165"/>
      <c r="K56" s="165"/>
      <c r="L56" s="166"/>
      <c r="M56" s="166"/>
      <c r="N56" s="166"/>
      <c r="O56" s="166"/>
      <c r="Q56" s="167"/>
      <c r="R56" s="168"/>
      <c r="S56" s="168"/>
      <c r="T56" s="168"/>
      <c r="U56" s="168"/>
      <c r="V56" s="168"/>
      <c r="W56" s="168"/>
      <c r="X56" s="168"/>
      <c r="Y56" s="169"/>
    </row>
    <row r="57" spans="2:25" ht="9" customHeight="1">
      <c r="B57" s="1154"/>
      <c r="C57" s="1124" t="s">
        <v>12</v>
      </c>
      <c r="D57" s="1125" t="s">
        <v>322</v>
      </c>
      <c r="E57" s="1125"/>
      <c r="F57" s="1125"/>
      <c r="G57" s="1125"/>
      <c r="H57" s="1125"/>
      <c r="I57" s="1125"/>
      <c r="J57" s="1125"/>
      <c r="K57" s="1125"/>
      <c r="L57" s="166"/>
      <c r="M57" s="166"/>
      <c r="N57" s="166"/>
      <c r="O57" s="166"/>
      <c r="Q57" s="167"/>
      <c r="R57" s="168"/>
      <c r="S57" s="168"/>
      <c r="T57" s="168"/>
      <c r="U57" s="168"/>
      <c r="V57" s="168"/>
      <c r="W57" s="168"/>
      <c r="X57" s="168"/>
      <c r="Y57" s="169"/>
    </row>
    <row r="58" spans="2:25" ht="9" customHeight="1">
      <c r="B58" s="1154"/>
      <c r="C58" s="1124"/>
      <c r="D58" s="1125"/>
      <c r="E58" s="1125"/>
      <c r="F58" s="1125"/>
      <c r="G58" s="1125"/>
      <c r="H58" s="1125"/>
      <c r="I58" s="1125"/>
      <c r="J58" s="1125"/>
      <c r="K58" s="1125"/>
      <c r="L58" s="166"/>
      <c r="M58" s="166"/>
      <c r="N58" s="166"/>
      <c r="O58" s="166"/>
      <c r="Q58" s="167"/>
      <c r="R58" s="168"/>
      <c r="S58" s="168"/>
      <c r="T58" s="168"/>
      <c r="U58" s="168"/>
      <c r="V58" s="168"/>
      <c r="W58" s="168"/>
      <c r="X58" s="168"/>
      <c r="Y58" s="169"/>
    </row>
    <row r="59" spans="2:25" ht="9" customHeight="1">
      <c r="B59" s="1154"/>
      <c r="C59" s="1124"/>
      <c r="D59" s="1125"/>
      <c r="E59" s="1125"/>
      <c r="F59" s="1125"/>
      <c r="G59" s="1125"/>
      <c r="H59" s="1125"/>
      <c r="I59" s="1125"/>
      <c r="J59" s="1125"/>
      <c r="K59" s="1125"/>
      <c r="L59" s="166"/>
      <c r="M59" s="166"/>
      <c r="N59" s="166"/>
      <c r="O59" s="166"/>
      <c r="Q59" s="167"/>
      <c r="R59" s="168"/>
      <c r="S59" s="168"/>
      <c r="T59" s="168"/>
      <c r="U59" s="168"/>
      <c r="V59" s="168"/>
      <c r="W59" s="168"/>
      <c r="X59" s="168"/>
      <c r="Y59" s="169"/>
    </row>
    <row r="60" spans="2:25" ht="9" customHeight="1">
      <c r="B60" s="1154"/>
      <c r="C60" s="170"/>
      <c r="D60" s="171"/>
      <c r="E60" s="171"/>
      <c r="F60" s="171"/>
      <c r="G60" s="171"/>
      <c r="H60" s="171"/>
      <c r="I60" s="171"/>
      <c r="J60" s="171"/>
      <c r="K60" s="171"/>
      <c r="L60" s="171"/>
      <c r="M60" s="171"/>
      <c r="N60" s="171"/>
      <c r="O60" s="171"/>
      <c r="P60" s="171"/>
      <c r="Q60" s="171"/>
      <c r="R60" s="171"/>
      <c r="S60" s="171"/>
      <c r="T60" s="171"/>
      <c r="U60" s="171"/>
      <c r="V60" s="171"/>
      <c r="W60" s="171"/>
      <c r="X60" s="171"/>
      <c r="Y60" s="172"/>
    </row>
    <row r="61" spans="2:25" ht="9" customHeight="1">
      <c r="B61" s="1154"/>
      <c r="C61" s="161"/>
      <c r="D61" s="162"/>
      <c r="E61" s="162"/>
      <c r="F61" s="162"/>
      <c r="G61" s="162"/>
      <c r="H61" s="162"/>
      <c r="I61" s="162"/>
      <c r="J61" s="162"/>
      <c r="K61" s="162"/>
      <c r="L61" s="162"/>
      <c r="M61" s="162"/>
      <c r="N61" s="162"/>
      <c r="O61" s="162"/>
      <c r="P61" s="162"/>
      <c r="Q61" s="162"/>
      <c r="R61" s="162"/>
      <c r="S61" s="162"/>
      <c r="T61" s="162"/>
      <c r="U61" s="162"/>
      <c r="V61" s="162"/>
      <c r="W61" s="162"/>
      <c r="X61" s="162"/>
      <c r="Y61" s="163"/>
    </row>
    <row r="62" spans="2:25" ht="9" customHeight="1">
      <c r="B62" s="1154"/>
      <c r="C62" s="1091" t="s">
        <v>323</v>
      </c>
      <c r="D62" s="442"/>
      <c r="E62" s="442"/>
      <c r="F62" s="442"/>
      <c r="G62" s="442"/>
      <c r="H62" s="442"/>
      <c r="I62" s="442"/>
      <c r="J62" s="1126"/>
      <c r="K62" s="1126"/>
      <c r="L62" s="1126"/>
      <c r="M62" s="1126"/>
      <c r="N62" s="1126"/>
      <c r="O62" s="1140" t="s">
        <v>324</v>
      </c>
      <c r="P62" s="1140"/>
      <c r="Q62" s="1140"/>
      <c r="R62" s="1140"/>
      <c r="S62" s="1140"/>
      <c r="T62" s="1140"/>
      <c r="U62" s="1140"/>
      <c r="V62" s="1140"/>
      <c r="W62" s="1140"/>
      <c r="X62" s="1140"/>
      <c r="Y62" s="1141"/>
    </row>
    <row r="63" spans="2:25" ht="9" customHeight="1">
      <c r="B63" s="1154"/>
      <c r="C63" s="1091"/>
      <c r="D63" s="442"/>
      <c r="E63" s="442"/>
      <c r="F63" s="442"/>
      <c r="G63" s="442"/>
      <c r="H63" s="442"/>
      <c r="I63" s="442"/>
      <c r="J63" s="1127"/>
      <c r="K63" s="1127"/>
      <c r="L63" s="1127"/>
      <c r="M63" s="1127"/>
      <c r="N63" s="1127"/>
      <c r="O63" s="1140"/>
      <c r="P63" s="1140"/>
      <c r="Q63" s="1140"/>
      <c r="R63" s="1140"/>
      <c r="S63" s="1140"/>
      <c r="T63" s="1140"/>
      <c r="U63" s="1140"/>
      <c r="V63" s="1140"/>
      <c r="W63" s="1140"/>
      <c r="X63" s="1140"/>
      <c r="Y63" s="1141"/>
    </row>
    <row r="64" spans="2:25" ht="9" customHeight="1" thickBot="1">
      <c r="B64" s="1155"/>
      <c r="C64" s="173"/>
      <c r="D64" s="174"/>
      <c r="E64" s="174"/>
      <c r="F64" s="174"/>
      <c r="G64" s="174"/>
      <c r="H64" s="174"/>
      <c r="I64" s="174"/>
      <c r="J64" s="174"/>
      <c r="K64" s="174"/>
      <c r="L64" s="174"/>
      <c r="M64" s="174"/>
      <c r="N64" s="174"/>
      <c r="O64" s="174"/>
      <c r="P64" s="174"/>
      <c r="Q64" s="174"/>
      <c r="R64" s="174"/>
      <c r="S64" s="174"/>
      <c r="T64" s="174"/>
      <c r="U64" s="174"/>
      <c r="V64" s="174"/>
      <c r="W64" s="174"/>
      <c r="X64" s="174"/>
      <c r="Y64" s="175"/>
    </row>
    <row r="66" spans="1:25" ht="9" customHeight="1" thickBot="1"/>
    <row r="67" spans="1:25" ht="9" customHeight="1">
      <c r="A67" s="176"/>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row>
    <row r="68" spans="1:25" ht="9" customHeight="1">
      <c r="A68" s="1142" t="s">
        <v>325</v>
      </c>
      <c r="B68" s="1142"/>
      <c r="C68" s="1142"/>
      <c r="D68" s="1142"/>
    </row>
    <row r="69" spans="1:25" ht="9" customHeight="1">
      <c r="A69" s="1142"/>
      <c r="B69" s="1142"/>
      <c r="C69" s="1142"/>
      <c r="D69" s="1142"/>
    </row>
    <row r="70" spans="1:25" ht="9" customHeight="1">
      <c r="B70" s="1143" t="s">
        <v>326</v>
      </c>
      <c r="C70" s="1144"/>
      <c r="D70" s="1144"/>
      <c r="E70" s="1144"/>
      <c r="F70" s="1144"/>
      <c r="G70" s="1145"/>
      <c r="H70" s="161"/>
      <c r="I70" s="1149"/>
      <c r="J70" s="1149"/>
      <c r="K70" s="1149"/>
      <c r="L70" s="1149"/>
      <c r="M70" s="1149"/>
      <c r="N70" s="1149"/>
      <c r="O70" s="1149"/>
      <c r="P70" s="1149"/>
      <c r="Q70" s="1149"/>
      <c r="R70" s="1149"/>
      <c r="S70" s="1149"/>
      <c r="T70" s="1149"/>
      <c r="U70" s="1149"/>
      <c r="V70" s="1149"/>
      <c r="W70" s="1149"/>
      <c r="X70" s="1149"/>
      <c r="Y70" s="1150"/>
    </row>
    <row r="71" spans="1:25" ht="9" customHeight="1">
      <c r="B71" s="1146"/>
      <c r="C71" s="1147"/>
      <c r="D71" s="1147"/>
      <c r="E71" s="1147"/>
      <c r="F71" s="1147"/>
      <c r="G71" s="1148"/>
      <c r="H71" s="170"/>
      <c r="I71" s="1151"/>
      <c r="J71" s="1151"/>
      <c r="K71" s="1151"/>
      <c r="L71" s="1151"/>
      <c r="M71" s="1151"/>
      <c r="N71" s="1151"/>
      <c r="O71" s="1151"/>
      <c r="P71" s="1151"/>
      <c r="Q71" s="1151"/>
      <c r="R71" s="1151"/>
      <c r="S71" s="1151"/>
      <c r="T71" s="1151"/>
      <c r="U71" s="1151"/>
      <c r="V71" s="1151"/>
      <c r="W71" s="1151"/>
      <c r="X71" s="1151"/>
      <c r="Y71" s="1152"/>
    </row>
    <row r="72" spans="1:25" ht="9" customHeight="1">
      <c r="B72" s="1143" t="s">
        <v>327</v>
      </c>
      <c r="C72" s="1144"/>
      <c r="D72" s="1144"/>
      <c r="E72" s="1144"/>
      <c r="F72" s="1144"/>
      <c r="G72" s="1145"/>
      <c r="H72" s="161"/>
      <c r="I72" s="1149"/>
      <c r="J72" s="1149"/>
      <c r="K72" s="1149"/>
      <c r="L72" s="1149"/>
      <c r="M72" s="1149"/>
      <c r="N72" s="1149"/>
      <c r="O72" s="1149"/>
      <c r="P72" s="1149"/>
      <c r="Q72" s="1149"/>
      <c r="R72" s="1149"/>
      <c r="S72" s="1149"/>
      <c r="T72" s="1149"/>
      <c r="U72" s="1149"/>
      <c r="V72" s="1149"/>
      <c r="W72" s="1149"/>
      <c r="X72" s="1149"/>
      <c r="Y72" s="1150"/>
    </row>
    <row r="73" spans="1:25" ht="9" customHeight="1">
      <c r="B73" s="1146"/>
      <c r="C73" s="1147"/>
      <c r="D73" s="1147"/>
      <c r="E73" s="1147"/>
      <c r="F73" s="1147"/>
      <c r="G73" s="1148"/>
      <c r="H73" s="170"/>
      <c r="I73" s="1151"/>
      <c r="J73" s="1151"/>
      <c r="K73" s="1151"/>
      <c r="L73" s="1151"/>
      <c r="M73" s="1151"/>
      <c r="N73" s="1151"/>
      <c r="O73" s="1151"/>
      <c r="P73" s="1151"/>
      <c r="Q73" s="1151"/>
      <c r="R73" s="1151"/>
      <c r="S73" s="1151"/>
      <c r="T73" s="1151"/>
      <c r="U73" s="1151"/>
      <c r="V73" s="1151"/>
      <c r="W73" s="1151"/>
      <c r="X73" s="1151"/>
      <c r="Y73" s="1152"/>
    </row>
    <row r="74" spans="1:25" ht="9" customHeight="1">
      <c r="B74" s="1156" t="s">
        <v>328</v>
      </c>
      <c r="C74" s="1157"/>
      <c r="D74" s="1157"/>
      <c r="E74" s="1157"/>
      <c r="F74" s="1157"/>
      <c r="G74" s="1158"/>
      <c r="H74" s="1162" t="s">
        <v>329</v>
      </c>
      <c r="I74" s="1162"/>
      <c r="J74" s="1162"/>
      <c r="K74" s="1164"/>
      <c r="L74" s="1164"/>
      <c r="M74" s="1164"/>
      <c r="N74" s="1164"/>
      <c r="O74" s="1164"/>
      <c r="P74" s="1162" t="s">
        <v>330</v>
      </c>
      <c r="Q74" s="1162"/>
      <c r="R74" s="1162"/>
      <c r="S74" s="1166"/>
      <c r="T74" s="1149"/>
      <c r="U74" s="1149"/>
      <c r="V74" s="1149"/>
      <c r="W74" s="1149"/>
      <c r="X74" s="1149"/>
      <c r="Y74" s="1150"/>
    </row>
    <row r="75" spans="1:25" ht="9" customHeight="1">
      <c r="B75" s="1159"/>
      <c r="C75" s="1160"/>
      <c r="D75" s="1160"/>
      <c r="E75" s="1160"/>
      <c r="F75" s="1160"/>
      <c r="G75" s="1161"/>
      <c r="H75" s="1163"/>
      <c r="I75" s="1163"/>
      <c r="J75" s="1163"/>
      <c r="K75" s="1165"/>
      <c r="L75" s="1165"/>
      <c r="M75" s="1165"/>
      <c r="N75" s="1165"/>
      <c r="O75" s="1165"/>
      <c r="P75" s="1163"/>
      <c r="Q75" s="1163"/>
      <c r="R75" s="1163"/>
      <c r="S75" s="525"/>
      <c r="T75" s="1151"/>
      <c r="U75" s="1151"/>
      <c r="V75" s="1151"/>
      <c r="W75" s="1151"/>
      <c r="X75" s="1151"/>
      <c r="Y75" s="1152"/>
    </row>
    <row r="76" spans="1:25" ht="9" customHeight="1">
      <c r="B76" s="1134" t="s">
        <v>331</v>
      </c>
      <c r="C76" s="1134"/>
      <c r="D76" s="1134"/>
      <c r="E76" s="1134"/>
      <c r="F76" s="1134"/>
      <c r="G76" s="1134"/>
      <c r="H76" s="1137"/>
      <c r="I76" s="1137"/>
      <c r="J76" s="1137"/>
      <c r="K76" s="1137"/>
      <c r="L76" s="1137"/>
      <c r="M76" s="1137"/>
      <c r="N76" s="1137"/>
      <c r="O76" s="1137"/>
      <c r="P76" s="1137"/>
      <c r="Q76" s="1137"/>
      <c r="R76" s="1137"/>
      <c r="S76" s="1137"/>
      <c r="T76" s="1137"/>
      <c r="U76" s="1137"/>
      <c r="V76" s="1137"/>
      <c r="W76" s="1137"/>
      <c r="X76" s="1137"/>
      <c r="Y76" s="1137"/>
    </row>
    <row r="77" spans="1:25" ht="9" customHeight="1">
      <c r="B77" s="1135"/>
      <c r="C77" s="1135"/>
      <c r="D77" s="1135"/>
      <c r="E77" s="1135"/>
      <c r="F77" s="1135"/>
      <c r="G77" s="1135"/>
      <c r="H77" s="1138"/>
      <c r="I77" s="1138"/>
      <c r="J77" s="1138"/>
      <c r="K77" s="1138"/>
      <c r="L77" s="1138"/>
      <c r="M77" s="1138"/>
      <c r="N77" s="1138"/>
      <c r="O77" s="1138"/>
      <c r="P77" s="1138"/>
      <c r="Q77" s="1138"/>
      <c r="R77" s="1138"/>
      <c r="S77" s="1138"/>
      <c r="T77" s="1138"/>
      <c r="U77" s="1138"/>
      <c r="V77" s="1138"/>
      <c r="W77" s="1138"/>
      <c r="X77" s="1138"/>
      <c r="Y77" s="1138"/>
    </row>
    <row r="78" spans="1:25" ht="9" customHeight="1">
      <c r="B78" s="1135"/>
      <c r="C78" s="1135"/>
      <c r="D78" s="1135"/>
      <c r="E78" s="1135"/>
      <c r="F78" s="1135"/>
      <c r="G78" s="1135"/>
      <c r="H78" s="1138"/>
      <c r="I78" s="1138"/>
      <c r="J78" s="1138"/>
      <c r="K78" s="1138"/>
      <c r="L78" s="1138"/>
      <c r="M78" s="1138"/>
      <c r="N78" s="1138"/>
      <c r="O78" s="1138"/>
      <c r="P78" s="1138"/>
      <c r="Q78" s="1138"/>
      <c r="R78" s="1138"/>
      <c r="S78" s="1138"/>
      <c r="T78" s="1138"/>
      <c r="U78" s="1138"/>
      <c r="V78" s="1138"/>
      <c r="W78" s="1138"/>
      <c r="X78" s="1138"/>
      <c r="Y78" s="1138"/>
    </row>
    <row r="79" spans="1:25" ht="9" customHeight="1">
      <c r="B79" s="1135"/>
      <c r="C79" s="1135"/>
      <c r="D79" s="1135"/>
      <c r="E79" s="1135"/>
      <c r="F79" s="1135"/>
      <c r="G79" s="1135"/>
      <c r="H79" s="1138"/>
      <c r="I79" s="1138"/>
      <c r="J79" s="1138"/>
      <c r="K79" s="1138"/>
      <c r="L79" s="1138"/>
      <c r="M79" s="1138"/>
      <c r="N79" s="1138"/>
      <c r="O79" s="1138"/>
      <c r="P79" s="1138"/>
      <c r="Q79" s="1138"/>
      <c r="R79" s="1138"/>
      <c r="S79" s="1138"/>
      <c r="T79" s="1138"/>
      <c r="U79" s="1138"/>
      <c r="V79" s="1138"/>
      <c r="W79" s="1138"/>
      <c r="X79" s="1138"/>
      <c r="Y79" s="1138"/>
    </row>
    <row r="80" spans="1:25" ht="9" customHeight="1">
      <c r="B80" s="1135"/>
      <c r="C80" s="1135"/>
      <c r="D80" s="1135"/>
      <c r="E80" s="1135"/>
      <c r="F80" s="1135"/>
      <c r="G80" s="1135"/>
      <c r="H80" s="1138"/>
      <c r="I80" s="1138"/>
      <c r="J80" s="1138"/>
      <c r="K80" s="1138"/>
      <c r="L80" s="1138"/>
      <c r="M80" s="1138"/>
      <c r="N80" s="1138"/>
      <c r="O80" s="1138"/>
      <c r="P80" s="1138"/>
      <c r="Q80" s="1138"/>
      <c r="R80" s="1138"/>
      <c r="S80" s="1138"/>
      <c r="T80" s="1138"/>
      <c r="U80" s="1138"/>
      <c r="V80" s="1138"/>
      <c r="W80" s="1138"/>
      <c r="X80" s="1138"/>
      <c r="Y80" s="1138"/>
    </row>
    <row r="81" spans="2:25" ht="9" customHeight="1">
      <c r="B81" s="1136"/>
      <c r="C81" s="1136"/>
      <c r="D81" s="1136"/>
      <c r="E81" s="1136"/>
      <c r="F81" s="1136"/>
      <c r="G81" s="1136"/>
      <c r="H81" s="1139"/>
      <c r="I81" s="1139"/>
      <c r="J81" s="1139"/>
      <c r="K81" s="1139"/>
      <c r="L81" s="1139"/>
      <c r="M81" s="1139"/>
      <c r="N81" s="1139"/>
      <c r="O81" s="1139"/>
      <c r="P81" s="1139"/>
      <c r="Q81" s="1139"/>
      <c r="R81" s="1139"/>
      <c r="S81" s="1139"/>
      <c r="T81" s="1139"/>
      <c r="U81" s="1139"/>
      <c r="V81" s="1139"/>
      <c r="W81" s="1139"/>
      <c r="X81" s="1139"/>
      <c r="Y81" s="1139"/>
    </row>
  </sheetData>
  <mergeCells count="52">
    <mergeCell ref="B76:G81"/>
    <mergeCell ref="H76:Y81"/>
    <mergeCell ref="O62:Y63"/>
    <mergeCell ref="A68:D69"/>
    <mergeCell ref="B70:G71"/>
    <mergeCell ref="I70:Y71"/>
    <mergeCell ref="B72:G73"/>
    <mergeCell ref="I72:Y73"/>
    <mergeCell ref="B33:B64"/>
    <mergeCell ref="B74:G75"/>
    <mergeCell ref="H74:J75"/>
    <mergeCell ref="K74:O75"/>
    <mergeCell ref="P74:R75"/>
    <mergeCell ref="S74:Y75"/>
    <mergeCell ref="C54:C56"/>
    <mergeCell ref="D54:I56"/>
    <mergeCell ref="C38:Y39"/>
    <mergeCell ref="D40:Y41"/>
    <mergeCell ref="D42:Y44"/>
    <mergeCell ref="D45:Y47"/>
    <mergeCell ref="C48:C50"/>
    <mergeCell ref="D48:G50"/>
    <mergeCell ref="H48:N50"/>
    <mergeCell ref="O48:X50"/>
    <mergeCell ref="Y48:Y50"/>
    <mergeCell ref="C57:C59"/>
    <mergeCell ref="D57:K59"/>
    <mergeCell ref="C62:I63"/>
    <mergeCell ref="J62:N63"/>
    <mergeCell ref="C51:C53"/>
    <mergeCell ref="D51:G53"/>
    <mergeCell ref="H26:H28"/>
    <mergeCell ref="I26:T28"/>
    <mergeCell ref="C29:G31"/>
    <mergeCell ref="H29:H31"/>
    <mergeCell ref="I29:T31"/>
    <mergeCell ref="C33:Y34"/>
    <mergeCell ref="C36:Y37"/>
    <mergeCell ref="B18:Y19"/>
    <mergeCell ref="A2:Y3"/>
    <mergeCell ref="A5:Y8"/>
    <mergeCell ref="A9:Y12"/>
    <mergeCell ref="Q13:Y14"/>
    <mergeCell ref="B16:Y17"/>
    <mergeCell ref="B21:B31"/>
    <mergeCell ref="C21:Y22"/>
    <mergeCell ref="C23:G25"/>
    <mergeCell ref="H23:H25"/>
    <mergeCell ref="I23:T25"/>
    <mergeCell ref="U23:Y24"/>
    <mergeCell ref="U25:Y31"/>
    <mergeCell ref="C26:G28"/>
  </mergeCells>
  <phoneticPr fontId="4"/>
  <conditionalFormatting sqref="C54:C59 Q54:Q59">
    <cfRule type="expression" dxfId="86" priority="5">
      <formula>OR($C$48="■",$C$51="■")</formula>
    </cfRule>
  </conditionalFormatting>
  <conditionalFormatting sqref="C48:G53 C54:K59">
    <cfRule type="expression" dxfId="85" priority="12">
      <formula>OR($C$48="■",$C$51="■",$C$54="■",$C$57="■")</formula>
    </cfRule>
  </conditionalFormatting>
  <conditionalFormatting sqref="C48:Y50 C54:Y59">
    <cfRule type="expression" dxfId="84" priority="3">
      <formula>$C$51="■"</formula>
    </cfRule>
  </conditionalFormatting>
  <conditionalFormatting sqref="C48:Y53 C57:Y59">
    <cfRule type="expression" dxfId="83" priority="2">
      <formula>$C$54="■"</formula>
    </cfRule>
  </conditionalFormatting>
  <conditionalFormatting sqref="C48:Y56">
    <cfRule type="expression" dxfId="82" priority="1">
      <formula>$C$57="■"</formula>
    </cfRule>
  </conditionalFormatting>
  <conditionalFormatting sqref="C51:Y59">
    <cfRule type="expression" dxfId="81" priority="4">
      <formula>$C$48="■"</formula>
    </cfRule>
  </conditionalFormatting>
  <conditionalFormatting sqref="H23:T25">
    <cfRule type="expression" dxfId="80" priority="11">
      <formula>$I$23&lt;&gt;""</formula>
    </cfRule>
  </conditionalFormatting>
  <conditionalFormatting sqref="H26:T28">
    <cfRule type="expression" dxfId="79" priority="10">
      <formula>$I$26&lt;&gt;""</formula>
    </cfRule>
  </conditionalFormatting>
  <conditionalFormatting sqref="H29:T31">
    <cfRule type="expression" dxfId="78" priority="9">
      <formula>$I$29&lt;&gt;""</formula>
    </cfRule>
  </conditionalFormatting>
  <conditionalFormatting sqref="J62:N63">
    <cfRule type="expression" dxfId="77" priority="6">
      <formula>$J$62&lt;&gt;""</formula>
    </cfRule>
  </conditionalFormatting>
  <conditionalFormatting sqref="O48:X50">
    <cfRule type="expression" dxfId="76" priority="7">
      <formula>$O$48&lt;&gt;""</formula>
    </cfRule>
    <cfRule type="expression" dxfId="75" priority="8">
      <formula>$C$48="■"</formula>
    </cfRule>
  </conditionalFormatting>
  <dataValidations count="3">
    <dataValidation type="list" allowBlank="1" showInputMessage="1" showErrorMessage="1" sqref="C48:C59 Q54:Q59" xr:uid="{FFE96B5D-87D4-4D6C-B67A-646578B97DB2}">
      <formula1>"□,■"</formula1>
    </dataValidation>
    <dataValidation imeMode="off" allowBlank="1" showInputMessage="1" showErrorMessage="1" sqref="K74:O75 J62:N63 I70:Y73 U25 U23 I23" xr:uid="{504580D2-19C8-4E5D-BB57-7C801A3ED0D6}"/>
    <dataValidation imeMode="on" allowBlank="1" showInputMessage="1" showErrorMessage="1" sqref="S74:Y75 O48:X50 I26 I29" xr:uid="{CB5BDFDE-B476-46A0-B3C3-8C287CC566BB}"/>
  </dataValidations>
  <printOptions horizontalCentered="1"/>
  <pageMargins left="0.23622047244094491" right="0.23622047244094491" top="0.74803149606299213" bottom="0.74803149606299213" header="0.31496062992125984" footer="0.31496062992125984"/>
  <pageSetup paperSize="9" scale="110"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theme="9" tint="0.79998168889431442"/>
    <pageSetUpPr fitToPage="1"/>
  </sheetPr>
  <dimension ref="B1:AU64"/>
  <sheetViews>
    <sheetView showGridLines="0" view="pageBreakPreview" zoomScale="85" zoomScaleNormal="85" zoomScaleSheetLayoutView="85" workbookViewId="0">
      <selection activeCell="C4" sqref="C4:AJ4"/>
    </sheetView>
  </sheetViews>
  <sheetFormatPr defaultColWidth="3.5" defaultRowHeight="17.25" customHeight="1"/>
  <cols>
    <col min="1" max="16384" width="3.5" style="1"/>
  </cols>
  <sheetData>
    <row r="1" spans="2:47" ht="9.75" customHeight="1"/>
    <row r="2" spans="2:47" ht="16.5" customHeight="1">
      <c r="B2" s="62" t="s">
        <v>352</v>
      </c>
    </row>
    <row r="3" spans="2:47" ht="9.75" customHeight="1"/>
    <row r="4" spans="2:47" s="5" customFormat="1" ht="30.75" customHeight="1">
      <c r="B4" s="12" t="s">
        <v>160</v>
      </c>
      <c r="C4" s="815" t="s">
        <v>353</v>
      </c>
      <c r="D4" s="815"/>
      <c r="E4" s="815"/>
      <c r="F4" s="815"/>
      <c r="G4" s="815"/>
      <c r="H4" s="815"/>
      <c r="I4" s="815"/>
      <c r="J4" s="815"/>
      <c r="K4" s="815"/>
      <c r="L4" s="815"/>
      <c r="M4" s="815"/>
      <c r="N4" s="815"/>
      <c r="O4" s="815"/>
      <c r="P4" s="815"/>
      <c r="Q4" s="815"/>
      <c r="R4" s="815"/>
      <c r="S4" s="815"/>
      <c r="T4" s="815"/>
      <c r="U4" s="815"/>
      <c r="V4" s="815"/>
      <c r="W4" s="815"/>
      <c r="X4" s="815"/>
      <c r="Y4" s="815"/>
      <c r="Z4" s="815"/>
      <c r="AA4" s="815"/>
      <c r="AB4" s="815"/>
      <c r="AC4" s="815"/>
      <c r="AD4" s="815"/>
      <c r="AE4" s="815"/>
      <c r="AF4" s="815"/>
      <c r="AG4" s="815"/>
      <c r="AH4" s="815"/>
      <c r="AI4" s="815"/>
      <c r="AJ4" s="815"/>
      <c r="AK4" s="12" t="s">
        <v>92</v>
      </c>
      <c r="AL4" s="6"/>
      <c r="AM4" s="6"/>
      <c r="AO4" s="6"/>
      <c r="AP4" s="6"/>
      <c r="AQ4" s="6"/>
      <c r="AR4" s="6"/>
      <c r="AT4" s="6"/>
      <c r="AU4" s="6"/>
    </row>
    <row r="5" spans="2:47" ht="9.75" customHeight="1"/>
    <row r="6" spans="2:47" ht="12" customHeight="1">
      <c r="AK6" s="11" t="e">
        <f>#REF!</f>
        <v>#REF!</v>
      </c>
    </row>
    <row r="7" spans="2:47" ht="17.25" customHeight="1">
      <c r="AK7" s="11"/>
    </row>
    <row r="8" spans="2:47" ht="17.25" customHeight="1">
      <c r="B8" s="132" t="s">
        <v>354</v>
      </c>
    </row>
    <row r="44" spans="3:37" ht="17.25" customHeight="1">
      <c r="C44" s="133" t="s">
        <v>211</v>
      </c>
      <c r="D44" s="1186" t="s">
        <v>355</v>
      </c>
      <c r="E44" s="1186"/>
      <c r="F44" s="1186"/>
      <c r="G44" s="1186"/>
      <c r="H44" s="1186"/>
      <c r="I44" s="1186"/>
      <c r="J44" s="1186"/>
      <c r="K44" s="1186"/>
      <c r="L44" s="1186"/>
      <c r="M44" s="1186"/>
      <c r="N44" s="1186"/>
      <c r="O44" s="1187" t="s">
        <v>356</v>
      </c>
      <c r="P44" s="1188"/>
      <c r="Q44" s="1188"/>
      <c r="R44" s="1188"/>
      <c r="S44" s="1188"/>
      <c r="T44" s="1188"/>
      <c r="U44" s="1188"/>
      <c r="V44" s="1188"/>
      <c r="W44" s="1188"/>
      <c r="X44" s="1188"/>
      <c r="Y44" s="1188"/>
      <c r="Z44" s="1188"/>
      <c r="AA44" s="1188"/>
      <c r="AB44" s="1188"/>
      <c r="AC44" s="1188"/>
      <c r="AD44" s="1188"/>
      <c r="AE44" s="1188"/>
      <c r="AF44" s="1188"/>
      <c r="AG44" s="1188"/>
      <c r="AH44" s="1188"/>
      <c r="AI44" s="1188"/>
      <c r="AJ44" s="1188"/>
      <c r="AK44" s="1189"/>
    </row>
    <row r="45" spans="3:37" ht="17.25" customHeight="1">
      <c r="C45" s="134" t="s">
        <v>177</v>
      </c>
      <c r="D45" s="1169" t="s">
        <v>357</v>
      </c>
      <c r="E45" s="1169"/>
      <c r="F45" s="1169"/>
      <c r="G45" s="1169"/>
      <c r="H45" s="1169"/>
      <c r="I45" s="1169"/>
      <c r="J45" s="1169"/>
      <c r="K45" s="1169"/>
      <c r="L45" s="1169"/>
      <c r="M45" s="1169"/>
      <c r="N45" s="1169"/>
      <c r="O45" s="1170" t="s">
        <v>358</v>
      </c>
      <c r="P45" s="970"/>
      <c r="Q45" s="970"/>
      <c r="R45" s="970"/>
      <c r="S45" s="970"/>
      <c r="T45" s="970"/>
      <c r="U45" s="970"/>
      <c r="V45" s="970"/>
      <c r="W45" s="970"/>
      <c r="X45" s="970"/>
      <c r="Y45" s="970"/>
      <c r="Z45" s="970"/>
      <c r="AA45" s="970"/>
      <c r="AB45" s="970"/>
      <c r="AC45" s="970"/>
      <c r="AD45" s="970"/>
      <c r="AE45" s="970"/>
      <c r="AF45" s="970"/>
      <c r="AG45" s="970"/>
      <c r="AH45" s="970"/>
      <c r="AI45" s="970"/>
      <c r="AJ45" s="970"/>
      <c r="AK45" s="1171"/>
    </row>
    <row r="46" spans="3:37" ht="17.25" customHeight="1">
      <c r="C46" s="134" t="s">
        <v>178</v>
      </c>
      <c r="D46" s="1169" t="s">
        <v>359</v>
      </c>
      <c r="E46" s="1169"/>
      <c r="F46" s="1169"/>
      <c r="G46" s="1169"/>
      <c r="H46" s="1169"/>
      <c r="I46" s="1169"/>
      <c r="J46" s="1169"/>
      <c r="K46" s="1169"/>
      <c r="L46" s="1169"/>
      <c r="M46" s="1169"/>
      <c r="N46" s="1169"/>
      <c r="O46" s="1170" t="s">
        <v>360</v>
      </c>
      <c r="P46" s="970"/>
      <c r="Q46" s="970"/>
      <c r="R46" s="970"/>
      <c r="S46" s="970"/>
      <c r="T46" s="970"/>
      <c r="U46" s="970"/>
      <c r="V46" s="970"/>
      <c r="W46" s="970"/>
      <c r="X46" s="970"/>
      <c r="Y46" s="970"/>
      <c r="Z46" s="970"/>
      <c r="AA46" s="970"/>
      <c r="AB46" s="970"/>
      <c r="AC46" s="970"/>
      <c r="AD46" s="970"/>
      <c r="AE46" s="970"/>
      <c r="AF46" s="970"/>
      <c r="AG46" s="970"/>
      <c r="AH46" s="970"/>
      <c r="AI46" s="970"/>
      <c r="AJ46" s="970"/>
      <c r="AK46" s="1171"/>
    </row>
    <row r="47" spans="3:37" ht="17.25" customHeight="1">
      <c r="C47" s="1172" t="s">
        <v>361</v>
      </c>
      <c r="D47" s="1178" t="s">
        <v>362</v>
      </c>
      <c r="E47" s="1179"/>
      <c r="F47" s="1179"/>
      <c r="G47" s="1179"/>
      <c r="H47" s="1179"/>
      <c r="I47" s="1179"/>
      <c r="J47" s="1179"/>
      <c r="K47" s="1179"/>
      <c r="L47" s="1179"/>
      <c r="M47" s="1179"/>
      <c r="N47" s="1180"/>
      <c r="O47" s="1178" t="s">
        <v>363</v>
      </c>
      <c r="P47" s="1179"/>
      <c r="Q47" s="1179"/>
      <c r="R47" s="1179"/>
      <c r="S47" s="1179"/>
      <c r="T47" s="1179"/>
      <c r="U47" s="1179"/>
      <c r="V47" s="1179"/>
      <c r="W47" s="1179"/>
      <c r="X47" s="1179"/>
      <c r="Y47" s="1179"/>
      <c r="Z47" s="1179"/>
      <c r="AA47" s="1179"/>
      <c r="AB47" s="1179"/>
      <c r="AC47" s="1179"/>
      <c r="AD47" s="1179"/>
      <c r="AE47" s="1179"/>
      <c r="AF47" s="1179"/>
      <c r="AG47" s="1179"/>
      <c r="AH47" s="1179"/>
      <c r="AI47" s="1179"/>
      <c r="AJ47" s="1179"/>
      <c r="AK47" s="1180"/>
    </row>
    <row r="48" spans="3:37" ht="17.25" customHeight="1">
      <c r="C48" s="1174"/>
      <c r="D48" s="1183"/>
      <c r="E48" s="1184"/>
      <c r="F48" s="1184"/>
      <c r="G48" s="1184"/>
      <c r="H48" s="1184"/>
      <c r="I48" s="1184"/>
      <c r="J48" s="1184"/>
      <c r="K48" s="1184"/>
      <c r="L48" s="1184"/>
      <c r="M48" s="1184"/>
      <c r="N48" s="1185"/>
      <c r="O48" s="1183" t="s">
        <v>364</v>
      </c>
      <c r="P48" s="1184"/>
      <c r="Q48" s="1184"/>
      <c r="R48" s="1184"/>
      <c r="S48" s="1184"/>
      <c r="T48" s="1184"/>
      <c r="U48" s="1184"/>
      <c r="V48" s="1184"/>
      <c r="W48" s="1184"/>
      <c r="X48" s="1184"/>
      <c r="Y48" s="1184"/>
      <c r="Z48" s="1184"/>
      <c r="AA48" s="1184"/>
      <c r="AB48" s="1184"/>
      <c r="AC48" s="1184"/>
      <c r="AD48" s="1184"/>
      <c r="AE48" s="1184"/>
      <c r="AF48" s="1184"/>
      <c r="AG48" s="1184"/>
      <c r="AH48" s="1184"/>
      <c r="AI48" s="1184"/>
      <c r="AJ48" s="1184"/>
      <c r="AK48" s="1185"/>
    </row>
    <row r="49" spans="3:37" ht="17.25" customHeight="1">
      <c r="C49" s="1172" t="s">
        <v>365</v>
      </c>
      <c r="D49" s="1178" t="s">
        <v>366</v>
      </c>
      <c r="E49" s="1179"/>
      <c r="F49" s="1179"/>
      <c r="G49" s="1179"/>
      <c r="H49" s="1179"/>
      <c r="I49" s="1179"/>
      <c r="J49" s="1179"/>
      <c r="K49" s="1179"/>
      <c r="L49" s="1179"/>
      <c r="M49" s="1179"/>
      <c r="N49" s="1180"/>
      <c r="O49" s="1178" t="s">
        <v>367</v>
      </c>
      <c r="P49" s="1179"/>
      <c r="Q49" s="1179"/>
      <c r="R49" s="1179"/>
      <c r="S49" s="1179"/>
      <c r="T49" s="1179"/>
      <c r="U49" s="1179"/>
      <c r="V49" s="1179"/>
      <c r="W49" s="1179"/>
      <c r="X49" s="1179"/>
      <c r="Y49" s="1179"/>
      <c r="Z49" s="1179"/>
      <c r="AA49" s="1179"/>
      <c r="AB49" s="1179"/>
      <c r="AC49" s="1179"/>
      <c r="AD49" s="1179"/>
      <c r="AE49" s="1179"/>
      <c r="AF49" s="1179"/>
      <c r="AG49" s="1179"/>
      <c r="AH49" s="1179"/>
      <c r="AI49" s="1179"/>
      <c r="AJ49" s="1179"/>
      <c r="AK49" s="1180"/>
    </row>
    <row r="50" spans="3:37" ht="17.25" customHeight="1">
      <c r="C50" s="1173"/>
      <c r="D50" s="1181"/>
      <c r="E50" s="1168"/>
      <c r="F50" s="1168"/>
      <c r="G50" s="1168"/>
      <c r="H50" s="1168"/>
      <c r="I50" s="1168"/>
      <c r="J50" s="1168"/>
      <c r="K50" s="1168"/>
      <c r="L50" s="1168"/>
      <c r="M50" s="1168"/>
      <c r="N50" s="1182"/>
      <c r="O50" s="1181" t="s">
        <v>368</v>
      </c>
      <c r="P50" s="1168"/>
      <c r="Q50" s="1168"/>
      <c r="R50" s="1168"/>
      <c r="S50" s="1168"/>
      <c r="T50" s="1168"/>
      <c r="U50" s="1168"/>
      <c r="V50" s="1168"/>
      <c r="W50" s="1168"/>
      <c r="X50" s="1168"/>
      <c r="Y50" s="1168"/>
      <c r="Z50" s="1168"/>
      <c r="AA50" s="1168"/>
      <c r="AB50" s="1168"/>
      <c r="AC50" s="1168"/>
      <c r="AD50" s="1168"/>
      <c r="AE50" s="1168"/>
      <c r="AF50" s="1168"/>
      <c r="AG50" s="1168"/>
      <c r="AH50" s="1168"/>
      <c r="AI50" s="1168"/>
      <c r="AJ50" s="1168"/>
      <c r="AK50" s="1182"/>
    </row>
    <row r="51" spans="3:37" ht="17.25" customHeight="1">
      <c r="C51" s="1174"/>
      <c r="D51" s="1183"/>
      <c r="E51" s="1184"/>
      <c r="F51" s="1184"/>
      <c r="G51" s="1184"/>
      <c r="H51" s="1184"/>
      <c r="I51" s="1184"/>
      <c r="J51" s="1184"/>
      <c r="K51" s="1184"/>
      <c r="L51" s="1184"/>
      <c r="M51" s="1184"/>
      <c r="N51" s="1185"/>
      <c r="O51" s="1183" t="s">
        <v>369</v>
      </c>
      <c r="P51" s="1184"/>
      <c r="Q51" s="1184"/>
      <c r="R51" s="1184"/>
      <c r="S51" s="1184"/>
      <c r="T51" s="1184"/>
      <c r="U51" s="1184"/>
      <c r="V51" s="1184"/>
      <c r="W51" s="1184"/>
      <c r="X51" s="1184"/>
      <c r="Y51" s="1184"/>
      <c r="Z51" s="1184"/>
      <c r="AA51" s="1184"/>
      <c r="AB51" s="1184"/>
      <c r="AC51" s="1184"/>
      <c r="AD51" s="1184"/>
      <c r="AE51" s="1184"/>
      <c r="AF51" s="1184"/>
      <c r="AG51" s="1184"/>
      <c r="AH51" s="1184"/>
      <c r="AI51" s="1184"/>
      <c r="AJ51" s="1184"/>
      <c r="AK51" s="1185"/>
    </row>
    <row r="52" spans="3:37" ht="17.25" customHeight="1">
      <c r="C52" s="1172" t="s">
        <v>370</v>
      </c>
      <c r="D52" s="1178" t="s">
        <v>371</v>
      </c>
      <c r="E52" s="1179"/>
      <c r="F52" s="1179"/>
      <c r="G52" s="1179"/>
      <c r="H52" s="1179"/>
      <c r="I52" s="1179"/>
      <c r="J52" s="1179"/>
      <c r="K52" s="1179"/>
      <c r="L52" s="1179"/>
      <c r="M52" s="1179"/>
      <c r="N52" s="1180"/>
      <c r="O52" s="1178" t="s">
        <v>372</v>
      </c>
      <c r="P52" s="1179"/>
      <c r="Q52" s="1179"/>
      <c r="R52" s="1179"/>
      <c r="S52" s="1179"/>
      <c r="T52" s="1179"/>
      <c r="U52" s="1179"/>
      <c r="V52" s="1179"/>
      <c r="W52" s="1179"/>
      <c r="X52" s="1179"/>
      <c r="Y52" s="1179"/>
      <c r="Z52" s="1179"/>
      <c r="AA52" s="1179"/>
      <c r="AB52" s="1179"/>
      <c r="AC52" s="1179"/>
      <c r="AD52" s="1179"/>
      <c r="AE52" s="1179"/>
      <c r="AF52" s="1179"/>
      <c r="AG52" s="1179"/>
      <c r="AH52" s="1179"/>
      <c r="AI52" s="1179"/>
      <c r="AJ52" s="1179"/>
      <c r="AK52" s="1180"/>
    </row>
    <row r="53" spans="3:37" ht="17.25" customHeight="1">
      <c r="C53" s="1174"/>
      <c r="D53" s="1183"/>
      <c r="E53" s="1184"/>
      <c r="F53" s="1184"/>
      <c r="G53" s="1184"/>
      <c r="H53" s="1184"/>
      <c r="I53" s="1184"/>
      <c r="J53" s="1184"/>
      <c r="K53" s="1184"/>
      <c r="L53" s="1184"/>
      <c r="M53" s="1184"/>
      <c r="N53" s="1185"/>
      <c r="O53" s="1183" t="s">
        <v>373</v>
      </c>
      <c r="P53" s="1184"/>
      <c r="Q53" s="1184"/>
      <c r="R53" s="1184"/>
      <c r="S53" s="1184"/>
      <c r="T53" s="1184"/>
      <c r="U53" s="1184"/>
      <c r="V53" s="1184"/>
      <c r="W53" s="1184"/>
      <c r="X53" s="1184"/>
      <c r="Y53" s="1184"/>
      <c r="Z53" s="1184"/>
      <c r="AA53" s="1184"/>
      <c r="AB53" s="1184"/>
      <c r="AC53" s="1184"/>
      <c r="AD53" s="1184"/>
      <c r="AE53" s="1184"/>
      <c r="AF53" s="1184"/>
      <c r="AG53" s="1184"/>
      <c r="AH53" s="1184"/>
      <c r="AI53" s="1184"/>
      <c r="AJ53" s="1184"/>
      <c r="AK53" s="1185"/>
    </row>
    <row r="54" spans="3:37" ht="17.25" customHeight="1">
      <c r="C54" s="134" t="s">
        <v>374</v>
      </c>
      <c r="D54" s="1169" t="s">
        <v>375</v>
      </c>
      <c r="E54" s="1169"/>
      <c r="F54" s="1169"/>
      <c r="G54" s="1169"/>
      <c r="H54" s="1169"/>
      <c r="I54" s="1169"/>
      <c r="J54" s="1169"/>
      <c r="K54" s="1169"/>
      <c r="L54" s="1169"/>
      <c r="M54" s="1169"/>
      <c r="N54" s="1169"/>
      <c r="O54" s="1170" t="s">
        <v>376</v>
      </c>
      <c r="P54" s="970"/>
      <c r="Q54" s="970"/>
      <c r="R54" s="970"/>
      <c r="S54" s="970"/>
      <c r="T54" s="970"/>
      <c r="U54" s="970"/>
      <c r="V54" s="970"/>
      <c r="W54" s="970"/>
      <c r="X54" s="970"/>
      <c r="Y54" s="970"/>
      <c r="Z54" s="970"/>
      <c r="AA54" s="970"/>
      <c r="AB54" s="970"/>
      <c r="AC54" s="970"/>
      <c r="AD54" s="970"/>
      <c r="AE54" s="970"/>
      <c r="AF54" s="970"/>
      <c r="AG54" s="970"/>
      <c r="AH54" s="970"/>
      <c r="AI54" s="970"/>
      <c r="AJ54" s="970"/>
      <c r="AK54" s="1171"/>
    </row>
    <row r="55" spans="3:37" ht="17.25" customHeight="1">
      <c r="C55" s="1172" t="s">
        <v>377</v>
      </c>
      <c r="D55" s="1175" t="s">
        <v>378</v>
      </c>
      <c r="E55" s="1175"/>
      <c r="F55" s="1175"/>
      <c r="G55" s="1175"/>
      <c r="H55" s="1175"/>
      <c r="I55" s="1175"/>
      <c r="J55" s="1175"/>
      <c r="K55" s="1175"/>
      <c r="L55" s="1175"/>
      <c r="M55" s="1175"/>
      <c r="N55" s="1175"/>
      <c r="O55" s="1178" t="s">
        <v>379</v>
      </c>
      <c r="P55" s="1179"/>
      <c r="Q55" s="1179"/>
      <c r="R55" s="1179"/>
      <c r="S55" s="1179"/>
      <c r="T55" s="1179"/>
      <c r="U55" s="1179"/>
      <c r="V55" s="1179"/>
      <c r="W55" s="1179"/>
      <c r="X55" s="1179"/>
      <c r="Y55" s="1179"/>
      <c r="Z55" s="1179"/>
      <c r="AA55" s="1179"/>
      <c r="AB55" s="1179"/>
      <c r="AC55" s="1179"/>
      <c r="AD55" s="1179"/>
      <c r="AE55" s="1179"/>
      <c r="AF55" s="1179"/>
      <c r="AG55" s="1179"/>
      <c r="AH55" s="1179"/>
      <c r="AI55" s="1179"/>
      <c r="AJ55" s="1179"/>
      <c r="AK55" s="1180"/>
    </row>
    <row r="56" spans="3:37" ht="17.25" customHeight="1">
      <c r="C56" s="1173"/>
      <c r="D56" s="1176"/>
      <c r="E56" s="1176"/>
      <c r="F56" s="1176"/>
      <c r="G56" s="1176"/>
      <c r="H56" s="1176"/>
      <c r="I56" s="1176"/>
      <c r="J56" s="1176"/>
      <c r="K56" s="1176"/>
      <c r="L56" s="1176"/>
      <c r="M56" s="1176"/>
      <c r="N56" s="1176"/>
      <c r="O56" s="1181" t="s">
        <v>380</v>
      </c>
      <c r="P56" s="1168"/>
      <c r="Q56" s="1168"/>
      <c r="R56" s="1168"/>
      <c r="S56" s="1168"/>
      <c r="T56" s="1168"/>
      <c r="U56" s="1168"/>
      <c r="V56" s="1168"/>
      <c r="W56" s="1168"/>
      <c r="X56" s="1168"/>
      <c r="Y56" s="1168"/>
      <c r="Z56" s="1168"/>
      <c r="AA56" s="1168"/>
      <c r="AB56" s="1168"/>
      <c r="AC56" s="1168"/>
      <c r="AD56" s="1168"/>
      <c r="AE56" s="1168"/>
      <c r="AF56" s="1168"/>
      <c r="AG56" s="1168"/>
      <c r="AH56" s="1168"/>
      <c r="AI56" s="1168"/>
      <c r="AJ56" s="1168"/>
      <c r="AK56" s="1182"/>
    </row>
    <row r="57" spans="3:37" ht="17.25" customHeight="1">
      <c r="C57" s="1174"/>
      <c r="D57" s="1177"/>
      <c r="E57" s="1177"/>
      <c r="F57" s="1177"/>
      <c r="G57" s="1177"/>
      <c r="H57" s="1177"/>
      <c r="I57" s="1177"/>
      <c r="J57" s="1177"/>
      <c r="K57" s="1177"/>
      <c r="L57" s="1177"/>
      <c r="M57" s="1177"/>
      <c r="N57" s="1177"/>
      <c r="O57" s="1183" t="s">
        <v>381</v>
      </c>
      <c r="P57" s="1184"/>
      <c r="Q57" s="1184"/>
      <c r="R57" s="1184"/>
      <c r="S57" s="1184"/>
      <c r="T57" s="1184"/>
      <c r="U57" s="1184"/>
      <c r="V57" s="1184"/>
      <c r="W57" s="1184"/>
      <c r="X57" s="1184"/>
      <c r="Y57" s="1184"/>
      <c r="Z57" s="1184"/>
      <c r="AA57" s="1184"/>
      <c r="AB57" s="1184"/>
      <c r="AC57" s="1184"/>
      <c r="AD57" s="1184"/>
      <c r="AE57" s="1184"/>
      <c r="AF57" s="1184"/>
      <c r="AG57" s="1184"/>
      <c r="AH57" s="1184"/>
      <c r="AI57" s="1184"/>
      <c r="AJ57" s="1184"/>
      <c r="AK57" s="1185"/>
    </row>
    <row r="60" spans="3:37" ht="17.25" customHeight="1">
      <c r="C60" s="1168" t="s">
        <v>382</v>
      </c>
      <c r="D60" s="1168"/>
      <c r="E60" s="1168"/>
      <c r="F60" s="1168"/>
      <c r="G60" s="1168"/>
      <c r="H60" s="1168"/>
      <c r="I60" s="1168"/>
      <c r="J60" s="1168"/>
      <c r="K60" s="1168"/>
      <c r="L60" s="1168"/>
      <c r="M60" s="1168"/>
      <c r="N60" s="1168"/>
      <c r="O60" s="1168"/>
      <c r="P60" s="1168"/>
      <c r="Q60" s="1168"/>
    </row>
    <row r="61" spans="3:37" ht="17.25" customHeight="1">
      <c r="D61" s="1168" t="s">
        <v>383</v>
      </c>
      <c r="E61" s="1168"/>
      <c r="F61" s="1168"/>
      <c r="G61" s="1168"/>
      <c r="H61" s="1168"/>
      <c r="I61" s="1168"/>
      <c r="J61" s="1168"/>
      <c r="K61" s="1168"/>
      <c r="L61" s="1168"/>
      <c r="M61" s="1168"/>
      <c r="N61" s="1168"/>
      <c r="O61" s="1168"/>
      <c r="P61" s="1168"/>
      <c r="Q61" s="1168"/>
    </row>
    <row r="62" spans="3:37" ht="17.25" customHeight="1">
      <c r="D62" s="1168" t="s">
        <v>384</v>
      </c>
      <c r="E62" s="1168"/>
      <c r="F62" s="1168"/>
      <c r="G62" s="1168"/>
      <c r="H62" s="1168"/>
      <c r="I62" s="1168"/>
      <c r="J62" s="1168"/>
      <c r="K62" s="1168"/>
      <c r="L62" s="1168"/>
      <c r="M62" s="1168"/>
      <c r="N62" s="1168"/>
      <c r="O62" s="1168"/>
      <c r="P62" s="1168"/>
      <c r="Q62" s="1168"/>
    </row>
    <row r="63" spans="3:37" ht="17.25" customHeight="1">
      <c r="D63" s="1168" t="s">
        <v>385</v>
      </c>
      <c r="E63" s="1168"/>
      <c r="F63" s="1168"/>
      <c r="G63" s="1168"/>
      <c r="H63" s="1168"/>
      <c r="I63" s="1168"/>
      <c r="J63" s="1168"/>
      <c r="K63" s="1168"/>
      <c r="L63" s="1168"/>
      <c r="M63" s="1168"/>
      <c r="N63" s="1168"/>
      <c r="O63" s="1168"/>
      <c r="P63" s="1168"/>
      <c r="Q63" s="1168"/>
    </row>
    <row r="64" spans="3:37" ht="17.25" customHeight="1">
      <c r="E64" s="1093" t="s">
        <v>386</v>
      </c>
      <c r="F64" s="1093"/>
      <c r="G64" s="1093"/>
      <c r="H64" s="1093"/>
      <c r="I64" s="1093"/>
      <c r="J64" s="1093"/>
      <c r="K64" s="1093"/>
      <c r="L64" s="1093"/>
      <c r="M64" s="1093"/>
      <c r="N64" s="1093"/>
      <c r="O64" s="1093"/>
      <c r="P64" s="1093"/>
      <c r="Q64" s="1093"/>
    </row>
  </sheetData>
  <mergeCells count="32">
    <mergeCell ref="D45:N45"/>
    <mergeCell ref="O45:AK45"/>
    <mergeCell ref="C4:AJ4"/>
    <mergeCell ref="D44:N44"/>
    <mergeCell ref="O44:AK44"/>
    <mergeCell ref="C52:C53"/>
    <mergeCell ref="D52:N53"/>
    <mergeCell ref="O52:AK52"/>
    <mergeCell ref="O53:AK53"/>
    <mergeCell ref="D46:N46"/>
    <mergeCell ref="O46:AK46"/>
    <mergeCell ref="C47:C48"/>
    <mergeCell ref="D47:N48"/>
    <mergeCell ref="O47:AK47"/>
    <mergeCell ref="O48:AK48"/>
    <mergeCell ref="C49:C51"/>
    <mergeCell ref="D49:N51"/>
    <mergeCell ref="O49:AK49"/>
    <mergeCell ref="O50:AK50"/>
    <mergeCell ref="O51:AK51"/>
    <mergeCell ref="D54:N54"/>
    <mergeCell ref="O54:AK54"/>
    <mergeCell ref="C55:C57"/>
    <mergeCell ref="D55:N57"/>
    <mergeCell ref="O55:AK55"/>
    <mergeCell ref="O56:AK56"/>
    <mergeCell ref="O57:AK57"/>
    <mergeCell ref="C60:Q60"/>
    <mergeCell ref="D61:Q61"/>
    <mergeCell ref="D62:Q62"/>
    <mergeCell ref="D63:Q63"/>
    <mergeCell ref="E64:Q64"/>
  </mergeCells>
  <phoneticPr fontId="4"/>
  <pageMargins left="0" right="0" top="0.19685039370078741" bottom="0" header="0.31496062992125984" footer="0.31496062992125984"/>
  <pageSetup paperSize="9" scale="81" fitToHeight="0" orientation="portrait" r:id="rId1"/>
  <headerFooter>
    <oddFooter>&amp;C&amp;D_&amp;T　&amp;F　&amp;P/&amp;N</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D73C0-4591-40A1-BDB1-09FE683EA3A4}">
  <sheetPr>
    <tabColor theme="5" tint="0.39997558519241921"/>
    <pageSetUpPr fitToPage="1"/>
  </sheetPr>
  <dimension ref="B1:BY118"/>
  <sheetViews>
    <sheetView showGridLines="0" view="pageBreakPreview" zoomScale="85" zoomScaleNormal="100" zoomScaleSheetLayoutView="85" workbookViewId="0">
      <selection activeCell="I29" sqref="I29:U29"/>
    </sheetView>
  </sheetViews>
  <sheetFormatPr defaultColWidth="4" defaultRowHeight="15.75"/>
  <cols>
    <col min="1" max="39" width="4" style="4"/>
    <col min="40" max="47" width="4" style="4" customWidth="1"/>
    <col min="48" max="16384" width="4" style="4"/>
  </cols>
  <sheetData>
    <row r="1" spans="2:47" s="2" customFormat="1" ht="9.9499999999999993" customHeight="1">
      <c r="B1" s="3"/>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row>
    <row r="2" spans="2:47" s="2" customFormat="1" ht="16.5">
      <c r="B2" s="3" t="s">
        <v>0</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row>
    <row r="3" spans="2:47" s="2" customFormat="1" ht="9.9499999999999993" customHeight="1">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row>
    <row r="4" spans="2:47" s="5" customFormat="1" ht="30.75" customHeight="1">
      <c r="B4" s="618" t="s">
        <v>1</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c r="AL4" s="6"/>
      <c r="AM4" s="6"/>
      <c r="AN4" s="6"/>
      <c r="AO4" s="6"/>
      <c r="AP4" s="6"/>
      <c r="AQ4" s="6"/>
      <c r="AR4" s="6"/>
      <c r="AS4" s="6"/>
      <c r="AT4" s="6"/>
      <c r="AU4" s="6"/>
    </row>
    <row r="5" spans="2:47" s="5" customFormat="1" ht="9.9499999999999993" customHeight="1">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6"/>
      <c r="AL5" s="6"/>
      <c r="AM5" s="6"/>
      <c r="AN5" s="6"/>
      <c r="AO5" s="6"/>
      <c r="AP5" s="6"/>
      <c r="AQ5" s="6"/>
      <c r="AR5" s="6"/>
      <c r="AS5" s="6"/>
      <c r="AT5" s="6"/>
      <c r="AU5" s="6"/>
    </row>
    <row r="6" spans="2:47" s="5" customFormat="1" ht="12" customHeight="1">
      <c r="B6" s="3" t="s">
        <v>2</v>
      </c>
      <c r="C6" s="4"/>
      <c r="D6" s="4"/>
      <c r="E6" s="4"/>
      <c r="F6" s="4"/>
      <c r="G6" s="4"/>
      <c r="H6" s="4"/>
      <c r="I6" s="4"/>
      <c r="J6" s="4"/>
      <c r="K6" s="4"/>
      <c r="L6" s="4"/>
      <c r="M6" s="4"/>
      <c r="N6" s="8"/>
      <c r="O6" s="9"/>
      <c r="P6" s="9"/>
      <c r="Q6" s="10"/>
      <c r="R6" s="10"/>
      <c r="S6" s="10"/>
      <c r="T6" s="10"/>
      <c r="U6" s="10"/>
      <c r="V6" s="10"/>
      <c r="W6" s="10"/>
      <c r="X6" s="10"/>
      <c r="Y6" s="10"/>
      <c r="Z6" s="10"/>
      <c r="AA6" s="10"/>
      <c r="AB6" s="10"/>
      <c r="AC6" s="10"/>
      <c r="AD6" s="10"/>
      <c r="AE6" s="10"/>
      <c r="AF6" s="10"/>
      <c r="AG6" s="10"/>
      <c r="AH6" s="10"/>
      <c r="AI6" s="10"/>
      <c r="AJ6" s="10"/>
      <c r="AK6" s="11" t="s">
        <v>3</v>
      </c>
      <c r="AL6" s="6"/>
      <c r="AM6" s="6"/>
      <c r="AN6" s="6"/>
      <c r="AO6" s="6"/>
      <c r="AP6" s="6"/>
      <c r="AQ6" s="6"/>
      <c r="AR6" s="6"/>
      <c r="AS6" s="6"/>
      <c r="AT6" s="6"/>
      <c r="AU6" s="6"/>
    </row>
    <row r="7" spans="2:47" s="5" customFormat="1" ht="12" customHeight="1">
      <c r="B7" s="3" t="s">
        <v>4</v>
      </c>
      <c r="C7" s="4"/>
      <c r="D7" s="4"/>
      <c r="E7" s="4"/>
      <c r="F7" s="4"/>
      <c r="G7" s="4"/>
      <c r="H7" s="4"/>
      <c r="I7" s="4"/>
      <c r="J7" s="4"/>
      <c r="K7" s="4"/>
      <c r="L7" s="4"/>
      <c r="M7" s="4"/>
      <c r="N7" s="4"/>
      <c r="O7" s="4"/>
      <c r="P7" s="4"/>
      <c r="Q7" s="10"/>
      <c r="R7" s="10"/>
      <c r="S7" s="10"/>
      <c r="T7" s="10"/>
      <c r="U7" s="10"/>
      <c r="V7" s="10"/>
      <c r="W7" s="10"/>
      <c r="X7" s="10"/>
      <c r="Y7" s="10"/>
      <c r="Z7" s="10"/>
      <c r="AA7" s="10"/>
      <c r="AB7" s="10"/>
      <c r="AC7" s="10"/>
      <c r="AD7" s="10"/>
      <c r="AE7" s="10"/>
      <c r="AF7" s="10"/>
      <c r="AG7" s="10"/>
      <c r="AH7" s="10"/>
      <c r="AI7" s="10"/>
      <c r="AJ7" s="10"/>
      <c r="AK7" s="10"/>
      <c r="AL7" s="6"/>
      <c r="AM7" s="6"/>
      <c r="AN7" s="6"/>
      <c r="AO7" s="6"/>
      <c r="AP7" s="6"/>
      <c r="AQ7" s="6"/>
      <c r="AR7" s="6"/>
      <c r="AS7" s="6"/>
      <c r="AT7" s="6"/>
      <c r="AU7" s="6"/>
    </row>
    <row r="8" spans="2:47" s="207" customFormat="1" ht="9.9499999999999993" customHeight="1" thickBot="1">
      <c r="C8" s="208"/>
      <c r="D8" s="209"/>
      <c r="E8" s="209"/>
      <c r="F8" s="209"/>
      <c r="G8" s="209"/>
      <c r="H8" s="209"/>
      <c r="I8" s="209"/>
      <c r="J8" s="210"/>
      <c r="K8" s="208"/>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210"/>
      <c r="AK8" s="210"/>
      <c r="AL8" s="9"/>
      <c r="AM8" s="9"/>
      <c r="AN8" s="9"/>
      <c r="AO8" s="9"/>
      <c r="AP8" s="9"/>
      <c r="AQ8" s="9"/>
      <c r="AR8" s="9"/>
      <c r="AS8" s="9"/>
      <c r="AT8" s="9"/>
      <c r="AU8" s="9"/>
    </row>
    <row r="9" spans="2:47" s="5" customFormat="1" ht="24.95" customHeight="1" thickBot="1">
      <c r="B9" s="21" t="s">
        <v>5</v>
      </c>
      <c r="C9" s="593" t="s">
        <v>6</v>
      </c>
      <c r="D9" s="593"/>
      <c r="E9" s="594"/>
      <c r="F9" s="1190">
        <v>43831</v>
      </c>
      <c r="G9" s="1191"/>
      <c r="H9" s="1191"/>
      <c r="I9" s="1191"/>
      <c r="J9" s="1191"/>
      <c r="K9" s="1191"/>
      <c r="L9" s="1191"/>
      <c r="M9" s="1191"/>
      <c r="N9" s="1191"/>
      <c r="O9" s="1191"/>
      <c r="P9" s="1191"/>
      <c r="Q9" s="1191"/>
      <c r="R9" s="1192"/>
      <c r="S9" s="3"/>
      <c r="T9" s="4"/>
      <c r="U9" s="7"/>
      <c r="V9" s="7"/>
      <c r="W9" s="7"/>
      <c r="X9" s="7"/>
      <c r="Y9" s="7"/>
      <c r="Z9" s="7"/>
      <c r="AA9" s="7"/>
      <c r="AB9" s="7"/>
      <c r="AC9" s="7"/>
      <c r="AD9" s="7"/>
      <c r="AE9" s="7"/>
      <c r="AF9" s="7"/>
      <c r="AG9" s="7"/>
      <c r="AH9" s="7"/>
      <c r="AI9" s="7"/>
      <c r="AJ9" s="7"/>
      <c r="AK9" s="7"/>
      <c r="AL9" s="6"/>
      <c r="AM9" s="6"/>
      <c r="AN9" s="6"/>
      <c r="AO9" s="6"/>
      <c r="AP9" s="6"/>
      <c r="AQ9" s="6"/>
      <c r="AR9" s="6"/>
      <c r="AS9" s="6"/>
      <c r="AT9" s="6"/>
      <c r="AU9" s="6"/>
    </row>
    <row r="10" spans="2:47" s="22" customFormat="1" ht="9.9499999999999993" customHeight="1">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row>
    <row r="11" spans="2:47" s="5" customFormat="1" ht="24.95" customHeight="1">
      <c r="B11" s="126" t="s">
        <v>7</v>
      </c>
      <c r="C11" s="622" t="s">
        <v>8</v>
      </c>
      <c r="D11" s="622"/>
      <c r="E11" s="623"/>
      <c r="F11" s="1193" t="s">
        <v>387</v>
      </c>
      <c r="G11" s="1194"/>
      <c r="H11" s="1194"/>
      <c r="I11" s="1194"/>
      <c r="J11" s="1194"/>
      <c r="K11" s="1194"/>
      <c r="L11" s="1194"/>
      <c r="M11" s="1194"/>
      <c r="N11" s="1194"/>
      <c r="O11" s="1194"/>
      <c r="P11" s="1194"/>
      <c r="Q11" s="1194"/>
      <c r="R11" s="1195"/>
      <c r="S11" s="7"/>
      <c r="T11" s="4"/>
      <c r="U11" s="7"/>
      <c r="V11" s="7"/>
      <c r="W11" s="7"/>
      <c r="X11" s="7"/>
      <c r="Y11" s="7"/>
      <c r="Z11" s="7"/>
      <c r="AA11" s="7"/>
      <c r="AB11" s="7"/>
      <c r="AC11" s="7"/>
      <c r="AD11" s="7"/>
      <c r="AE11" s="7"/>
      <c r="AF11" s="7"/>
      <c r="AG11" s="7"/>
      <c r="AH11" s="7"/>
      <c r="AI11" s="7"/>
      <c r="AJ11" s="7"/>
      <c r="AK11" s="7"/>
      <c r="AL11" s="6"/>
      <c r="AM11" s="6"/>
      <c r="AN11" s="6"/>
      <c r="AO11" s="6"/>
      <c r="AP11" s="6"/>
      <c r="AQ11" s="6"/>
      <c r="AR11" s="6"/>
      <c r="AS11" s="6"/>
      <c r="AT11" s="6"/>
      <c r="AU11" s="6"/>
    </row>
    <row r="12" spans="2:47" s="22" customFormat="1" ht="9.9499999999999993" customHeight="1" thickBot="1">
      <c r="B12" s="4"/>
      <c r="C12" s="211"/>
      <c r="D12" s="211"/>
      <c r="E12" s="211"/>
      <c r="F12" s="211"/>
      <c r="G12" s="211"/>
      <c r="H12" s="211"/>
      <c r="I12" s="211"/>
      <c r="J12" s="212"/>
      <c r="K12" s="212"/>
      <c r="L12" s="212"/>
      <c r="M12" s="212"/>
      <c r="N12" s="212"/>
      <c r="O12" s="212"/>
      <c r="P12" s="212"/>
      <c r="Q12" s="212"/>
      <c r="R12" s="212"/>
      <c r="S12" s="212"/>
      <c r="T12" s="212"/>
      <c r="U12" s="212"/>
      <c r="V12" s="212"/>
      <c r="W12" s="212"/>
      <c r="X12" s="212"/>
      <c r="Y12" s="212"/>
      <c r="Z12" s="212"/>
      <c r="AB12" s="7"/>
      <c r="AC12" s="7"/>
      <c r="AD12" s="7"/>
      <c r="AE12" s="7"/>
      <c r="AF12" s="7"/>
      <c r="AG12" s="7"/>
      <c r="AH12" s="7"/>
      <c r="AI12" s="7"/>
      <c r="AJ12" s="7"/>
      <c r="AK12" s="7"/>
      <c r="AL12" s="7"/>
      <c r="AM12" s="4"/>
      <c r="AN12" s="4"/>
      <c r="AO12" s="4"/>
      <c r="AP12" s="4"/>
      <c r="AQ12" s="4"/>
      <c r="AR12" s="4"/>
      <c r="AS12" s="4"/>
      <c r="AT12" s="4"/>
      <c r="AU12" s="4"/>
    </row>
    <row r="13" spans="2:47" s="22" customFormat="1" ht="24.95" customHeight="1" thickBot="1">
      <c r="B13" s="21" t="s">
        <v>10</v>
      </c>
      <c r="C13" s="593" t="s">
        <v>11</v>
      </c>
      <c r="D13" s="593"/>
      <c r="E13" s="594"/>
      <c r="F13" s="213"/>
      <c r="G13" s="291" t="s">
        <v>388</v>
      </c>
      <c r="H13" s="627" t="s">
        <v>13</v>
      </c>
      <c r="I13" s="627"/>
      <c r="J13" s="627"/>
      <c r="K13" s="214" t="s">
        <v>12</v>
      </c>
      <c r="L13" s="627" t="s">
        <v>14</v>
      </c>
      <c r="M13" s="627"/>
      <c r="N13" s="627"/>
      <c r="O13" s="214" t="s">
        <v>12</v>
      </c>
      <c r="P13" s="627" t="s">
        <v>15</v>
      </c>
      <c r="Q13" s="627"/>
      <c r="R13" s="628"/>
      <c r="S13" s="215"/>
      <c r="T13" s="3"/>
      <c r="U13" s="3"/>
      <c r="V13" s="3"/>
      <c r="W13" s="3"/>
      <c r="X13" s="3"/>
      <c r="Y13" s="3"/>
      <c r="Z13" s="3"/>
      <c r="AA13" s="216"/>
      <c r="AB13" s="7"/>
      <c r="AC13" s="7"/>
      <c r="AD13" s="7"/>
      <c r="AE13" s="7"/>
      <c r="AF13" s="7"/>
      <c r="AG13" s="7"/>
      <c r="AH13" s="7"/>
      <c r="AI13" s="7"/>
      <c r="AJ13" s="7"/>
      <c r="AK13" s="7"/>
      <c r="AL13" s="7"/>
      <c r="AM13" s="4"/>
      <c r="AN13" s="4" t="s">
        <v>16</v>
      </c>
      <c r="AO13" s="4" t="str">
        <f>IF(AND($K$13="□",$O$13="□"),"■","")</f>
        <v>■</v>
      </c>
      <c r="AP13" s="4"/>
      <c r="AQ13" s="4" t="s">
        <v>16</v>
      </c>
      <c r="AR13" s="4" t="str">
        <f>IF(AND($G$13&lt;&gt;"■",COUNTIF($O$13:$O$13,"■")=0),"■","")</f>
        <v/>
      </c>
      <c r="AT13" s="4" t="s">
        <v>16</v>
      </c>
      <c r="AU13" s="4" t="str">
        <f>IF(COUNTIF($G$13:$K$13,"■")=0,"■","")</f>
        <v/>
      </c>
    </row>
    <row r="14" spans="2:47" s="22" customFormat="1" ht="9.9499999999999993" customHeight="1" thickBot="1">
      <c r="B14" s="4"/>
      <c r="C14" s="4"/>
      <c r="D14" s="4"/>
      <c r="E14" s="4"/>
      <c r="F14" s="4"/>
      <c r="G14" s="4"/>
      <c r="H14" s="4"/>
      <c r="I14" s="4"/>
      <c r="J14" s="4"/>
      <c r="K14" s="4"/>
      <c r="L14" s="4"/>
      <c r="M14" s="4"/>
      <c r="N14" s="4"/>
      <c r="O14" s="4"/>
      <c r="P14" s="4"/>
      <c r="Q14" s="4"/>
      <c r="R14" s="4"/>
      <c r="T14" s="4"/>
      <c r="U14" s="4"/>
      <c r="V14" s="4"/>
      <c r="W14" s="4"/>
      <c r="X14" s="4"/>
      <c r="Y14" s="4"/>
      <c r="Z14" s="4"/>
      <c r="AA14" s="216"/>
      <c r="AB14" s="7"/>
      <c r="AC14" s="7"/>
      <c r="AD14" s="7"/>
      <c r="AE14" s="7"/>
      <c r="AF14" s="7"/>
      <c r="AG14" s="7"/>
      <c r="AH14" s="7"/>
      <c r="AI14" s="7"/>
      <c r="AJ14" s="7"/>
      <c r="AK14" s="7"/>
      <c r="AL14" s="7"/>
      <c r="AM14" s="4"/>
      <c r="AN14" s="4"/>
      <c r="AO14" s="4"/>
      <c r="AP14" s="4"/>
      <c r="AQ14" s="4"/>
      <c r="AR14" s="4"/>
      <c r="AS14" s="4"/>
      <c r="AT14" s="4"/>
      <c r="AU14" s="4"/>
    </row>
    <row r="15" spans="2:47" s="5" customFormat="1" ht="24.95" customHeight="1" thickBot="1">
      <c r="B15" s="21" t="s">
        <v>17</v>
      </c>
      <c r="C15" s="593" t="s">
        <v>18</v>
      </c>
      <c r="D15" s="593"/>
      <c r="E15" s="594"/>
      <c r="F15" s="595"/>
      <c r="G15" s="596"/>
      <c r="H15" s="596"/>
      <c r="I15" s="596"/>
      <c r="J15" s="596"/>
      <c r="K15" s="596"/>
      <c r="L15" s="596"/>
      <c r="M15" s="596"/>
      <c r="N15" s="596"/>
      <c r="O15" s="596"/>
      <c r="P15" s="596"/>
      <c r="Q15" s="596"/>
      <c r="R15" s="597"/>
      <c r="T15" s="7"/>
      <c r="U15" s="7"/>
      <c r="V15" s="7"/>
      <c r="W15" s="7"/>
      <c r="X15" s="7"/>
      <c r="Y15" s="7"/>
      <c r="Z15" s="7"/>
      <c r="AA15" s="7"/>
      <c r="AB15" s="217"/>
      <c r="AC15" s="7"/>
      <c r="AD15" s="7"/>
      <c r="AE15" s="7"/>
      <c r="AF15" s="7"/>
      <c r="AG15" s="7"/>
      <c r="AH15" s="7"/>
      <c r="AI15" s="7"/>
      <c r="AJ15" s="7"/>
      <c r="AK15" s="7"/>
      <c r="AL15" s="6"/>
      <c r="AM15" s="6"/>
      <c r="AN15" s="218"/>
      <c r="AO15" s="6"/>
      <c r="AP15" s="6"/>
      <c r="AQ15" s="6"/>
      <c r="AR15" s="6"/>
      <c r="AS15" s="6"/>
      <c r="AT15" s="6"/>
      <c r="AU15" s="6"/>
    </row>
    <row r="16" spans="2:47" s="22" customFormat="1" ht="9.9499999999999993" customHeight="1" thickBot="1">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row>
    <row r="17" spans="2:48" s="5" customFormat="1" ht="24.95" customHeight="1" thickBot="1">
      <c r="B17" s="21" t="s">
        <v>19</v>
      </c>
      <c r="C17" s="593" t="s">
        <v>20</v>
      </c>
      <c r="D17" s="593"/>
      <c r="E17" s="594"/>
      <c r="F17" s="1196" t="s">
        <v>389</v>
      </c>
      <c r="G17" s="1197"/>
      <c r="H17" s="1197"/>
      <c r="I17" s="1197"/>
      <c r="J17" s="1197"/>
      <c r="K17" s="1197"/>
      <c r="L17" s="1197"/>
      <c r="M17" s="1197"/>
      <c r="N17" s="1197"/>
      <c r="O17" s="1197"/>
      <c r="P17" s="1197"/>
      <c r="Q17" s="1197"/>
      <c r="R17" s="1198"/>
      <c r="S17" s="219"/>
      <c r="T17" s="7"/>
      <c r="U17" s="7"/>
      <c r="V17" s="7"/>
      <c r="W17" s="7"/>
      <c r="X17" s="7"/>
      <c r="Y17" s="7"/>
      <c r="Z17" s="7"/>
      <c r="AA17" s="7"/>
      <c r="AB17" s="7"/>
      <c r="AC17" s="7"/>
      <c r="AD17" s="7"/>
      <c r="AE17" s="7"/>
      <c r="AF17" s="7"/>
      <c r="AG17" s="7"/>
      <c r="AH17" s="7"/>
      <c r="AI17" s="7"/>
      <c r="AJ17" s="7"/>
      <c r="AK17" s="7"/>
      <c r="AL17" s="6"/>
      <c r="AM17" s="6"/>
      <c r="AO17" s="218" t="s">
        <v>21</v>
      </c>
      <c r="AP17" s="6"/>
      <c r="AQ17" s="6"/>
      <c r="AR17" s="6"/>
      <c r="AS17" s="6"/>
      <c r="AT17" s="6"/>
      <c r="AU17" s="6"/>
    </row>
    <row r="18" spans="2:48" s="22" customFormat="1" ht="9.9499999999999993" customHeight="1">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row>
    <row r="19" spans="2:48" s="22" customFormat="1" ht="9.9499999999999993" customHeight="1" thickBot="1">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row>
    <row r="20" spans="2:48" s="22" customFormat="1" ht="18" customHeight="1">
      <c r="B20" s="365" t="s">
        <v>22</v>
      </c>
      <c r="C20" s="598" t="s">
        <v>23</v>
      </c>
      <c r="D20" s="368"/>
      <c r="E20" s="369"/>
      <c r="F20" s="376" t="s">
        <v>24</v>
      </c>
      <c r="G20" s="601"/>
      <c r="H20" s="377"/>
      <c r="I20" s="220" t="s">
        <v>25</v>
      </c>
      <c r="J20" s="1199" t="s">
        <v>390</v>
      </c>
      <c r="K20" s="1199"/>
      <c r="L20" s="221" t="s">
        <v>26</v>
      </c>
      <c r="M20" s="1199" t="s">
        <v>391</v>
      </c>
      <c r="N20" s="1199"/>
      <c r="O20" s="603"/>
      <c r="P20" s="603"/>
      <c r="Q20" s="603"/>
      <c r="R20" s="603"/>
      <c r="S20" s="603"/>
      <c r="T20" s="603"/>
      <c r="U20" s="603"/>
      <c r="V20" s="603"/>
      <c r="W20" s="603"/>
      <c r="X20" s="603"/>
      <c r="Y20" s="603"/>
      <c r="Z20" s="603"/>
      <c r="AA20" s="603"/>
      <c r="AB20" s="603"/>
      <c r="AC20" s="603"/>
      <c r="AD20" s="603"/>
      <c r="AE20" s="603"/>
      <c r="AF20" s="603"/>
      <c r="AG20" s="603"/>
      <c r="AH20" s="603"/>
      <c r="AI20" s="603"/>
      <c r="AJ20" s="603"/>
      <c r="AK20" s="604"/>
      <c r="AL20" s="4"/>
      <c r="AM20" s="4"/>
      <c r="AN20" s="4"/>
      <c r="AO20" s="4"/>
      <c r="AP20" s="4"/>
      <c r="AQ20" s="4"/>
      <c r="AR20" s="4"/>
      <c r="AS20" s="4"/>
      <c r="AT20" s="4"/>
      <c r="AU20" s="4"/>
    </row>
    <row r="21" spans="2:48" s="22" customFormat="1" ht="24.95" customHeight="1">
      <c r="B21" s="366"/>
      <c r="C21" s="599"/>
      <c r="D21" s="370"/>
      <c r="E21" s="371"/>
      <c r="F21" s="399"/>
      <c r="G21" s="405"/>
      <c r="H21" s="400"/>
      <c r="I21" s="1200" t="s">
        <v>392</v>
      </c>
      <c r="J21" s="1201"/>
      <c r="K21" s="1201"/>
      <c r="L21" s="1201"/>
      <c r="M21" s="1201"/>
      <c r="N21" s="1201"/>
      <c r="O21" s="1201"/>
      <c r="P21" s="1201"/>
      <c r="Q21" s="1201"/>
      <c r="R21" s="1201"/>
      <c r="S21" s="1201"/>
      <c r="T21" s="1201"/>
      <c r="U21" s="1201"/>
      <c r="V21" s="1201"/>
      <c r="W21" s="1201"/>
      <c r="X21" s="1201"/>
      <c r="Y21" s="1201"/>
      <c r="Z21" s="1201"/>
      <c r="AA21" s="1201"/>
      <c r="AB21" s="1201"/>
      <c r="AC21" s="1201"/>
      <c r="AD21" s="1201"/>
      <c r="AE21" s="1201"/>
      <c r="AF21" s="1201"/>
      <c r="AG21" s="1201"/>
      <c r="AH21" s="1201"/>
      <c r="AI21" s="1201"/>
      <c r="AJ21" s="1201"/>
      <c r="AK21" s="1202"/>
      <c r="AL21" s="4"/>
      <c r="AM21" s="4"/>
      <c r="AN21" s="4"/>
      <c r="AO21" s="4"/>
      <c r="AP21" s="4"/>
      <c r="AQ21" s="4"/>
      <c r="AR21" s="4"/>
      <c r="AS21" s="4"/>
      <c r="AT21" s="4"/>
      <c r="AU21" s="4"/>
    </row>
    <row r="22" spans="2:48" s="22" customFormat="1" ht="24.95" customHeight="1">
      <c r="B22" s="366"/>
      <c r="C22" s="599"/>
      <c r="D22" s="370"/>
      <c r="E22" s="371"/>
      <c r="F22" s="401"/>
      <c r="G22" s="324"/>
      <c r="H22" s="325"/>
      <c r="I22" s="1203" t="s">
        <v>393</v>
      </c>
      <c r="J22" s="1204"/>
      <c r="K22" s="1204"/>
      <c r="L22" s="1204"/>
      <c r="M22" s="1204"/>
      <c r="N22" s="1204"/>
      <c r="O22" s="1204"/>
      <c r="P22" s="1204"/>
      <c r="Q22" s="1204"/>
      <c r="R22" s="1204"/>
      <c r="S22" s="1204"/>
      <c r="T22" s="1204"/>
      <c r="U22" s="1204"/>
      <c r="V22" s="1204"/>
      <c r="W22" s="1204"/>
      <c r="X22" s="1204"/>
      <c r="Y22" s="1204"/>
      <c r="Z22" s="1204"/>
      <c r="AA22" s="1204"/>
      <c r="AB22" s="1204"/>
      <c r="AC22" s="1204"/>
      <c r="AD22" s="1204"/>
      <c r="AE22" s="1204"/>
      <c r="AF22" s="1204"/>
      <c r="AG22" s="1204"/>
      <c r="AH22" s="1204"/>
      <c r="AI22" s="1204"/>
      <c r="AJ22" s="1204"/>
      <c r="AK22" s="1205"/>
      <c r="AL22" s="4"/>
      <c r="AM22" s="4"/>
      <c r="AN22" s="4"/>
      <c r="AO22" s="4"/>
      <c r="AP22" s="4"/>
      <c r="AQ22" s="4"/>
      <c r="AR22" s="4"/>
      <c r="AS22" s="4"/>
      <c r="AT22" s="4"/>
      <c r="AU22" s="4"/>
    </row>
    <row r="23" spans="2:48" s="22" customFormat="1" ht="15" customHeight="1">
      <c r="B23" s="366"/>
      <c r="C23" s="599"/>
      <c r="D23" s="370"/>
      <c r="E23" s="371"/>
      <c r="F23" s="320" t="s">
        <v>27</v>
      </c>
      <c r="G23" s="320"/>
      <c r="H23" s="321"/>
      <c r="I23" s="1206" t="s">
        <v>394</v>
      </c>
      <c r="J23" s="1206"/>
      <c r="K23" s="1206"/>
      <c r="L23" s="1206"/>
      <c r="M23" s="1206"/>
      <c r="N23" s="1206"/>
      <c r="O23" s="1206"/>
      <c r="P23" s="1206"/>
      <c r="Q23" s="1206"/>
      <c r="R23" s="1206"/>
      <c r="S23" s="1206"/>
      <c r="T23" s="1206"/>
      <c r="U23" s="1206"/>
      <c r="V23" s="1206"/>
      <c r="W23" s="1206"/>
      <c r="X23" s="1206"/>
      <c r="Y23" s="1206"/>
      <c r="Z23" s="1206"/>
      <c r="AA23" s="1206"/>
      <c r="AB23" s="606" t="s">
        <v>28</v>
      </c>
      <c r="AC23" s="607"/>
      <c r="AD23" s="607"/>
      <c r="AE23" s="607"/>
      <c r="AF23" s="607"/>
      <c r="AG23" s="607"/>
      <c r="AH23" s="607"/>
      <c r="AI23" s="607"/>
      <c r="AJ23" s="607"/>
      <c r="AK23" s="608"/>
      <c r="AL23" s="4"/>
      <c r="AM23" s="4"/>
      <c r="AN23" s="4"/>
      <c r="AO23" s="4"/>
      <c r="AP23" s="4"/>
      <c r="AQ23" s="4"/>
      <c r="AR23" s="4"/>
      <c r="AS23" s="4"/>
      <c r="AT23" s="4"/>
      <c r="AU23" s="4"/>
    </row>
    <row r="24" spans="2:48" s="22" customFormat="1" ht="30" customHeight="1">
      <c r="B24" s="366"/>
      <c r="C24" s="599"/>
      <c r="D24" s="370"/>
      <c r="E24" s="371"/>
      <c r="F24" s="324" t="s">
        <v>29</v>
      </c>
      <c r="G24" s="324"/>
      <c r="H24" s="325"/>
      <c r="I24" s="1204" t="s">
        <v>395</v>
      </c>
      <c r="J24" s="1204"/>
      <c r="K24" s="1204"/>
      <c r="L24" s="1204"/>
      <c r="M24" s="1204"/>
      <c r="N24" s="1204"/>
      <c r="O24" s="1204"/>
      <c r="P24" s="1204"/>
      <c r="Q24" s="1204"/>
      <c r="R24" s="1204"/>
      <c r="S24" s="1204"/>
      <c r="T24" s="1204"/>
      <c r="U24" s="1204"/>
      <c r="V24" s="1204"/>
      <c r="W24" s="1204"/>
      <c r="X24" s="1204"/>
      <c r="Y24" s="1204"/>
      <c r="Z24" s="1204"/>
      <c r="AA24" s="1204"/>
      <c r="AB24" s="609"/>
      <c r="AC24" s="610"/>
      <c r="AD24" s="610"/>
      <c r="AE24" s="610"/>
      <c r="AF24" s="610"/>
      <c r="AG24" s="610"/>
      <c r="AH24" s="610"/>
      <c r="AI24" s="610"/>
      <c r="AJ24" s="610"/>
      <c r="AK24" s="611"/>
      <c r="AL24" s="4"/>
      <c r="AM24" s="4"/>
      <c r="AN24" s="4"/>
      <c r="AO24" s="4"/>
      <c r="AP24" s="4"/>
      <c r="AQ24" s="4"/>
      <c r="AR24" s="4"/>
      <c r="AS24" s="4"/>
      <c r="AT24" s="4"/>
      <c r="AU24" s="4"/>
    </row>
    <row r="25" spans="2:48" s="2" customFormat="1" ht="15" customHeight="1">
      <c r="B25" s="366"/>
      <c r="C25" s="599"/>
      <c r="D25" s="370"/>
      <c r="E25" s="371"/>
      <c r="F25" s="405" t="s">
        <v>27</v>
      </c>
      <c r="G25" s="405"/>
      <c r="H25" s="400"/>
      <c r="I25" s="1206" t="s">
        <v>396</v>
      </c>
      <c r="J25" s="1206"/>
      <c r="K25" s="1206"/>
      <c r="L25" s="1206"/>
      <c r="M25" s="1206"/>
      <c r="N25" s="1206"/>
      <c r="O25" s="1206"/>
      <c r="P25" s="1206"/>
      <c r="Q25" s="1206"/>
      <c r="R25" s="1206"/>
      <c r="S25" s="1206"/>
      <c r="T25" s="1206"/>
      <c r="U25" s="1206"/>
      <c r="V25" s="1206"/>
      <c r="W25" s="1206"/>
      <c r="X25" s="1206"/>
      <c r="Y25" s="1206"/>
      <c r="Z25" s="1206"/>
      <c r="AA25" s="1206"/>
      <c r="AB25" s="609"/>
      <c r="AC25" s="610"/>
      <c r="AD25" s="610"/>
      <c r="AE25" s="610"/>
      <c r="AF25" s="610"/>
      <c r="AG25" s="610"/>
      <c r="AH25" s="610"/>
      <c r="AI25" s="610"/>
      <c r="AJ25" s="610"/>
      <c r="AK25" s="611"/>
      <c r="AL25" s="4"/>
      <c r="AM25" s="4"/>
      <c r="AN25" s="4"/>
      <c r="AO25" s="4"/>
      <c r="AP25" s="4"/>
      <c r="AQ25" s="4"/>
      <c r="AR25" s="4"/>
      <c r="AS25" s="4"/>
      <c r="AT25" s="4"/>
      <c r="AU25" s="4"/>
    </row>
    <row r="26" spans="2:48" s="22" customFormat="1" ht="30" customHeight="1">
      <c r="B26" s="366"/>
      <c r="C26" s="599"/>
      <c r="D26" s="370"/>
      <c r="E26" s="371"/>
      <c r="F26" s="324" t="s">
        <v>30</v>
      </c>
      <c r="G26" s="324"/>
      <c r="H26" s="325"/>
      <c r="I26" s="1207" t="s">
        <v>397</v>
      </c>
      <c r="J26" s="1207"/>
      <c r="K26" s="1207"/>
      <c r="L26" s="1207"/>
      <c r="M26" s="1207"/>
      <c r="N26" s="1207"/>
      <c r="O26" s="1207"/>
      <c r="P26" s="1207"/>
      <c r="Q26" s="1207"/>
      <c r="R26" s="1207"/>
      <c r="S26" s="1207"/>
      <c r="T26" s="1207"/>
      <c r="U26" s="1207"/>
      <c r="V26" s="1207"/>
      <c r="W26" s="1207"/>
      <c r="X26" s="1207"/>
      <c r="Y26" s="1207"/>
      <c r="Z26" s="1207"/>
      <c r="AA26" s="1207"/>
      <c r="AB26" s="612"/>
      <c r="AC26" s="613"/>
      <c r="AD26" s="613"/>
      <c r="AE26" s="613"/>
      <c r="AF26" s="613"/>
      <c r="AG26" s="613"/>
      <c r="AH26" s="613"/>
      <c r="AI26" s="613"/>
      <c r="AJ26" s="613"/>
      <c r="AK26" s="614"/>
      <c r="AL26" s="4"/>
      <c r="AM26" s="4"/>
      <c r="AN26" s="4"/>
      <c r="AO26" s="4"/>
      <c r="AP26" s="4"/>
      <c r="AQ26" s="4"/>
      <c r="AR26" s="4"/>
      <c r="AS26" s="4"/>
      <c r="AT26" s="4"/>
      <c r="AU26" s="4"/>
    </row>
    <row r="27" spans="2:48" s="22" customFormat="1" ht="24.95" customHeight="1">
      <c r="B27" s="366"/>
      <c r="C27" s="599"/>
      <c r="D27" s="370"/>
      <c r="E27" s="371"/>
      <c r="F27" s="405" t="s">
        <v>31</v>
      </c>
      <c r="G27" s="405"/>
      <c r="H27" s="400"/>
      <c r="I27" s="1208" t="s">
        <v>398</v>
      </c>
      <c r="J27" s="1209"/>
      <c r="K27" s="1209"/>
      <c r="L27" s="1209"/>
      <c r="M27" s="1209"/>
      <c r="N27" s="1209"/>
      <c r="O27" s="1209"/>
      <c r="P27" s="1209"/>
      <c r="Q27" s="1209"/>
      <c r="R27" s="1209"/>
      <c r="S27" s="1209"/>
      <c r="T27" s="1209"/>
      <c r="U27" s="222" t="s">
        <v>32</v>
      </c>
      <c r="V27" s="615" t="s">
        <v>33</v>
      </c>
      <c r="W27" s="616"/>
      <c r="X27" s="617"/>
      <c r="Y27" s="1208" t="s">
        <v>399</v>
      </c>
      <c r="Z27" s="1209"/>
      <c r="AA27" s="1209"/>
      <c r="AB27" s="1209"/>
      <c r="AC27" s="1209"/>
      <c r="AD27" s="1209"/>
      <c r="AE27" s="1209"/>
      <c r="AF27" s="1209"/>
      <c r="AG27" s="1209"/>
      <c r="AH27" s="1209"/>
      <c r="AI27" s="1209"/>
      <c r="AJ27" s="1209"/>
      <c r="AK27" s="223" t="s">
        <v>32</v>
      </c>
      <c r="AL27" s="4"/>
      <c r="AM27" s="4"/>
      <c r="AN27" s="4"/>
      <c r="AO27" s="4"/>
      <c r="AP27" s="4"/>
      <c r="AQ27" s="4"/>
      <c r="AR27" s="4"/>
      <c r="AS27" s="4"/>
      <c r="AT27" s="4"/>
      <c r="AU27" s="4"/>
    </row>
    <row r="28" spans="2:48" s="22" customFormat="1" ht="24.95" customHeight="1">
      <c r="B28" s="366"/>
      <c r="C28" s="599"/>
      <c r="D28" s="370"/>
      <c r="E28" s="371"/>
      <c r="F28" s="346" t="s">
        <v>34</v>
      </c>
      <c r="G28" s="346"/>
      <c r="H28" s="347"/>
      <c r="I28" s="1210" t="s">
        <v>400</v>
      </c>
      <c r="J28" s="1211"/>
      <c r="K28" s="1211"/>
      <c r="L28" s="1211"/>
      <c r="M28" s="1211"/>
      <c r="N28" s="1211"/>
      <c r="O28" s="1211"/>
      <c r="P28" s="1211"/>
      <c r="Q28" s="1211"/>
      <c r="R28" s="1211"/>
      <c r="S28" s="1211"/>
      <c r="T28" s="1211"/>
      <c r="U28" s="1212"/>
      <c r="V28" s="349" t="s">
        <v>35</v>
      </c>
      <c r="W28" s="350"/>
      <c r="X28" s="351"/>
      <c r="Y28" s="1213" t="s">
        <v>400</v>
      </c>
      <c r="Z28" s="1214"/>
      <c r="AA28" s="1214"/>
      <c r="AB28" s="1214"/>
      <c r="AC28" s="1214"/>
      <c r="AD28" s="1214"/>
      <c r="AE28" s="1214"/>
      <c r="AF28" s="1214"/>
      <c r="AG28" s="1214"/>
      <c r="AH28" s="1214"/>
      <c r="AI28" s="1214"/>
      <c r="AJ28" s="1214"/>
      <c r="AK28" s="224" t="s">
        <v>32</v>
      </c>
      <c r="AL28" s="4"/>
      <c r="AM28" s="4"/>
      <c r="AP28" s="4"/>
      <c r="AQ28" s="4"/>
      <c r="AR28" s="4"/>
      <c r="AS28" s="4"/>
      <c r="AT28" s="4"/>
      <c r="AU28" s="4"/>
      <c r="AV28" s="138" t="s">
        <v>36</v>
      </c>
    </row>
    <row r="29" spans="2:48" s="22" customFormat="1" ht="24.95" customHeight="1">
      <c r="B29" s="366"/>
      <c r="C29" s="599"/>
      <c r="D29" s="370"/>
      <c r="E29" s="371"/>
      <c r="F29" s="354" t="s">
        <v>37</v>
      </c>
      <c r="G29" s="320"/>
      <c r="H29" s="321"/>
      <c r="I29" s="1215" t="s">
        <v>401</v>
      </c>
      <c r="J29" s="1216"/>
      <c r="K29" s="1216"/>
      <c r="L29" s="1216"/>
      <c r="M29" s="1216"/>
      <c r="N29" s="1216"/>
      <c r="O29" s="1216"/>
      <c r="P29" s="1216"/>
      <c r="Q29" s="1216"/>
      <c r="R29" s="1216"/>
      <c r="S29" s="1216"/>
      <c r="T29" s="1216"/>
      <c r="U29" s="1216"/>
      <c r="V29" s="225" t="s">
        <v>38</v>
      </c>
      <c r="W29" s="1216" t="s">
        <v>402</v>
      </c>
      <c r="X29" s="1217"/>
      <c r="Y29" s="1217"/>
      <c r="Z29" s="1217"/>
      <c r="AA29" s="1217"/>
      <c r="AB29" s="1217"/>
      <c r="AC29" s="1217"/>
      <c r="AD29" s="1217"/>
      <c r="AE29" s="1217"/>
      <c r="AF29" s="1217"/>
      <c r="AG29" s="1217"/>
      <c r="AH29" s="1217"/>
      <c r="AI29" s="1217"/>
      <c r="AJ29" s="1217"/>
      <c r="AK29" s="1218"/>
      <c r="AL29" s="4"/>
      <c r="AM29" s="4"/>
      <c r="AN29" s="4"/>
      <c r="AO29" s="4"/>
      <c r="AP29" s="4"/>
      <c r="AQ29" s="4"/>
      <c r="AR29" s="4"/>
      <c r="AS29" s="4"/>
      <c r="AT29" s="4"/>
      <c r="AU29" s="4"/>
      <c r="AV29" s="139" t="str">
        <f>I29&amp;V29&amp;W29</f>
        <v>system-taro@aaaaa.co.jp</v>
      </c>
    </row>
    <row r="30" spans="2:48" s="22" customFormat="1" ht="15" customHeight="1">
      <c r="B30" s="366"/>
      <c r="C30" s="599"/>
      <c r="D30" s="370"/>
      <c r="E30" s="371"/>
      <c r="F30" s="382"/>
      <c r="G30" s="590"/>
      <c r="H30" s="383"/>
      <c r="I30" s="387" t="str">
        <f>IF(I29="","",I29&amp;V29&amp;W29)</f>
        <v>system-taro@aaaaa.co.jp</v>
      </c>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8"/>
      <c r="AH30" s="388"/>
      <c r="AI30" s="388"/>
      <c r="AJ30" s="388"/>
      <c r="AK30" s="389"/>
      <c r="AL30" s="4"/>
      <c r="AM30" s="4"/>
      <c r="AN30" s="4"/>
      <c r="AO30" s="4"/>
      <c r="AP30" s="4"/>
      <c r="AQ30" s="4"/>
      <c r="AR30" s="4"/>
      <c r="AS30" s="4"/>
      <c r="AT30" s="4"/>
      <c r="AU30" s="4"/>
      <c r="AV30" s="139"/>
    </row>
    <row r="31" spans="2:48" s="22" customFormat="1" ht="30" customHeight="1" thickBot="1">
      <c r="B31" s="367"/>
      <c r="C31" s="600"/>
      <c r="D31" s="372"/>
      <c r="E31" s="373"/>
      <c r="F31" s="579" t="s">
        <v>39</v>
      </c>
      <c r="G31" s="580"/>
      <c r="H31" s="581"/>
      <c r="I31" s="582" t="s">
        <v>40</v>
      </c>
      <c r="J31" s="583"/>
      <c r="K31" s="584" t="s">
        <v>41</v>
      </c>
      <c r="L31" s="584"/>
      <c r="M31" s="584"/>
      <c r="N31" s="584"/>
      <c r="O31" s="584"/>
      <c r="P31" s="584"/>
      <c r="Q31" s="584"/>
      <c r="R31" s="584"/>
      <c r="S31" s="584"/>
      <c r="T31" s="584"/>
      <c r="U31" s="584"/>
      <c r="V31" s="226" t="s">
        <v>12</v>
      </c>
      <c r="W31" s="585" t="s">
        <v>42</v>
      </c>
      <c r="X31" s="585"/>
      <c r="Y31" s="585"/>
      <c r="Z31" s="226" t="s">
        <v>12</v>
      </c>
      <c r="AA31" s="585" t="s">
        <v>43</v>
      </c>
      <c r="AB31" s="585"/>
      <c r="AC31" s="585"/>
      <c r="AD31" s="227"/>
      <c r="AE31" s="228"/>
      <c r="AF31" s="228"/>
      <c r="AG31" s="228"/>
      <c r="AH31" s="228"/>
      <c r="AI31" s="228"/>
      <c r="AJ31" s="228"/>
      <c r="AK31" s="229"/>
      <c r="AL31" s="4"/>
      <c r="AM31" s="4"/>
      <c r="AN31" s="4" t="s">
        <v>16</v>
      </c>
      <c r="AO31" s="4" t="str">
        <f>IF($Z$31="□","■","")</f>
        <v>■</v>
      </c>
      <c r="AP31" s="4"/>
      <c r="AQ31" s="4" t="s">
        <v>16</v>
      </c>
      <c r="AR31" s="4" t="str">
        <f>IF($V$31="□","■","")</f>
        <v>■</v>
      </c>
      <c r="AS31" s="23"/>
      <c r="AT31" s="4"/>
      <c r="AU31" s="4"/>
    </row>
    <row r="32" spans="2:48" ht="15" customHeight="1"/>
    <row r="33" spans="2:47" ht="15" customHeight="1">
      <c r="AE33" s="230"/>
      <c r="AF33" s="230"/>
      <c r="AG33" s="230"/>
      <c r="AH33" s="230"/>
      <c r="AI33" s="230"/>
      <c r="AJ33" s="231" t="s">
        <v>44</v>
      </c>
      <c r="AK33" s="230"/>
    </row>
    <row r="34" spans="2:47" ht="15" customHeight="1"/>
    <row r="35" spans="2:47" s="22" customFormat="1" ht="15" customHeight="1">
      <c r="B35" s="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4"/>
      <c r="AL35" s="4"/>
      <c r="AM35" s="4"/>
      <c r="AN35" s="4"/>
      <c r="AO35" s="4"/>
      <c r="AP35" s="4"/>
      <c r="AQ35" s="4"/>
      <c r="AR35" s="4"/>
      <c r="AS35" s="4"/>
      <c r="AT35" s="4"/>
      <c r="AU35" s="4"/>
    </row>
    <row r="36" spans="2:47" ht="15" customHeight="1"/>
    <row r="37" spans="2:47" ht="15" customHeight="1"/>
    <row r="38" spans="2:47" ht="15" customHeight="1"/>
    <row r="39" spans="2:47" s="22" customFormat="1" ht="15" customHeight="1">
      <c r="B39" s="232" t="s">
        <v>45</v>
      </c>
      <c r="C39" s="233"/>
      <c r="D39" s="233"/>
      <c r="E39" s="233"/>
      <c r="F39" s="233"/>
      <c r="G39" s="233"/>
      <c r="H39" s="233"/>
      <c r="I39" s="233"/>
      <c r="J39" s="233"/>
      <c r="K39" s="233"/>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233"/>
      <c r="AJ39" s="233"/>
      <c r="AK39" s="233"/>
      <c r="AL39" s="4"/>
      <c r="AM39" s="4"/>
      <c r="AN39" s="4"/>
      <c r="AO39" s="4"/>
      <c r="AP39" s="4"/>
      <c r="AQ39" s="4"/>
      <c r="AR39" s="4"/>
      <c r="AS39" s="4"/>
      <c r="AT39" s="4"/>
      <c r="AU39" s="4"/>
    </row>
    <row r="40" spans="2:47" s="22" customFormat="1" ht="15" customHeight="1">
      <c r="B40" s="567" t="s">
        <v>46</v>
      </c>
      <c r="C40" s="568"/>
      <c r="D40" s="568"/>
      <c r="E40" s="568"/>
      <c r="F40" s="568"/>
      <c r="G40" s="568"/>
      <c r="H40" s="568"/>
      <c r="I40" s="568"/>
      <c r="J40" s="569"/>
      <c r="K40" s="567" t="s">
        <v>47</v>
      </c>
      <c r="L40" s="568"/>
      <c r="M40" s="568"/>
      <c r="N40" s="568"/>
      <c r="O40" s="568"/>
      <c r="P40" s="568"/>
      <c r="Q40" s="568"/>
      <c r="R40" s="568"/>
      <c r="S40" s="568"/>
      <c r="T40" s="568"/>
      <c r="U40" s="568"/>
      <c r="V40" s="568"/>
      <c r="W40" s="568"/>
      <c r="X40" s="568"/>
      <c r="Y40" s="569"/>
      <c r="Z40" s="568" t="s">
        <v>48</v>
      </c>
      <c r="AA40" s="568"/>
      <c r="AB40" s="568"/>
      <c r="AC40" s="568"/>
      <c r="AD40" s="568"/>
      <c r="AE40" s="568"/>
      <c r="AF40" s="568"/>
      <c r="AG40" s="568"/>
      <c r="AH40" s="568"/>
      <c r="AI40" s="568"/>
      <c r="AJ40" s="568"/>
      <c r="AK40" s="569"/>
      <c r="AL40" s="4"/>
      <c r="AM40" s="4"/>
      <c r="AN40" s="4"/>
      <c r="AO40" s="4"/>
      <c r="AP40" s="4"/>
      <c r="AQ40" s="4"/>
      <c r="AR40" s="4"/>
      <c r="AS40" s="4"/>
      <c r="AT40" s="4"/>
      <c r="AU40" s="4"/>
    </row>
    <row r="41" spans="2:47" s="22" customFormat="1" ht="35.1" customHeight="1">
      <c r="B41" s="570" t="s">
        <v>49</v>
      </c>
      <c r="C41" s="571"/>
      <c r="D41" s="318"/>
      <c r="E41" s="319"/>
      <c r="F41" s="319"/>
      <c r="G41" s="319"/>
      <c r="H41" s="319"/>
      <c r="I41" s="319"/>
      <c r="J41" s="572"/>
      <c r="K41" s="573"/>
      <c r="L41" s="574"/>
      <c r="M41" s="574"/>
      <c r="N41" s="574"/>
      <c r="O41" s="574"/>
      <c r="P41" s="574"/>
      <c r="Q41" s="574"/>
      <c r="R41" s="574"/>
      <c r="S41" s="574"/>
      <c r="T41" s="574"/>
      <c r="U41" s="574"/>
      <c r="V41" s="574"/>
      <c r="W41" s="574"/>
      <c r="X41" s="574"/>
      <c r="Y41" s="575"/>
      <c r="Z41" s="576"/>
      <c r="AA41" s="577"/>
      <c r="AB41" s="577"/>
      <c r="AC41" s="577"/>
      <c r="AD41" s="577"/>
      <c r="AE41" s="577"/>
      <c r="AF41" s="577"/>
      <c r="AG41" s="577"/>
      <c r="AH41" s="577"/>
      <c r="AI41" s="577"/>
      <c r="AJ41" s="577"/>
      <c r="AK41" s="578"/>
      <c r="AL41" s="4"/>
      <c r="AM41" s="4"/>
      <c r="AN41" s="4"/>
      <c r="AO41" s="4"/>
      <c r="AP41" s="4"/>
      <c r="AQ41" s="4"/>
      <c r="AR41" s="4"/>
      <c r="AS41" s="4"/>
      <c r="AT41" s="4"/>
      <c r="AU41" s="4"/>
    </row>
    <row r="42" spans="2:47" s="22" customFormat="1" ht="35.1" customHeight="1">
      <c r="B42" s="570" t="s">
        <v>50</v>
      </c>
      <c r="C42" s="571"/>
      <c r="D42" s="318"/>
      <c r="E42" s="319"/>
      <c r="F42" s="319"/>
      <c r="G42" s="319"/>
      <c r="H42" s="319"/>
      <c r="I42" s="319"/>
      <c r="J42" s="572"/>
      <c r="K42" s="573"/>
      <c r="L42" s="574"/>
      <c r="M42" s="574"/>
      <c r="N42" s="574"/>
      <c r="O42" s="574"/>
      <c r="P42" s="574"/>
      <c r="Q42" s="574"/>
      <c r="R42" s="574"/>
      <c r="S42" s="574"/>
      <c r="T42" s="574"/>
      <c r="U42" s="574"/>
      <c r="V42" s="574"/>
      <c r="W42" s="574"/>
      <c r="X42" s="574"/>
      <c r="Y42" s="575"/>
      <c r="Z42" s="576"/>
      <c r="AA42" s="577"/>
      <c r="AB42" s="577"/>
      <c r="AC42" s="577"/>
      <c r="AD42" s="577"/>
      <c r="AE42" s="577"/>
      <c r="AF42" s="577"/>
      <c r="AG42" s="577"/>
      <c r="AH42" s="577"/>
      <c r="AI42" s="577"/>
      <c r="AJ42" s="577"/>
      <c r="AK42" s="578"/>
      <c r="AL42" s="4"/>
      <c r="AM42" s="4"/>
      <c r="AN42" s="4"/>
      <c r="AO42" s="4"/>
      <c r="AP42" s="4"/>
      <c r="AQ42" s="4"/>
      <c r="AR42" s="4"/>
      <c r="AS42" s="4"/>
      <c r="AT42" s="4"/>
      <c r="AU42" s="4"/>
    </row>
    <row r="43" spans="2:47" s="22" customFormat="1" ht="9.9499999999999993" customHeight="1">
      <c r="B43" s="234"/>
      <c r="C43" s="234"/>
      <c r="D43" s="235"/>
      <c r="E43" s="235"/>
      <c r="F43" s="235"/>
      <c r="G43" s="235"/>
      <c r="H43" s="235"/>
      <c r="I43" s="236"/>
      <c r="J43" s="236"/>
      <c r="K43" s="236"/>
      <c r="L43" s="236"/>
      <c r="M43" s="236"/>
      <c r="N43" s="236"/>
      <c r="O43" s="236"/>
      <c r="P43" s="236"/>
      <c r="Q43" s="236"/>
      <c r="R43" s="236"/>
      <c r="S43" s="236"/>
      <c r="T43" s="236"/>
      <c r="U43" s="236"/>
      <c r="V43" s="236"/>
      <c r="W43" s="236"/>
      <c r="X43" s="236"/>
      <c r="Y43" s="236"/>
      <c r="Z43" s="237"/>
      <c r="AA43" s="238"/>
      <c r="AB43" s="238"/>
      <c r="AC43" s="238"/>
      <c r="AD43" s="239"/>
      <c r="AE43" s="238"/>
      <c r="AF43" s="238"/>
      <c r="AG43" s="239"/>
      <c r="AH43" s="238"/>
      <c r="AI43" s="238"/>
      <c r="AJ43" s="239"/>
      <c r="AK43" s="239"/>
      <c r="AL43" s="4"/>
      <c r="AM43" s="4"/>
      <c r="AN43" s="4"/>
      <c r="AO43" s="4"/>
      <c r="AP43" s="4"/>
      <c r="AQ43" s="4"/>
      <c r="AR43" s="4"/>
      <c r="AS43" s="4"/>
      <c r="AT43" s="4"/>
      <c r="AU43" s="4"/>
    </row>
    <row r="44" spans="2:47" s="22" customFormat="1" ht="15" customHeight="1">
      <c r="B44" s="567" t="s">
        <v>51</v>
      </c>
      <c r="C44" s="568"/>
      <c r="D44" s="568"/>
      <c r="E44" s="568"/>
      <c r="F44" s="568"/>
      <c r="G44" s="568"/>
      <c r="H44" s="568"/>
      <c r="I44" s="568"/>
      <c r="J44" s="569"/>
      <c r="K44" s="567" t="s">
        <v>52</v>
      </c>
      <c r="L44" s="568"/>
      <c r="M44" s="568"/>
      <c r="N44" s="568"/>
      <c r="O44" s="568"/>
      <c r="P44" s="568"/>
      <c r="Q44" s="568"/>
      <c r="R44" s="568"/>
      <c r="S44" s="568"/>
      <c r="T44" s="568"/>
      <c r="U44" s="568"/>
      <c r="V44" s="568"/>
      <c r="W44" s="568"/>
      <c r="X44" s="568"/>
      <c r="Y44" s="568"/>
      <c r="Z44" s="568"/>
      <c r="AA44" s="568"/>
      <c r="AB44" s="568"/>
      <c r="AC44" s="568"/>
      <c r="AD44" s="568"/>
      <c r="AE44" s="568"/>
      <c r="AF44" s="568"/>
      <c r="AG44" s="568"/>
      <c r="AH44" s="568"/>
      <c r="AI44" s="568"/>
      <c r="AJ44" s="568"/>
      <c r="AK44" s="569"/>
      <c r="AL44" s="4"/>
      <c r="AM44" s="4"/>
      <c r="AN44" s="4"/>
      <c r="AO44" s="4"/>
      <c r="AP44" s="4"/>
      <c r="AQ44" s="4"/>
      <c r="AR44" s="4"/>
      <c r="AS44" s="4"/>
      <c r="AT44" s="4"/>
      <c r="AU44" s="4"/>
    </row>
    <row r="45" spans="2:47" s="22" customFormat="1" ht="18" customHeight="1">
      <c r="B45" s="543"/>
      <c r="C45" s="544"/>
      <c r="D45" s="544"/>
      <c r="E45" s="544"/>
      <c r="F45" s="544"/>
      <c r="G45" s="544"/>
      <c r="H45" s="544"/>
      <c r="I45" s="544"/>
      <c r="J45" s="545"/>
      <c r="K45" s="552"/>
      <c r="L45" s="553"/>
      <c r="M45" s="553"/>
      <c r="N45" s="553"/>
      <c r="O45" s="553"/>
      <c r="P45" s="553"/>
      <c r="Q45" s="553"/>
      <c r="R45" s="553"/>
      <c r="S45" s="553"/>
      <c r="T45" s="553"/>
      <c r="U45" s="553"/>
      <c r="V45" s="553"/>
      <c r="W45" s="553"/>
      <c r="X45" s="553"/>
      <c r="Y45" s="553"/>
      <c r="Z45" s="553"/>
      <c r="AA45" s="553"/>
      <c r="AB45" s="553"/>
      <c r="AC45" s="553"/>
      <c r="AD45" s="553"/>
      <c r="AE45" s="553"/>
      <c r="AF45" s="553"/>
      <c r="AG45" s="553"/>
      <c r="AH45" s="553"/>
      <c r="AI45" s="553"/>
      <c r="AJ45" s="553"/>
      <c r="AK45" s="554"/>
      <c r="AL45" s="4"/>
      <c r="AM45" s="4"/>
      <c r="AN45" s="4"/>
      <c r="AO45" s="4"/>
      <c r="AP45" s="4"/>
      <c r="AQ45" s="4"/>
      <c r="AR45" s="4"/>
      <c r="AS45" s="4"/>
      <c r="AT45" s="4"/>
      <c r="AU45" s="4"/>
    </row>
    <row r="46" spans="2:47" s="22" customFormat="1" ht="18" customHeight="1">
      <c r="B46" s="546"/>
      <c r="C46" s="547"/>
      <c r="D46" s="547"/>
      <c r="E46" s="547"/>
      <c r="F46" s="547"/>
      <c r="G46" s="547"/>
      <c r="H46" s="547"/>
      <c r="I46" s="547"/>
      <c r="J46" s="548"/>
      <c r="K46" s="555"/>
      <c r="L46" s="556"/>
      <c r="M46" s="556"/>
      <c r="N46" s="556"/>
      <c r="O46" s="556"/>
      <c r="P46" s="556"/>
      <c r="Q46" s="556"/>
      <c r="R46" s="556"/>
      <c r="S46" s="556"/>
      <c r="T46" s="556"/>
      <c r="U46" s="556"/>
      <c r="V46" s="556"/>
      <c r="W46" s="556"/>
      <c r="X46" s="556"/>
      <c r="Y46" s="556"/>
      <c r="Z46" s="556"/>
      <c r="AA46" s="556"/>
      <c r="AB46" s="556"/>
      <c r="AC46" s="556"/>
      <c r="AD46" s="556"/>
      <c r="AE46" s="556"/>
      <c r="AF46" s="556"/>
      <c r="AG46" s="556"/>
      <c r="AH46" s="556"/>
      <c r="AI46" s="556"/>
      <c r="AJ46" s="556"/>
      <c r="AK46" s="557"/>
      <c r="AL46" s="4"/>
      <c r="AM46" s="4"/>
      <c r="AN46" s="4"/>
      <c r="AO46" s="4"/>
      <c r="AP46" s="4"/>
      <c r="AQ46" s="4"/>
      <c r="AR46" s="4"/>
      <c r="AS46" s="4"/>
      <c r="AT46" s="4"/>
      <c r="AU46" s="4"/>
    </row>
    <row r="47" spans="2:47" s="22" customFormat="1" ht="18" customHeight="1">
      <c r="B47" s="546"/>
      <c r="C47" s="547"/>
      <c r="D47" s="547"/>
      <c r="E47" s="547"/>
      <c r="F47" s="547"/>
      <c r="G47" s="547"/>
      <c r="H47" s="547"/>
      <c r="I47" s="547"/>
      <c r="J47" s="548"/>
      <c r="K47" s="555"/>
      <c r="L47" s="556"/>
      <c r="M47" s="556"/>
      <c r="N47" s="556"/>
      <c r="O47" s="556"/>
      <c r="P47" s="556"/>
      <c r="Q47" s="556"/>
      <c r="R47" s="556"/>
      <c r="S47" s="556"/>
      <c r="T47" s="556"/>
      <c r="U47" s="556"/>
      <c r="V47" s="556"/>
      <c r="W47" s="556"/>
      <c r="X47" s="556"/>
      <c r="Y47" s="556"/>
      <c r="Z47" s="556"/>
      <c r="AA47" s="556"/>
      <c r="AB47" s="556"/>
      <c r="AC47" s="556"/>
      <c r="AD47" s="556"/>
      <c r="AE47" s="556"/>
      <c r="AF47" s="556"/>
      <c r="AG47" s="556"/>
      <c r="AH47" s="556"/>
      <c r="AI47" s="556"/>
      <c r="AJ47" s="556"/>
      <c r="AK47" s="557"/>
      <c r="AL47" s="4"/>
      <c r="AM47" s="4"/>
      <c r="AN47" s="4"/>
      <c r="AO47" s="4"/>
      <c r="AP47" s="4"/>
      <c r="AQ47" s="4"/>
      <c r="AR47" s="4"/>
      <c r="AS47" s="4"/>
      <c r="AT47" s="4"/>
      <c r="AU47" s="4"/>
    </row>
    <row r="48" spans="2:47" s="22" customFormat="1" ht="18" customHeight="1">
      <c r="B48" s="546"/>
      <c r="C48" s="547"/>
      <c r="D48" s="547"/>
      <c r="E48" s="547"/>
      <c r="F48" s="547"/>
      <c r="G48" s="547"/>
      <c r="H48" s="547"/>
      <c r="I48" s="547"/>
      <c r="J48" s="548"/>
      <c r="K48" s="555"/>
      <c r="L48" s="556"/>
      <c r="M48" s="556"/>
      <c r="N48" s="556"/>
      <c r="O48" s="556"/>
      <c r="P48" s="556"/>
      <c r="Q48" s="556"/>
      <c r="R48" s="556"/>
      <c r="S48" s="556"/>
      <c r="T48" s="556"/>
      <c r="U48" s="556"/>
      <c r="V48" s="556"/>
      <c r="W48" s="556"/>
      <c r="X48" s="556"/>
      <c r="Y48" s="556"/>
      <c r="Z48" s="556"/>
      <c r="AA48" s="556"/>
      <c r="AB48" s="556"/>
      <c r="AC48" s="556"/>
      <c r="AD48" s="556"/>
      <c r="AE48" s="556"/>
      <c r="AF48" s="556"/>
      <c r="AG48" s="556"/>
      <c r="AH48" s="556"/>
      <c r="AI48" s="556"/>
      <c r="AJ48" s="556"/>
      <c r="AK48" s="557"/>
      <c r="AL48" s="4"/>
      <c r="AM48" s="4"/>
      <c r="AN48" s="4"/>
      <c r="AO48" s="4"/>
      <c r="AP48" s="4"/>
      <c r="AQ48" s="4"/>
      <c r="AR48" s="4"/>
      <c r="AS48" s="4"/>
      <c r="AT48" s="4"/>
      <c r="AU48" s="4"/>
    </row>
    <row r="49" spans="2:47" s="22" customFormat="1" ht="18" customHeight="1">
      <c r="B49" s="549"/>
      <c r="C49" s="550"/>
      <c r="D49" s="550"/>
      <c r="E49" s="550"/>
      <c r="F49" s="550"/>
      <c r="G49" s="550"/>
      <c r="H49" s="550"/>
      <c r="I49" s="550"/>
      <c r="J49" s="551"/>
      <c r="K49" s="558"/>
      <c r="L49" s="559"/>
      <c r="M49" s="559"/>
      <c r="N49" s="559"/>
      <c r="O49" s="559"/>
      <c r="P49" s="559"/>
      <c r="Q49" s="559"/>
      <c r="R49" s="559"/>
      <c r="S49" s="559"/>
      <c r="T49" s="559"/>
      <c r="U49" s="559"/>
      <c r="V49" s="559"/>
      <c r="W49" s="559"/>
      <c r="X49" s="559"/>
      <c r="Y49" s="559"/>
      <c r="Z49" s="559"/>
      <c r="AA49" s="559"/>
      <c r="AB49" s="559"/>
      <c r="AC49" s="559"/>
      <c r="AD49" s="559"/>
      <c r="AE49" s="559"/>
      <c r="AF49" s="559"/>
      <c r="AG49" s="559"/>
      <c r="AH49" s="559"/>
      <c r="AI49" s="559"/>
      <c r="AJ49" s="559"/>
      <c r="AK49" s="560"/>
      <c r="AL49" s="4"/>
      <c r="AM49" s="4"/>
      <c r="AN49" s="4"/>
      <c r="AO49" s="4"/>
      <c r="AP49" s="4"/>
      <c r="AQ49" s="4"/>
      <c r="AR49" s="4"/>
      <c r="AS49" s="4"/>
      <c r="AT49" s="4"/>
      <c r="AU49" s="4"/>
    </row>
    <row r="50" spans="2:47" s="22" customFormat="1" ht="9.9499999999999993" customHeight="1">
      <c r="B50" s="240"/>
      <c r="C50" s="240"/>
      <c r="D50" s="240"/>
      <c r="E50" s="240"/>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4"/>
      <c r="AM50" s="4"/>
      <c r="AN50" s="4"/>
      <c r="AO50" s="4"/>
      <c r="AP50" s="4"/>
      <c r="AQ50" s="4"/>
      <c r="AR50" s="4"/>
      <c r="AS50" s="4"/>
      <c r="AT50" s="4"/>
      <c r="AU50" s="4"/>
    </row>
    <row r="51" spans="2:47" ht="15" customHeight="1">
      <c r="B51" s="561" t="s">
        <v>53</v>
      </c>
      <c r="C51" s="562"/>
      <c r="D51" s="562"/>
      <c r="E51" s="562"/>
      <c r="F51" s="562"/>
      <c r="G51" s="562"/>
      <c r="H51" s="562"/>
      <c r="I51" s="562"/>
      <c r="J51" s="562"/>
      <c r="K51" s="562"/>
      <c r="L51" s="562"/>
      <c r="M51" s="562"/>
      <c r="N51" s="562"/>
      <c r="O51" s="562"/>
      <c r="P51" s="562"/>
      <c r="Q51" s="562"/>
      <c r="R51" s="562"/>
      <c r="S51" s="563"/>
      <c r="T51" s="512" t="s">
        <v>54</v>
      </c>
      <c r="U51" s="513"/>
      <c r="V51" s="513"/>
      <c r="W51" s="513"/>
      <c r="X51" s="513"/>
      <c r="Y51" s="513"/>
      <c r="Z51" s="513"/>
      <c r="AA51" s="513"/>
      <c r="AB51" s="514"/>
      <c r="AC51" s="512" t="s">
        <v>55</v>
      </c>
      <c r="AD51" s="513"/>
      <c r="AE51" s="513"/>
      <c r="AF51" s="513"/>
      <c r="AG51" s="513"/>
      <c r="AH51" s="513"/>
      <c r="AI51" s="513"/>
      <c r="AJ51" s="513"/>
      <c r="AK51" s="514"/>
    </row>
    <row r="52" spans="2:47" ht="15" customHeight="1">
      <c r="B52" s="564" t="s">
        <v>56</v>
      </c>
      <c r="C52" s="565"/>
      <c r="D52" s="565"/>
      <c r="E52" s="565"/>
      <c r="F52" s="565"/>
      <c r="G52" s="566"/>
      <c r="H52" s="564" t="s">
        <v>57</v>
      </c>
      <c r="I52" s="565"/>
      <c r="J52" s="565"/>
      <c r="K52" s="565"/>
      <c r="L52" s="566"/>
      <c r="M52" s="564" t="s">
        <v>58</v>
      </c>
      <c r="N52" s="565"/>
      <c r="O52" s="565"/>
      <c r="P52" s="565"/>
      <c r="Q52" s="565"/>
      <c r="R52" s="565"/>
      <c r="S52" s="566"/>
      <c r="T52" s="497" t="s">
        <v>59</v>
      </c>
      <c r="U52" s="498"/>
      <c r="V52" s="498"/>
      <c r="W52" s="498"/>
      <c r="X52" s="498"/>
      <c r="Y52" s="498"/>
      <c r="Z52" s="498"/>
      <c r="AA52" s="498"/>
      <c r="AB52" s="499"/>
      <c r="AC52" s="497" t="s">
        <v>59</v>
      </c>
      <c r="AD52" s="498"/>
      <c r="AE52" s="498"/>
      <c r="AF52" s="498"/>
      <c r="AG52" s="498"/>
      <c r="AH52" s="498"/>
      <c r="AI52" s="498"/>
      <c r="AJ52" s="498"/>
      <c r="AK52" s="499"/>
    </row>
    <row r="53" spans="2:47" ht="15.95" customHeight="1">
      <c r="B53" s="518" t="s">
        <v>12</v>
      </c>
      <c r="C53" s="520" t="s">
        <v>60</v>
      </c>
      <c r="D53" s="442"/>
      <c r="E53" s="442"/>
      <c r="F53" s="442"/>
      <c r="G53" s="521"/>
      <c r="H53" s="518" t="s">
        <v>12</v>
      </c>
      <c r="I53" s="520" t="s">
        <v>61</v>
      </c>
      <c r="J53" s="442"/>
      <c r="K53" s="442"/>
      <c r="L53" s="521"/>
      <c r="M53" s="522" t="s">
        <v>62</v>
      </c>
      <c r="N53" s="523"/>
      <c r="O53" s="523"/>
      <c r="P53" s="523"/>
      <c r="Q53" s="523"/>
      <c r="R53" s="523"/>
      <c r="S53" s="524"/>
      <c r="T53" s="500"/>
      <c r="U53" s="501"/>
      <c r="V53" s="501"/>
      <c r="W53" s="501"/>
      <c r="X53" s="501"/>
      <c r="Y53" s="501"/>
      <c r="Z53" s="501"/>
      <c r="AA53" s="501"/>
      <c r="AB53" s="504"/>
      <c r="AC53" s="530"/>
      <c r="AD53" s="531"/>
      <c r="AE53" s="531"/>
      <c r="AF53" s="531"/>
      <c r="AG53" s="532"/>
      <c r="AH53" s="501"/>
      <c r="AI53" s="501"/>
      <c r="AJ53" s="501"/>
      <c r="AK53" s="504"/>
      <c r="AN53" s="4" t="s">
        <v>12</v>
      </c>
      <c r="AO53" s="4" t="str">
        <f>IF(AND($B$55="□",$B$57="□"),"■","")</f>
        <v>■</v>
      </c>
      <c r="AP53" s="4" t="s">
        <v>12</v>
      </c>
      <c r="AQ53" s="4" t="str">
        <f>IF($H$55="□","■","")</f>
        <v>■</v>
      </c>
    </row>
    <row r="54" spans="2:47" ht="15.95" customHeight="1">
      <c r="B54" s="519"/>
      <c r="C54" s="442"/>
      <c r="D54" s="442"/>
      <c r="E54" s="442"/>
      <c r="F54" s="442"/>
      <c r="G54" s="521"/>
      <c r="H54" s="519"/>
      <c r="I54" s="442"/>
      <c r="J54" s="442"/>
      <c r="K54" s="442"/>
      <c r="L54" s="521"/>
      <c r="M54" s="515"/>
      <c r="N54" s="516"/>
      <c r="O54" s="516"/>
      <c r="P54" s="516"/>
      <c r="Q54" s="516"/>
      <c r="R54" s="516"/>
      <c r="S54" s="517"/>
      <c r="T54" s="500"/>
      <c r="U54" s="501"/>
      <c r="V54" s="501"/>
      <c r="W54" s="501"/>
      <c r="X54" s="501"/>
      <c r="Y54" s="501"/>
      <c r="Z54" s="501"/>
      <c r="AA54" s="501"/>
      <c r="AB54" s="504"/>
      <c r="AC54" s="518"/>
      <c r="AD54" s="533"/>
      <c r="AE54" s="533"/>
      <c r="AF54" s="533"/>
      <c r="AG54" s="534"/>
      <c r="AH54" s="501"/>
      <c r="AI54" s="501"/>
      <c r="AJ54" s="501"/>
      <c r="AK54" s="504"/>
      <c r="AN54" s="4" t="s">
        <v>12</v>
      </c>
      <c r="AO54" s="4" t="str">
        <f>IF(AND($B$53="□",$B$57="□"),"■","")</f>
        <v>■</v>
      </c>
      <c r="AP54" s="4" t="s">
        <v>12</v>
      </c>
      <c r="AQ54" s="4" t="str">
        <f>IF($H$53="□","■","")</f>
        <v>■</v>
      </c>
    </row>
    <row r="55" spans="2:47" ht="15.95" customHeight="1">
      <c r="B55" s="518" t="s">
        <v>12</v>
      </c>
      <c r="C55" s="520" t="s">
        <v>63</v>
      </c>
      <c r="D55" s="442"/>
      <c r="E55" s="442"/>
      <c r="F55" s="442"/>
      <c r="G55" s="521"/>
      <c r="H55" s="518" t="s">
        <v>12</v>
      </c>
      <c r="I55" s="520" t="s">
        <v>64</v>
      </c>
      <c r="J55" s="442"/>
      <c r="K55" s="442"/>
      <c r="L55" s="521"/>
      <c r="M55" s="516"/>
      <c r="N55" s="516"/>
      <c r="O55" s="516"/>
      <c r="P55" s="516"/>
      <c r="Q55" s="516"/>
      <c r="R55" s="516"/>
      <c r="S55" s="517"/>
      <c r="T55" s="500"/>
      <c r="U55" s="501"/>
      <c r="V55" s="501"/>
      <c r="W55" s="501"/>
      <c r="X55" s="501"/>
      <c r="Y55" s="501"/>
      <c r="Z55" s="501"/>
      <c r="AA55" s="501"/>
      <c r="AB55" s="504"/>
      <c r="AC55" s="518"/>
      <c r="AD55" s="533"/>
      <c r="AE55" s="533"/>
      <c r="AF55" s="533"/>
      <c r="AG55" s="534"/>
      <c r="AH55" s="501"/>
      <c r="AI55" s="501"/>
      <c r="AJ55" s="501"/>
      <c r="AK55" s="504"/>
      <c r="AN55" s="4" t="s">
        <v>12</v>
      </c>
      <c r="AO55" s="4" t="str">
        <f>IF(AND($B$53="□",$B$55="□"),"■","")</f>
        <v>■</v>
      </c>
    </row>
    <row r="56" spans="2:47" ht="15.95" customHeight="1">
      <c r="B56" s="519"/>
      <c r="C56" s="442"/>
      <c r="D56" s="442"/>
      <c r="E56" s="442"/>
      <c r="F56" s="442"/>
      <c r="G56" s="521"/>
      <c r="H56" s="519"/>
      <c r="I56" s="442"/>
      <c r="J56" s="442"/>
      <c r="K56" s="442"/>
      <c r="L56" s="521"/>
      <c r="M56" s="522" t="s">
        <v>65</v>
      </c>
      <c r="N56" s="523"/>
      <c r="O56" s="523"/>
      <c r="P56" s="523"/>
      <c r="Q56" s="523"/>
      <c r="R56" s="523"/>
      <c r="S56" s="524"/>
      <c r="T56" s="500"/>
      <c r="U56" s="501"/>
      <c r="V56" s="501"/>
      <c r="W56" s="501"/>
      <c r="X56" s="501"/>
      <c r="Y56" s="501"/>
      <c r="Z56" s="501"/>
      <c r="AA56" s="501"/>
      <c r="AB56" s="504"/>
      <c r="AC56" s="518"/>
      <c r="AD56" s="533"/>
      <c r="AE56" s="533"/>
      <c r="AF56" s="533"/>
      <c r="AG56" s="534"/>
      <c r="AH56" s="501"/>
      <c r="AI56" s="501"/>
      <c r="AJ56" s="501"/>
      <c r="AK56" s="504"/>
    </row>
    <row r="57" spans="2:47" ht="15.95" customHeight="1">
      <c r="B57" s="518" t="s">
        <v>12</v>
      </c>
      <c r="C57" s="520" t="s">
        <v>66</v>
      </c>
      <c r="D57" s="442"/>
      <c r="E57" s="442"/>
      <c r="F57" s="442"/>
      <c r="G57" s="521"/>
      <c r="H57" s="528"/>
      <c r="I57" s="538"/>
      <c r="J57" s="442"/>
      <c r="K57" s="442"/>
      <c r="L57" s="521"/>
      <c r="M57" s="515"/>
      <c r="N57" s="539"/>
      <c r="O57" s="539"/>
      <c r="P57" s="539"/>
      <c r="Q57" s="539"/>
      <c r="R57" s="539"/>
      <c r="S57" s="540"/>
      <c r="T57" s="500"/>
      <c r="U57" s="501"/>
      <c r="V57" s="501"/>
      <c r="W57" s="501"/>
      <c r="X57" s="501"/>
      <c r="Y57" s="501"/>
      <c r="Z57" s="501"/>
      <c r="AA57" s="501"/>
      <c r="AB57" s="504"/>
      <c r="AC57" s="518"/>
      <c r="AD57" s="533"/>
      <c r="AE57" s="533"/>
      <c r="AF57" s="533"/>
      <c r="AG57" s="534"/>
      <c r="AH57" s="501"/>
      <c r="AI57" s="501"/>
      <c r="AJ57" s="501"/>
      <c r="AK57" s="504"/>
    </row>
    <row r="58" spans="2:47" ht="15.95" customHeight="1">
      <c r="B58" s="525"/>
      <c r="C58" s="526"/>
      <c r="D58" s="526"/>
      <c r="E58" s="526"/>
      <c r="F58" s="526"/>
      <c r="G58" s="527"/>
      <c r="H58" s="529"/>
      <c r="I58" s="526"/>
      <c r="J58" s="526"/>
      <c r="K58" s="526"/>
      <c r="L58" s="527"/>
      <c r="M58" s="541"/>
      <c r="N58" s="541"/>
      <c r="O58" s="541"/>
      <c r="P58" s="541"/>
      <c r="Q58" s="541"/>
      <c r="R58" s="541"/>
      <c r="S58" s="542"/>
      <c r="T58" s="502"/>
      <c r="U58" s="503"/>
      <c r="V58" s="503"/>
      <c r="W58" s="503"/>
      <c r="X58" s="503"/>
      <c r="Y58" s="503"/>
      <c r="Z58" s="503"/>
      <c r="AA58" s="503"/>
      <c r="AB58" s="505"/>
      <c r="AC58" s="535"/>
      <c r="AD58" s="536"/>
      <c r="AE58" s="536"/>
      <c r="AF58" s="536"/>
      <c r="AG58" s="537"/>
      <c r="AH58" s="503"/>
      <c r="AI58" s="503"/>
      <c r="AJ58" s="503"/>
      <c r="AK58" s="505"/>
    </row>
    <row r="59" spans="2:47" ht="15" customHeight="1">
      <c r="B59" s="512" t="s">
        <v>67</v>
      </c>
      <c r="C59" s="513"/>
      <c r="D59" s="513"/>
      <c r="E59" s="513"/>
      <c r="F59" s="513"/>
      <c r="G59" s="513"/>
      <c r="H59" s="513"/>
      <c r="I59" s="513"/>
      <c r="J59" s="514"/>
      <c r="K59" s="512" t="s">
        <v>68</v>
      </c>
      <c r="L59" s="513"/>
      <c r="M59" s="513"/>
      <c r="N59" s="513"/>
      <c r="O59" s="513"/>
      <c r="P59" s="513"/>
      <c r="Q59" s="513"/>
      <c r="R59" s="513"/>
      <c r="S59" s="514"/>
      <c r="T59" s="512" t="s">
        <v>69</v>
      </c>
      <c r="U59" s="513"/>
      <c r="V59" s="513"/>
      <c r="W59" s="513"/>
      <c r="X59" s="513"/>
      <c r="Y59" s="513"/>
      <c r="Z59" s="513"/>
      <c r="AA59" s="513"/>
      <c r="AB59" s="514"/>
      <c r="AC59" s="512" t="s">
        <v>70</v>
      </c>
      <c r="AD59" s="513"/>
      <c r="AE59" s="513"/>
      <c r="AF59" s="513"/>
      <c r="AG59" s="513"/>
      <c r="AH59" s="513"/>
      <c r="AI59" s="513"/>
      <c r="AJ59" s="513"/>
      <c r="AK59" s="514"/>
    </row>
    <row r="60" spans="2:47" ht="15" customHeight="1">
      <c r="B60" s="497" t="s">
        <v>59</v>
      </c>
      <c r="C60" s="498"/>
      <c r="D60" s="498"/>
      <c r="E60" s="498"/>
      <c r="F60" s="498"/>
      <c r="G60" s="498"/>
      <c r="H60" s="498"/>
      <c r="I60" s="498"/>
      <c r="J60" s="499"/>
      <c r="K60" s="497" t="s">
        <v>59</v>
      </c>
      <c r="L60" s="498"/>
      <c r="M60" s="498"/>
      <c r="N60" s="498"/>
      <c r="O60" s="498"/>
      <c r="P60" s="498"/>
      <c r="Q60" s="498"/>
      <c r="R60" s="498"/>
      <c r="S60" s="499"/>
      <c r="T60" s="497" t="s">
        <v>59</v>
      </c>
      <c r="U60" s="498"/>
      <c r="V60" s="498"/>
      <c r="W60" s="498"/>
      <c r="X60" s="498"/>
      <c r="Y60" s="498"/>
      <c r="Z60" s="498"/>
      <c r="AA60" s="498"/>
      <c r="AB60" s="499"/>
      <c r="AC60" s="497" t="s">
        <v>59</v>
      </c>
      <c r="AD60" s="498"/>
      <c r="AE60" s="498"/>
      <c r="AF60" s="498"/>
      <c r="AG60" s="498"/>
      <c r="AH60" s="498"/>
      <c r="AI60" s="498"/>
      <c r="AJ60" s="498"/>
      <c r="AK60" s="499"/>
    </row>
    <row r="61" spans="2:47" ht="15.95" customHeight="1">
      <c r="B61" s="500"/>
      <c r="C61" s="501"/>
      <c r="D61" s="501"/>
      <c r="E61" s="501"/>
      <c r="F61" s="501"/>
      <c r="G61" s="501"/>
      <c r="H61" s="501"/>
      <c r="I61" s="501"/>
      <c r="J61" s="504"/>
      <c r="K61" s="500"/>
      <c r="L61" s="501"/>
      <c r="M61" s="501"/>
      <c r="N61" s="501"/>
      <c r="O61" s="501"/>
      <c r="P61" s="501"/>
      <c r="Q61" s="501"/>
      <c r="R61" s="501"/>
      <c r="S61" s="504"/>
      <c r="T61" s="500"/>
      <c r="U61" s="501"/>
      <c r="V61" s="501"/>
      <c r="W61" s="501"/>
      <c r="X61" s="501"/>
      <c r="Y61" s="501"/>
      <c r="Z61" s="501"/>
      <c r="AA61" s="501"/>
      <c r="AB61" s="504"/>
      <c r="AC61" s="506"/>
      <c r="AD61" s="507"/>
      <c r="AE61" s="507"/>
      <c r="AF61" s="507"/>
      <c r="AG61" s="507"/>
      <c r="AH61" s="507"/>
      <c r="AI61" s="507"/>
      <c r="AJ61" s="507"/>
      <c r="AK61" s="510"/>
    </row>
    <row r="62" spans="2:47" ht="15.95" customHeight="1">
      <c r="B62" s="500"/>
      <c r="C62" s="501"/>
      <c r="D62" s="501"/>
      <c r="E62" s="501"/>
      <c r="F62" s="501"/>
      <c r="G62" s="501"/>
      <c r="H62" s="501"/>
      <c r="I62" s="501"/>
      <c r="J62" s="504"/>
      <c r="K62" s="500"/>
      <c r="L62" s="501"/>
      <c r="M62" s="501"/>
      <c r="N62" s="501"/>
      <c r="O62" s="501"/>
      <c r="P62" s="501"/>
      <c r="Q62" s="501"/>
      <c r="R62" s="501"/>
      <c r="S62" s="504"/>
      <c r="T62" s="500"/>
      <c r="U62" s="501"/>
      <c r="V62" s="501"/>
      <c r="W62" s="501"/>
      <c r="X62" s="501"/>
      <c r="Y62" s="501"/>
      <c r="Z62" s="501"/>
      <c r="AA62" s="501"/>
      <c r="AB62" s="504"/>
      <c r="AC62" s="506"/>
      <c r="AD62" s="507"/>
      <c r="AE62" s="507"/>
      <c r="AF62" s="507"/>
      <c r="AG62" s="507"/>
      <c r="AH62" s="507"/>
      <c r="AI62" s="507"/>
      <c r="AJ62" s="507"/>
      <c r="AK62" s="510"/>
    </row>
    <row r="63" spans="2:47" ht="15.95" customHeight="1">
      <c r="B63" s="500"/>
      <c r="C63" s="501"/>
      <c r="D63" s="501"/>
      <c r="E63" s="501"/>
      <c r="F63" s="501"/>
      <c r="G63" s="501"/>
      <c r="H63" s="501"/>
      <c r="I63" s="501"/>
      <c r="J63" s="504"/>
      <c r="K63" s="500"/>
      <c r="L63" s="501"/>
      <c r="M63" s="501"/>
      <c r="N63" s="501"/>
      <c r="O63" s="501"/>
      <c r="P63" s="501"/>
      <c r="Q63" s="501"/>
      <c r="R63" s="501"/>
      <c r="S63" s="504"/>
      <c r="T63" s="500"/>
      <c r="U63" s="501"/>
      <c r="V63" s="501"/>
      <c r="W63" s="501"/>
      <c r="X63" s="501"/>
      <c r="Y63" s="501"/>
      <c r="Z63" s="501"/>
      <c r="AA63" s="501"/>
      <c r="AB63" s="504"/>
      <c r="AC63" s="506"/>
      <c r="AD63" s="507"/>
      <c r="AE63" s="507"/>
      <c r="AF63" s="507"/>
      <c r="AG63" s="507"/>
      <c r="AH63" s="507"/>
      <c r="AI63" s="507"/>
      <c r="AJ63" s="507"/>
      <c r="AK63" s="510"/>
    </row>
    <row r="64" spans="2:47" ht="15.95" customHeight="1">
      <c r="B64" s="500"/>
      <c r="C64" s="501"/>
      <c r="D64" s="501"/>
      <c r="E64" s="501"/>
      <c r="F64" s="501"/>
      <c r="G64" s="501"/>
      <c r="H64" s="501"/>
      <c r="I64" s="501"/>
      <c r="J64" s="504"/>
      <c r="K64" s="500"/>
      <c r="L64" s="501"/>
      <c r="M64" s="501"/>
      <c r="N64" s="501"/>
      <c r="O64" s="501"/>
      <c r="P64" s="501"/>
      <c r="Q64" s="501"/>
      <c r="R64" s="501"/>
      <c r="S64" s="504"/>
      <c r="T64" s="500"/>
      <c r="U64" s="501"/>
      <c r="V64" s="501"/>
      <c r="W64" s="501"/>
      <c r="X64" s="501"/>
      <c r="Y64" s="501"/>
      <c r="Z64" s="501"/>
      <c r="AA64" s="501"/>
      <c r="AB64" s="504"/>
      <c r="AC64" s="506"/>
      <c r="AD64" s="507"/>
      <c r="AE64" s="507"/>
      <c r="AF64" s="507"/>
      <c r="AG64" s="507"/>
      <c r="AH64" s="507"/>
      <c r="AI64" s="507"/>
      <c r="AJ64" s="507"/>
      <c r="AK64" s="510"/>
    </row>
    <row r="65" spans="2:47" ht="15.95" customHeight="1">
      <c r="B65" s="500"/>
      <c r="C65" s="501"/>
      <c r="D65" s="501"/>
      <c r="E65" s="501"/>
      <c r="F65" s="501"/>
      <c r="G65" s="501"/>
      <c r="H65" s="501"/>
      <c r="I65" s="501"/>
      <c r="J65" s="504"/>
      <c r="K65" s="500"/>
      <c r="L65" s="501"/>
      <c r="M65" s="501"/>
      <c r="N65" s="501"/>
      <c r="O65" s="501"/>
      <c r="P65" s="501"/>
      <c r="Q65" s="501"/>
      <c r="R65" s="501"/>
      <c r="S65" s="504"/>
      <c r="T65" s="500"/>
      <c r="U65" s="501"/>
      <c r="V65" s="501"/>
      <c r="W65" s="501"/>
      <c r="X65" s="501"/>
      <c r="Y65" s="501"/>
      <c r="Z65" s="501"/>
      <c r="AA65" s="501"/>
      <c r="AB65" s="504"/>
      <c r="AC65" s="506"/>
      <c r="AD65" s="507"/>
      <c r="AE65" s="507"/>
      <c r="AF65" s="507"/>
      <c r="AG65" s="507"/>
      <c r="AH65" s="507"/>
      <c r="AI65" s="507"/>
      <c r="AJ65" s="507"/>
      <c r="AK65" s="510"/>
    </row>
    <row r="66" spans="2:47" ht="15.95" customHeight="1">
      <c r="B66" s="502"/>
      <c r="C66" s="503"/>
      <c r="D66" s="503"/>
      <c r="E66" s="503"/>
      <c r="F66" s="503"/>
      <c r="G66" s="503"/>
      <c r="H66" s="503"/>
      <c r="I66" s="503"/>
      <c r="J66" s="505"/>
      <c r="K66" s="502"/>
      <c r="L66" s="503"/>
      <c r="M66" s="503"/>
      <c r="N66" s="503"/>
      <c r="O66" s="503"/>
      <c r="P66" s="503"/>
      <c r="Q66" s="503"/>
      <c r="R66" s="503"/>
      <c r="S66" s="505"/>
      <c r="T66" s="502"/>
      <c r="U66" s="503"/>
      <c r="V66" s="503"/>
      <c r="W66" s="503"/>
      <c r="X66" s="503"/>
      <c r="Y66" s="503"/>
      <c r="Z66" s="503"/>
      <c r="AA66" s="503"/>
      <c r="AB66" s="505"/>
      <c r="AC66" s="508"/>
      <c r="AD66" s="509"/>
      <c r="AE66" s="509"/>
      <c r="AF66" s="509"/>
      <c r="AG66" s="509"/>
      <c r="AH66" s="509"/>
      <c r="AI66" s="509"/>
      <c r="AJ66" s="509"/>
      <c r="AK66" s="511"/>
    </row>
    <row r="67" spans="2:47" s="22" customFormat="1" ht="12" customHeight="1">
      <c r="B67" s="14" t="s">
        <v>71</v>
      </c>
      <c r="C67" s="4"/>
      <c r="D67" s="4"/>
      <c r="E67" s="439" t="s">
        <v>72</v>
      </c>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39"/>
      <c r="AF67" s="439"/>
      <c r="AG67" s="439"/>
      <c r="AH67" s="439"/>
      <c r="AI67" s="439"/>
      <c r="AJ67" s="439"/>
      <c r="AK67" s="439"/>
      <c r="AL67" s="241"/>
      <c r="AM67" s="4"/>
      <c r="AN67" s="4"/>
      <c r="AO67" s="4"/>
      <c r="AP67" s="4"/>
      <c r="AQ67" s="4"/>
      <c r="AR67" s="4"/>
      <c r="AS67" s="4"/>
      <c r="AT67" s="4"/>
      <c r="AU67" s="4"/>
    </row>
    <row r="69" spans="2:47" ht="30" customHeight="1" thickBot="1"/>
    <row r="70" spans="2:47" s="22" customFormat="1" ht="27.75" customHeight="1">
      <c r="B70" s="365" t="s">
        <v>73</v>
      </c>
      <c r="C70" s="368" t="s">
        <v>74</v>
      </c>
      <c r="D70" s="368"/>
      <c r="E70" s="369"/>
      <c r="F70" s="465" t="s">
        <v>39</v>
      </c>
      <c r="G70" s="465"/>
      <c r="H70" s="466"/>
      <c r="I70" s="467" t="s">
        <v>40</v>
      </c>
      <c r="J70" s="468"/>
      <c r="K70" s="469" t="s">
        <v>75</v>
      </c>
      <c r="L70" s="470"/>
      <c r="M70" s="470"/>
      <c r="N70" s="470"/>
      <c r="O70" s="470"/>
      <c r="P70" s="470"/>
      <c r="Q70" s="470"/>
      <c r="R70" s="470"/>
      <c r="S70" s="470"/>
      <c r="T70" s="470"/>
      <c r="U70" s="470"/>
      <c r="V70" s="470"/>
      <c r="W70" s="470"/>
      <c r="X70" s="470"/>
      <c r="Y70" s="470"/>
      <c r="Z70" s="470"/>
      <c r="AA70" s="470"/>
      <c r="AB70" s="470"/>
      <c r="AC70" s="470"/>
      <c r="AD70" s="470"/>
      <c r="AE70" s="470"/>
      <c r="AF70" s="470"/>
      <c r="AG70" s="470"/>
      <c r="AH70" s="470"/>
      <c r="AI70" s="470"/>
      <c r="AJ70" s="470"/>
      <c r="AK70" s="471"/>
      <c r="AL70" s="4"/>
      <c r="AM70" s="4"/>
      <c r="AN70" s="4"/>
      <c r="AP70" s="23"/>
      <c r="AQ70" s="4"/>
      <c r="AR70" s="4"/>
      <c r="AS70" s="4"/>
      <c r="AT70" s="4"/>
      <c r="AU70" s="4"/>
    </row>
    <row r="71" spans="2:47" s="22" customFormat="1" ht="18.95" customHeight="1">
      <c r="B71" s="366"/>
      <c r="C71" s="370"/>
      <c r="D71" s="370"/>
      <c r="E71" s="371"/>
      <c r="F71" s="472" t="s">
        <v>76</v>
      </c>
      <c r="G71" s="475" t="s">
        <v>77</v>
      </c>
      <c r="H71" s="476"/>
      <c r="I71" s="425" t="s">
        <v>78</v>
      </c>
      <c r="J71" s="426"/>
      <c r="K71" s="292" t="s">
        <v>388</v>
      </c>
      <c r="L71" s="481" t="s">
        <v>79</v>
      </c>
      <c r="M71" s="481"/>
      <c r="N71" s="481"/>
      <c r="O71" s="481"/>
      <c r="P71" s="481"/>
      <c r="Q71" s="481"/>
      <c r="R71" s="242" t="s">
        <v>80</v>
      </c>
      <c r="S71" s="489" t="s">
        <v>81</v>
      </c>
      <c r="T71" s="489"/>
      <c r="U71" s="489"/>
      <c r="V71" s="489"/>
      <c r="W71" s="489"/>
      <c r="X71" s="489"/>
      <c r="Y71" s="489"/>
      <c r="Z71" s="489"/>
      <c r="AA71" s="489"/>
      <c r="AB71" s="489"/>
      <c r="AC71" s="489"/>
      <c r="AD71" s="489"/>
      <c r="AE71" s="489"/>
      <c r="AF71" s="489"/>
      <c r="AG71" s="489"/>
      <c r="AH71" s="489"/>
      <c r="AI71" s="489"/>
      <c r="AJ71" s="489"/>
      <c r="AK71" s="490"/>
      <c r="AL71" s="4"/>
      <c r="AM71" s="4"/>
      <c r="AN71" s="4" t="s">
        <v>16</v>
      </c>
      <c r="AO71" s="4" t="str">
        <f>IF(AND($K$73="□",$K$72="□"),"■","")</f>
        <v>■</v>
      </c>
      <c r="AP71" s="4"/>
      <c r="AQ71" s="4"/>
      <c r="AR71" s="4"/>
    </row>
    <row r="72" spans="2:47" s="22" customFormat="1" ht="18.95" customHeight="1">
      <c r="B72" s="366"/>
      <c r="C72" s="370"/>
      <c r="D72" s="370"/>
      <c r="E72" s="371"/>
      <c r="F72" s="473"/>
      <c r="G72" s="477"/>
      <c r="H72" s="478"/>
      <c r="I72" s="427"/>
      <c r="J72" s="428"/>
      <c r="K72" s="142" t="s">
        <v>12</v>
      </c>
      <c r="L72" s="402" t="s">
        <v>82</v>
      </c>
      <c r="M72" s="402"/>
      <c r="N72" s="402"/>
      <c r="O72" s="402"/>
      <c r="P72" s="402"/>
      <c r="Q72" s="402"/>
      <c r="R72" s="25" t="s">
        <v>83</v>
      </c>
      <c r="S72" s="402" t="s">
        <v>84</v>
      </c>
      <c r="T72" s="402"/>
      <c r="U72" s="402"/>
      <c r="V72" s="402"/>
      <c r="W72" s="243" t="s">
        <v>85</v>
      </c>
      <c r="X72" s="491"/>
      <c r="Y72" s="491"/>
      <c r="Z72" s="491"/>
      <c r="AA72" s="491"/>
      <c r="AB72" s="491"/>
      <c r="AC72" s="491"/>
      <c r="AD72" s="491"/>
      <c r="AE72" s="244" t="s">
        <v>86</v>
      </c>
      <c r="AF72" s="245" t="s">
        <v>83</v>
      </c>
      <c r="AG72" s="492" t="s">
        <v>87</v>
      </c>
      <c r="AH72" s="492"/>
      <c r="AI72" s="492"/>
      <c r="AJ72" s="492"/>
      <c r="AK72" s="493"/>
      <c r="AL72" s="4"/>
      <c r="AN72" s="4" t="s">
        <v>16</v>
      </c>
      <c r="AO72" s="4" t="str">
        <f>IF(AND($K$73="□",$K$71="□"),"■","")</f>
        <v/>
      </c>
      <c r="AS72" s="4"/>
      <c r="AT72" s="4"/>
      <c r="AU72" s="4"/>
    </row>
    <row r="73" spans="2:47" s="22" customFormat="1" ht="18.95" customHeight="1">
      <c r="B73" s="366"/>
      <c r="C73" s="370"/>
      <c r="D73" s="370"/>
      <c r="E73" s="371"/>
      <c r="F73" s="473"/>
      <c r="G73" s="477"/>
      <c r="H73" s="478"/>
      <c r="I73" s="427"/>
      <c r="J73" s="428"/>
      <c r="K73" s="142" t="s">
        <v>12</v>
      </c>
      <c r="L73" s="402" t="s">
        <v>88</v>
      </c>
      <c r="M73" s="402"/>
      <c r="N73" s="402"/>
      <c r="O73" s="402"/>
      <c r="P73" s="402"/>
      <c r="Q73" s="402"/>
      <c r="R73" s="25" t="s">
        <v>89</v>
      </c>
      <c r="S73" s="489" t="s">
        <v>90</v>
      </c>
      <c r="T73" s="489"/>
      <c r="U73" s="489"/>
      <c r="V73" s="489"/>
      <c r="W73" s="489"/>
      <c r="X73" s="489"/>
      <c r="Y73" s="489"/>
      <c r="Z73" s="489"/>
      <c r="AA73" s="489"/>
      <c r="AB73" s="489"/>
      <c r="AC73" s="489"/>
      <c r="AD73" s="489"/>
      <c r="AE73" s="489"/>
      <c r="AF73" s="489"/>
      <c r="AG73" s="489"/>
      <c r="AH73" s="489"/>
      <c r="AI73" s="489"/>
      <c r="AJ73" s="489"/>
      <c r="AK73" s="490"/>
      <c r="AL73" s="4"/>
      <c r="AN73" s="4" t="s">
        <v>16</v>
      </c>
      <c r="AO73" s="4" t="str">
        <f>IF(AND($K$72="□",$K$71="□"),"■","")</f>
        <v/>
      </c>
      <c r="AS73" s="4"/>
      <c r="AT73" s="4"/>
      <c r="AU73" s="4"/>
    </row>
    <row r="74" spans="2:47" s="22" customFormat="1" ht="18.95" customHeight="1">
      <c r="B74" s="366"/>
      <c r="C74" s="370"/>
      <c r="D74" s="370"/>
      <c r="E74" s="371"/>
      <c r="F74" s="473"/>
      <c r="G74" s="477"/>
      <c r="H74" s="478"/>
      <c r="I74" s="429"/>
      <c r="J74" s="430"/>
      <c r="K74" s="246"/>
      <c r="L74" s="153"/>
      <c r="M74" s="153"/>
      <c r="N74" s="153"/>
      <c r="O74" s="153"/>
      <c r="P74" s="153"/>
      <c r="Q74" s="153"/>
      <c r="R74" s="25"/>
      <c r="S74" s="153" t="s">
        <v>91</v>
      </c>
      <c r="T74" s="482"/>
      <c r="U74" s="482"/>
      <c r="V74" s="482"/>
      <c r="W74" s="482"/>
      <c r="X74" s="482"/>
      <c r="Y74" s="482"/>
      <c r="Z74" s="482"/>
      <c r="AA74" s="482"/>
      <c r="AB74" s="482"/>
      <c r="AC74" s="482"/>
      <c r="AD74" s="482"/>
      <c r="AE74" s="482"/>
      <c r="AF74" s="482"/>
      <c r="AG74" s="482"/>
      <c r="AH74" s="482"/>
      <c r="AI74" s="482"/>
      <c r="AJ74" s="482"/>
      <c r="AK74" s="247" t="s">
        <v>92</v>
      </c>
      <c r="AL74" s="4"/>
      <c r="AN74" s="4"/>
      <c r="AO74" s="4"/>
      <c r="AS74" s="4"/>
      <c r="AT74" s="4"/>
      <c r="AU74" s="4"/>
    </row>
    <row r="75" spans="2:47" s="22" customFormat="1" ht="18.95" customHeight="1">
      <c r="B75" s="366"/>
      <c r="C75" s="370"/>
      <c r="D75" s="370"/>
      <c r="E75" s="371"/>
      <c r="F75" s="473"/>
      <c r="G75" s="477"/>
      <c r="H75" s="478"/>
      <c r="I75" s="425" t="s">
        <v>93</v>
      </c>
      <c r="J75" s="426"/>
      <c r="K75" s="293" t="s">
        <v>388</v>
      </c>
      <c r="L75" s="483" t="s">
        <v>94</v>
      </c>
      <c r="M75" s="483"/>
      <c r="N75" s="483"/>
      <c r="O75" s="483"/>
      <c r="P75" s="483"/>
      <c r="Q75" s="483"/>
      <c r="R75" s="483"/>
      <c r="S75" s="483"/>
      <c r="T75" s="248"/>
      <c r="U75" s="248"/>
      <c r="V75" s="248"/>
      <c r="W75" s="248"/>
      <c r="X75" s="248"/>
      <c r="Y75" s="248"/>
      <c r="Z75" s="248"/>
      <c r="AA75" s="248"/>
      <c r="AB75" s="248"/>
      <c r="AC75" s="248"/>
      <c r="AD75" s="248"/>
      <c r="AE75" s="248"/>
      <c r="AF75" s="248"/>
      <c r="AG75" s="248"/>
      <c r="AH75" s="248"/>
      <c r="AI75" s="248"/>
      <c r="AJ75" s="248"/>
      <c r="AK75" s="249"/>
      <c r="AL75" s="4"/>
      <c r="AM75" s="4"/>
      <c r="AN75" s="4" t="s">
        <v>12</v>
      </c>
      <c r="AO75" s="4" t="str">
        <f>IF(AND($K$76="□",$K$77="□"),"■","")</f>
        <v>■</v>
      </c>
      <c r="AQ75" s="4"/>
      <c r="AR75" s="4"/>
      <c r="AS75" s="4"/>
      <c r="AT75" s="4"/>
      <c r="AU75" s="4"/>
    </row>
    <row r="76" spans="2:47" s="22" customFormat="1" ht="18.95" customHeight="1">
      <c r="B76" s="366"/>
      <c r="C76" s="370"/>
      <c r="D76" s="370"/>
      <c r="E76" s="371"/>
      <c r="F76" s="473"/>
      <c r="G76" s="477"/>
      <c r="H76" s="478"/>
      <c r="I76" s="427"/>
      <c r="J76" s="428"/>
      <c r="K76" s="142" t="s">
        <v>12</v>
      </c>
      <c r="L76" s="484" t="s">
        <v>95</v>
      </c>
      <c r="M76" s="484"/>
      <c r="N76" s="484"/>
      <c r="O76" s="484"/>
      <c r="P76" s="484"/>
      <c r="Q76" s="484"/>
      <c r="R76" s="484"/>
      <c r="S76" s="484"/>
      <c r="T76" s="485" t="s">
        <v>96</v>
      </c>
      <c r="U76" s="485"/>
      <c r="V76" s="485"/>
      <c r="W76" s="485"/>
      <c r="X76" s="485"/>
      <c r="Y76" s="485"/>
      <c r="Z76" s="485"/>
      <c r="AA76" s="485"/>
      <c r="AB76" s="485"/>
      <c r="AC76" s="485"/>
      <c r="AD76" s="485"/>
      <c r="AE76" s="485"/>
      <c r="AF76" s="485"/>
      <c r="AG76" s="485"/>
      <c r="AH76" s="485"/>
      <c r="AI76" s="485"/>
      <c r="AJ76" s="485"/>
      <c r="AK76" s="486"/>
      <c r="AL76" s="4"/>
      <c r="AM76" s="4"/>
      <c r="AN76" s="4" t="s">
        <v>12</v>
      </c>
      <c r="AO76" s="4" t="str">
        <f>IF(AND($K$75="□",$K$77="□"),"■","")</f>
        <v/>
      </c>
      <c r="AQ76" s="4"/>
      <c r="AR76" s="4"/>
      <c r="AS76" s="4"/>
      <c r="AT76" s="4"/>
      <c r="AU76" s="4"/>
    </row>
    <row r="77" spans="2:47" s="22" customFormat="1" ht="18.95" customHeight="1">
      <c r="B77" s="366"/>
      <c r="C77" s="370"/>
      <c r="D77" s="370"/>
      <c r="E77" s="371"/>
      <c r="F77" s="474"/>
      <c r="G77" s="479"/>
      <c r="H77" s="480"/>
      <c r="I77" s="429"/>
      <c r="J77" s="430"/>
      <c r="K77" s="145" t="s">
        <v>12</v>
      </c>
      <c r="L77" s="418" t="s">
        <v>97</v>
      </c>
      <c r="M77" s="418"/>
      <c r="N77" s="418"/>
      <c r="O77" s="418"/>
      <c r="P77" s="418"/>
      <c r="Q77" s="418"/>
      <c r="R77" s="418"/>
      <c r="S77" s="418"/>
      <c r="T77" s="487" t="s">
        <v>96</v>
      </c>
      <c r="U77" s="487"/>
      <c r="V77" s="487"/>
      <c r="W77" s="487"/>
      <c r="X77" s="487"/>
      <c r="Y77" s="487"/>
      <c r="Z77" s="487"/>
      <c r="AA77" s="487"/>
      <c r="AB77" s="487"/>
      <c r="AC77" s="487"/>
      <c r="AD77" s="487"/>
      <c r="AE77" s="487"/>
      <c r="AF77" s="487"/>
      <c r="AG77" s="487"/>
      <c r="AH77" s="487"/>
      <c r="AI77" s="487"/>
      <c r="AJ77" s="487"/>
      <c r="AK77" s="488"/>
      <c r="AL77" s="4"/>
      <c r="AM77" s="4"/>
      <c r="AN77" s="4" t="s">
        <v>12</v>
      </c>
      <c r="AO77" s="4" t="str">
        <f>IF(AND($K$75="□",$K$76="□"),"■","")</f>
        <v/>
      </c>
      <c r="AQ77" s="4"/>
      <c r="AR77" s="4"/>
      <c r="AS77" s="4"/>
      <c r="AT77" s="4"/>
      <c r="AU77" s="4"/>
    </row>
    <row r="78" spans="2:47" s="22" customFormat="1" ht="18.600000000000001" customHeight="1">
      <c r="B78" s="366"/>
      <c r="C78" s="370"/>
      <c r="D78" s="370"/>
      <c r="E78" s="371"/>
      <c r="F78" s="494" t="s">
        <v>98</v>
      </c>
      <c r="G78" s="419" t="s">
        <v>99</v>
      </c>
      <c r="H78" s="420"/>
      <c r="I78" s="425" t="s">
        <v>100</v>
      </c>
      <c r="J78" s="426"/>
      <c r="K78" s="293" t="s">
        <v>388</v>
      </c>
      <c r="L78" s="431" t="s">
        <v>101</v>
      </c>
      <c r="M78" s="431"/>
      <c r="N78" s="432"/>
      <c r="O78" s="294" t="s">
        <v>388</v>
      </c>
      <c r="P78" s="417" t="s">
        <v>102</v>
      </c>
      <c r="Q78" s="433"/>
      <c r="R78" s="433"/>
      <c r="S78" s="433"/>
      <c r="T78" s="433"/>
      <c r="U78" s="433"/>
      <c r="V78" s="433"/>
      <c r="W78" s="156" t="s">
        <v>103</v>
      </c>
      <c r="X78" s="434" t="s">
        <v>104</v>
      </c>
      <c r="Y78" s="434"/>
      <c r="Z78" s="434"/>
      <c r="AA78" s="434"/>
      <c r="AB78" s="434"/>
      <c r="AC78" s="434"/>
      <c r="AD78" s="434"/>
      <c r="AE78" s="1219" t="s">
        <v>403</v>
      </c>
      <c r="AF78" s="1219"/>
      <c r="AG78" s="1219"/>
      <c r="AH78" s="1219"/>
      <c r="AI78" s="1219"/>
      <c r="AJ78" s="1219"/>
      <c r="AK78" s="251" t="s">
        <v>105</v>
      </c>
      <c r="AL78" s="4"/>
      <c r="AM78" s="4"/>
      <c r="AN78" s="4" t="s">
        <v>16</v>
      </c>
      <c r="AO78" s="4" t="str">
        <f>IF(AND($K$82="□"),"■","")</f>
        <v>■</v>
      </c>
      <c r="AP78" s="4"/>
      <c r="AS78" s="4"/>
      <c r="AT78" s="4"/>
      <c r="AU78" s="4"/>
    </row>
    <row r="79" spans="2:47" s="22" customFormat="1" ht="18.95" customHeight="1">
      <c r="B79" s="366"/>
      <c r="C79" s="370"/>
      <c r="D79" s="370"/>
      <c r="E79" s="371"/>
      <c r="F79" s="495"/>
      <c r="G79" s="421"/>
      <c r="H79" s="422"/>
      <c r="I79" s="427"/>
      <c r="J79" s="428"/>
      <c r="K79" s="441"/>
      <c r="L79" s="442"/>
      <c r="M79" s="442"/>
      <c r="N79" s="443"/>
      <c r="O79" s="144" t="s">
        <v>16</v>
      </c>
      <c r="P79" s="448" t="s">
        <v>106</v>
      </c>
      <c r="Q79" s="448"/>
      <c r="R79" s="448"/>
      <c r="S79" s="448"/>
      <c r="T79" s="449" t="s">
        <v>107</v>
      </c>
      <c r="U79" s="450"/>
      <c r="V79" s="450"/>
      <c r="W79" s="450"/>
      <c r="X79" s="450"/>
      <c r="Y79" s="450"/>
      <c r="Z79" s="450"/>
      <c r="AA79" s="450"/>
      <c r="AB79" s="450"/>
      <c r="AC79" s="450"/>
      <c r="AD79" s="450"/>
      <c r="AE79" s="450"/>
      <c r="AF79" s="450"/>
      <c r="AG79" s="450"/>
      <c r="AH79" s="450"/>
      <c r="AI79" s="450"/>
      <c r="AJ79" s="450"/>
      <c r="AK79" s="451"/>
      <c r="AL79" s="4"/>
      <c r="AN79" s="4" t="s">
        <v>16</v>
      </c>
      <c r="AO79" s="4" t="str">
        <f>IF(AND($K$82="□",$O$79="□"),"■","")</f>
        <v>■</v>
      </c>
      <c r="AP79" s="4"/>
      <c r="AQ79" s="4"/>
      <c r="AR79" s="4"/>
      <c r="AS79" s="4"/>
      <c r="AT79" s="4"/>
      <c r="AU79" s="4"/>
    </row>
    <row r="80" spans="2:47" s="22" customFormat="1" ht="18.95" customHeight="1">
      <c r="B80" s="366"/>
      <c r="C80" s="370"/>
      <c r="D80" s="370"/>
      <c r="E80" s="371"/>
      <c r="F80" s="495"/>
      <c r="G80" s="421"/>
      <c r="H80" s="422"/>
      <c r="I80" s="427"/>
      <c r="J80" s="428"/>
      <c r="K80" s="444"/>
      <c r="L80" s="442"/>
      <c r="M80" s="442"/>
      <c r="N80" s="443"/>
      <c r="O80" s="452"/>
      <c r="P80" s="442"/>
      <c r="Q80" s="442"/>
      <c r="R80" s="442"/>
      <c r="S80" s="442"/>
      <c r="T80" s="454" t="s">
        <v>108</v>
      </c>
      <c r="U80" s="455"/>
      <c r="V80" s="455"/>
      <c r="W80" s="455"/>
      <c r="X80" s="455"/>
      <c r="Y80" s="455"/>
      <c r="Z80" s="455"/>
      <c r="AA80" s="455"/>
      <c r="AB80" s="455"/>
      <c r="AC80" s="455"/>
      <c r="AD80" s="455"/>
      <c r="AE80" s="455"/>
      <c r="AF80" s="455"/>
      <c r="AG80" s="455"/>
      <c r="AH80" s="455"/>
      <c r="AI80" s="455"/>
      <c r="AJ80" s="455"/>
      <c r="AK80" s="456"/>
      <c r="AL80" s="4"/>
      <c r="AM80" s="4"/>
      <c r="AN80" s="4" t="s">
        <v>12</v>
      </c>
      <c r="AO80" s="4" t="str">
        <f>IF(AND($K$82="□",$O$78="□"),"■","")</f>
        <v/>
      </c>
      <c r="AQ80" s="4"/>
      <c r="AR80" s="4"/>
      <c r="AS80" s="4"/>
      <c r="AT80" s="4"/>
      <c r="AU80" s="4"/>
    </row>
    <row r="81" spans="2:77" s="22" customFormat="1" ht="18.95" customHeight="1">
      <c r="B81" s="366"/>
      <c r="C81" s="370"/>
      <c r="D81" s="370"/>
      <c r="E81" s="371"/>
      <c r="F81" s="495"/>
      <c r="G81" s="421"/>
      <c r="H81" s="422"/>
      <c r="I81" s="427"/>
      <c r="J81" s="428"/>
      <c r="K81" s="445"/>
      <c r="L81" s="446"/>
      <c r="M81" s="446"/>
      <c r="N81" s="447"/>
      <c r="O81" s="453"/>
      <c r="P81" s="446"/>
      <c r="Q81" s="446"/>
      <c r="R81" s="446"/>
      <c r="S81" s="446"/>
      <c r="T81" s="457" t="s">
        <v>109</v>
      </c>
      <c r="U81" s="458"/>
      <c r="V81" s="458"/>
      <c r="W81" s="458"/>
      <c r="X81" s="458"/>
      <c r="Y81" s="458"/>
      <c r="Z81" s="458"/>
      <c r="AA81" s="458"/>
      <c r="AB81" s="458"/>
      <c r="AC81" s="458"/>
      <c r="AD81" s="458"/>
      <c r="AE81" s="458"/>
      <c r="AF81" s="458"/>
      <c r="AG81" s="458"/>
      <c r="AH81" s="458"/>
      <c r="AI81" s="458"/>
      <c r="AJ81" s="458"/>
      <c r="AK81" s="459"/>
      <c r="AL81" s="4"/>
      <c r="AM81" s="4"/>
      <c r="AN81" s="4"/>
      <c r="AO81" s="4"/>
      <c r="AQ81" s="4"/>
      <c r="AR81" s="4"/>
      <c r="AS81" s="4"/>
      <c r="AT81" s="4"/>
      <c r="AU81" s="4"/>
    </row>
    <row r="82" spans="2:77" s="22" customFormat="1" ht="18.95" customHeight="1">
      <c r="B82" s="366"/>
      <c r="C82" s="370"/>
      <c r="D82" s="370"/>
      <c r="E82" s="371"/>
      <c r="F82" s="496"/>
      <c r="G82" s="423"/>
      <c r="H82" s="424"/>
      <c r="I82" s="429"/>
      <c r="J82" s="430"/>
      <c r="K82" s="252" t="s">
        <v>12</v>
      </c>
      <c r="L82" s="435" t="s">
        <v>110</v>
      </c>
      <c r="M82" s="435"/>
      <c r="N82" s="435"/>
      <c r="O82" s="436" t="s">
        <v>111</v>
      </c>
      <c r="P82" s="437"/>
      <c r="Q82" s="437"/>
      <c r="R82" s="437"/>
      <c r="S82" s="437"/>
      <c r="T82" s="437"/>
      <c r="U82" s="437"/>
      <c r="V82" s="437"/>
      <c r="W82" s="437"/>
      <c r="X82" s="437"/>
      <c r="Y82" s="437"/>
      <c r="Z82" s="437"/>
      <c r="AA82" s="437"/>
      <c r="AB82" s="437"/>
      <c r="AC82" s="437"/>
      <c r="AD82" s="437"/>
      <c r="AE82" s="437"/>
      <c r="AF82" s="437"/>
      <c r="AG82" s="437"/>
      <c r="AH82" s="437"/>
      <c r="AI82" s="437"/>
      <c r="AJ82" s="437"/>
      <c r="AK82" s="438"/>
      <c r="AL82" s="4"/>
      <c r="AM82" s="4"/>
      <c r="AN82" s="4" t="s">
        <v>16</v>
      </c>
      <c r="AO82" s="4" t="str">
        <f>IF(AND($K$78="□"),"■","")</f>
        <v/>
      </c>
      <c r="AQ82" s="4"/>
      <c r="AR82" s="4"/>
      <c r="AS82" s="4"/>
      <c r="AT82" s="4"/>
      <c r="AU82" s="4"/>
    </row>
    <row r="83" spans="2:77" s="22" customFormat="1" ht="18.95" customHeight="1">
      <c r="B83" s="366"/>
      <c r="C83" s="370"/>
      <c r="D83" s="370"/>
      <c r="E83" s="371"/>
      <c r="F83" s="396" t="s">
        <v>112</v>
      </c>
      <c r="G83" s="397" t="s">
        <v>113</v>
      </c>
      <c r="H83" s="398"/>
      <c r="I83" s="399" t="s">
        <v>114</v>
      </c>
      <c r="J83" s="400"/>
      <c r="K83" s="295" t="s">
        <v>388</v>
      </c>
      <c r="L83" s="402" t="s">
        <v>115</v>
      </c>
      <c r="M83" s="402"/>
      <c r="N83" s="402"/>
      <c r="O83" s="402"/>
      <c r="U83" s="32"/>
      <c r="V83" s="153"/>
      <c r="W83" s="153"/>
      <c r="X83" s="153"/>
      <c r="Y83" s="153"/>
      <c r="Z83" s="153"/>
      <c r="AA83" s="153"/>
      <c r="AB83" s="32"/>
      <c r="AC83" s="153"/>
      <c r="AD83" s="153"/>
      <c r="AE83" s="153"/>
      <c r="AF83" s="153"/>
      <c r="AG83" s="153"/>
      <c r="AH83" s="153"/>
      <c r="AI83" s="153"/>
      <c r="AJ83" s="153"/>
      <c r="AK83" s="157"/>
      <c r="AL83" s="4"/>
      <c r="AM83" s="4"/>
      <c r="AN83" s="4" t="s">
        <v>16</v>
      </c>
      <c r="AO83" s="4" t="str">
        <f>IF($K$84="□","■","")</f>
        <v>■</v>
      </c>
      <c r="AP83" s="4"/>
      <c r="AS83" s="4"/>
      <c r="AT83" s="4"/>
      <c r="AU83" s="4"/>
    </row>
    <row r="84" spans="2:77" s="22" customFormat="1" ht="18.95" customHeight="1">
      <c r="B84" s="366"/>
      <c r="C84" s="370"/>
      <c r="D84" s="370"/>
      <c r="E84" s="371"/>
      <c r="F84" s="396"/>
      <c r="G84" s="397"/>
      <c r="H84" s="398"/>
      <c r="I84" s="401"/>
      <c r="J84" s="325"/>
      <c r="K84" s="145" t="s">
        <v>12</v>
      </c>
      <c r="L84" s="403" t="s">
        <v>116</v>
      </c>
      <c r="M84" s="403"/>
      <c r="N84" s="403"/>
      <c r="O84" s="403"/>
      <c r="P84" s="31"/>
      <c r="Q84" s="155"/>
      <c r="R84" s="155"/>
      <c r="S84" s="155"/>
      <c r="T84" s="155"/>
      <c r="U84" s="33"/>
      <c r="V84" s="155"/>
      <c r="W84" s="155"/>
      <c r="X84" s="155"/>
      <c r="Y84" s="155"/>
      <c r="Z84" s="155"/>
      <c r="AA84" s="155"/>
      <c r="AB84" s="33"/>
      <c r="AC84" s="155"/>
      <c r="AD84" s="155"/>
      <c r="AE84" s="155"/>
      <c r="AF84" s="155"/>
      <c r="AG84" s="155"/>
      <c r="AH84" s="155"/>
      <c r="AI84" s="155"/>
      <c r="AJ84" s="155"/>
      <c r="AK84" s="34"/>
      <c r="AL84" s="4"/>
      <c r="AM84" s="4"/>
      <c r="AN84" s="4" t="s">
        <v>16</v>
      </c>
      <c r="AO84" s="4" t="str">
        <f>IF($K$83="□","■","")</f>
        <v/>
      </c>
      <c r="AP84" s="4"/>
      <c r="AQ84" s="4"/>
      <c r="AR84" s="4"/>
      <c r="AS84" s="4"/>
      <c r="AT84" s="4"/>
      <c r="AU84" s="4"/>
    </row>
    <row r="85" spans="2:77" s="22" customFormat="1" ht="18" customHeight="1">
      <c r="B85" s="366"/>
      <c r="C85" s="370"/>
      <c r="D85" s="370"/>
      <c r="E85" s="371"/>
      <c r="F85" s="396"/>
      <c r="G85" s="397"/>
      <c r="H85" s="398"/>
      <c r="I85" s="354" t="s">
        <v>24</v>
      </c>
      <c r="J85" s="321"/>
      <c r="K85" s="253" t="s">
        <v>25</v>
      </c>
      <c r="L85" s="404"/>
      <c r="M85" s="404"/>
      <c r="N85" s="254" t="s">
        <v>117</v>
      </c>
      <c r="O85" s="404"/>
      <c r="P85" s="404"/>
      <c r="Q85" s="255"/>
      <c r="R85" s="256"/>
      <c r="S85" s="257"/>
      <c r="T85" s="257"/>
      <c r="U85" s="257"/>
      <c r="V85" s="257"/>
      <c r="W85" s="257"/>
      <c r="X85" s="257"/>
      <c r="Y85" s="257"/>
      <c r="Z85" s="257"/>
      <c r="AA85" s="257"/>
      <c r="AB85" s="257"/>
      <c r="AC85" s="257"/>
      <c r="AD85" s="257"/>
      <c r="AE85" s="257"/>
      <c r="AF85" s="257"/>
      <c r="AG85" s="257"/>
      <c r="AH85" s="257"/>
      <c r="AI85" s="257"/>
      <c r="AJ85" s="257"/>
      <c r="AK85" s="258"/>
      <c r="AL85" s="131"/>
      <c r="AP85" s="4"/>
      <c r="AR85" s="4"/>
      <c r="AS85" s="4"/>
      <c r="AT85" s="4"/>
      <c r="AU85" s="4"/>
    </row>
    <row r="86" spans="2:77" s="22" customFormat="1" ht="24.95" customHeight="1">
      <c r="B86" s="366"/>
      <c r="C86" s="370"/>
      <c r="D86" s="370"/>
      <c r="E86" s="371"/>
      <c r="F86" s="396"/>
      <c r="G86" s="397"/>
      <c r="H86" s="398"/>
      <c r="I86" s="399"/>
      <c r="J86" s="400"/>
      <c r="K86" s="460"/>
      <c r="L86" s="461"/>
      <c r="M86" s="461"/>
      <c r="N86" s="461"/>
      <c r="O86" s="461"/>
      <c r="P86" s="461"/>
      <c r="Q86" s="461"/>
      <c r="R86" s="461"/>
      <c r="S86" s="461"/>
      <c r="T86" s="461"/>
      <c r="U86" s="461"/>
      <c r="V86" s="461"/>
      <c r="W86" s="461"/>
      <c r="X86" s="461"/>
      <c r="Y86" s="461"/>
      <c r="Z86" s="461"/>
      <c r="AA86" s="461"/>
      <c r="AB86" s="461"/>
      <c r="AC86" s="461"/>
      <c r="AD86" s="461"/>
      <c r="AE86" s="461"/>
      <c r="AF86" s="461"/>
      <c r="AG86" s="461"/>
      <c r="AH86" s="461"/>
      <c r="AI86" s="461"/>
      <c r="AJ86" s="461"/>
      <c r="AK86" s="462"/>
      <c r="AL86" s="35"/>
      <c r="AQ86" s="4"/>
      <c r="AR86" s="4"/>
      <c r="AS86" s="4"/>
      <c r="BY86" s="4"/>
    </row>
    <row r="87" spans="2:77" s="22" customFormat="1" ht="24.95" customHeight="1">
      <c r="B87" s="366"/>
      <c r="C87" s="370"/>
      <c r="D87" s="370"/>
      <c r="E87" s="371"/>
      <c r="F87" s="396"/>
      <c r="G87" s="397"/>
      <c r="H87" s="398"/>
      <c r="I87" s="401"/>
      <c r="J87" s="325"/>
      <c r="K87" s="463"/>
      <c r="L87" s="463"/>
      <c r="M87" s="463"/>
      <c r="N87" s="463"/>
      <c r="O87" s="463"/>
      <c r="P87" s="463"/>
      <c r="Q87" s="463"/>
      <c r="R87" s="463"/>
      <c r="S87" s="463"/>
      <c r="T87" s="463"/>
      <c r="U87" s="463"/>
      <c r="V87" s="463"/>
      <c r="W87" s="463"/>
      <c r="X87" s="463"/>
      <c r="Y87" s="463"/>
      <c r="Z87" s="463"/>
      <c r="AA87" s="463"/>
      <c r="AB87" s="463"/>
      <c r="AC87" s="463"/>
      <c r="AD87" s="463"/>
      <c r="AE87" s="463"/>
      <c r="AF87" s="463"/>
      <c r="AG87" s="463"/>
      <c r="AH87" s="463"/>
      <c r="AI87" s="463"/>
      <c r="AJ87" s="463"/>
      <c r="AK87" s="464"/>
      <c r="AL87" s="35"/>
      <c r="AQ87" s="4"/>
      <c r="AR87" s="4"/>
      <c r="AS87" s="4"/>
      <c r="BY87" s="4"/>
    </row>
    <row r="88" spans="2:77" s="22" customFormat="1" ht="15" customHeight="1">
      <c r="B88" s="366"/>
      <c r="C88" s="370"/>
      <c r="D88" s="370"/>
      <c r="E88" s="371"/>
      <c r="F88" s="396"/>
      <c r="G88" s="397"/>
      <c r="H88" s="398"/>
      <c r="I88" s="354" t="s">
        <v>27</v>
      </c>
      <c r="J88" s="321"/>
      <c r="K88" s="406"/>
      <c r="L88" s="406"/>
      <c r="M88" s="406"/>
      <c r="N88" s="406"/>
      <c r="O88" s="406"/>
      <c r="P88" s="406"/>
      <c r="Q88" s="406"/>
      <c r="R88" s="406"/>
      <c r="S88" s="406"/>
      <c r="T88" s="406"/>
      <c r="U88" s="406"/>
      <c r="V88" s="406"/>
      <c r="W88" s="406"/>
      <c r="X88" s="406"/>
      <c r="Y88" s="406"/>
      <c r="Z88" s="406"/>
      <c r="AA88" s="406"/>
      <c r="AB88" s="406"/>
      <c r="AC88" s="406"/>
      <c r="AD88" s="406"/>
      <c r="AE88" s="406"/>
      <c r="AF88" s="406"/>
      <c r="AG88" s="406"/>
      <c r="AH88" s="406"/>
      <c r="AI88" s="406"/>
      <c r="AJ88" s="406"/>
      <c r="AK88" s="407"/>
      <c r="AL88" s="35"/>
      <c r="AM88" s="4"/>
      <c r="BY88" s="4"/>
    </row>
    <row r="89" spans="2:77" s="22" customFormat="1" ht="30" customHeight="1">
      <c r="B89" s="366"/>
      <c r="C89" s="370"/>
      <c r="D89" s="370"/>
      <c r="E89" s="371"/>
      <c r="F89" s="396"/>
      <c r="G89" s="397"/>
      <c r="H89" s="398"/>
      <c r="I89" s="401" t="s">
        <v>29</v>
      </c>
      <c r="J89" s="325"/>
      <c r="K89" s="408"/>
      <c r="L89" s="408"/>
      <c r="M89" s="408"/>
      <c r="N89" s="408"/>
      <c r="O89" s="408"/>
      <c r="P89" s="408"/>
      <c r="Q89" s="408"/>
      <c r="R89" s="408"/>
      <c r="S89" s="408"/>
      <c r="T89" s="408"/>
      <c r="U89" s="408"/>
      <c r="V89" s="408"/>
      <c r="W89" s="408"/>
      <c r="X89" s="408"/>
      <c r="Y89" s="408"/>
      <c r="Z89" s="408"/>
      <c r="AA89" s="408"/>
      <c r="AB89" s="408"/>
      <c r="AC89" s="408"/>
      <c r="AD89" s="408"/>
      <c r="AE89" s="408"/>
      <c r="AF89" s="408"/>
      <c r="AG89" s="408"/>
      <c r="AH89" s="408"/>
      <c r="AI89" s="408"/>
      <c r="AJ89" s="408"/>
      <c r="AK89" s="409"/>
      <c r="AL89" s="36"/>
      <c r="AM89" s="4"/>
      <c r="AO89" s="4"/>
      <c r="AP89" s="4"/>
      <c r="AQ89" s="4"/>
      <c r="AR89" s="4"/>
      <c r="AS89" s="4"/>
      <c r="AT89" s="4"/>
      <c r="AU89" s="4"/>
    </row>
    <row r="90" spans="2:77" s="2" customFormat="1" ht="15" customHeight="1">
      <c r="B90" s="366"/>
      <c r="C90" s="370"/>
      <c r="D90" s="370"/>
      <c r="E90" s="371"/>
      <c r="F90" s="396"/>
      <c r="G90" s="397"/>
      <c r="H90" s="398"/>
      <c r="I90" s="354" t="s">
        <v>27</v>
      </c>
      <c r="J90" s="321"/>
      <c r="K90" s="406"/>
      <c r="L90" s="406"/>
      <c r="M90" s="406"/>
      <c r="N90" s="406"/>
      <c r="O90" s="406"/>
      <c r="P90" s="406"/>
      <c r="Q90" s="406"/>
      <c r="R90" s="406"/>
      <c r="S90" s="406"/>
      <c r="T90" s="406"/>
      <c r="U90" s="406"/>
      <c r="V90" s="406"/>
      <c r="W90" s="406"/>
      <c r="X90" s="406"/>
      <c r="Y90" s="406"/>
      <c r="Z90" s="406"/>
      <c r="AA90" s="406"/>
      <c r="AB90" s="406"/>
      <c r="AC90" s="406"/>
      <c r="AD90" s="406"/>
      <c r="AE90" s="406"/>
      <c r="AF90" s="406"/>
      <c r="AG90" s="406"/>
      <c r="AH90" s="406"/>
      <c r="AI90" s="406"/>
      <c r="AJ90" s="406"/>
      <c r="AK90" s="407"/>
      <c r="AL90" s="36"/>
      <c r="AM90" s="4"/>
      <c r="AO90" s="4"/>
      <c r="AP90" s="4"/>
      <c r="AQ90" s="4"/>
      <c r="AR90" s="4"/>
      <c r="AS90" s="4"/>
      <c r="AT90" s="4"/>
      <c r="AU90" s="4"/>
    </row>
    <row r="91" spans="2:77" s="22" customFormat="1" ht="30" customHeight="1">
      <c r="B91" s="366"/>
      <c r="C91" s="370"/>
      <c r="D91" s="370"/>
      <c r="E91" s="371"/>
      <c r="F91" s="396"/>
      <c r="G91" s="397"/>
      <c r="H91" s="398"/>
      <c r="I91" s="401" t="s">
        <v>30</v>
      </c>
      <c r="J91" s="325"/>
      <c r="K91" s="408"/>
      <c r="L91" s="408"/>
      <c r="M91" s="408"/>
      <c r="N91" s="408"/>
      <c r="O91" s="408"/>
      <c r="P91" s="408"/>
      <c r="Q91" s="408"/>
      <c r="R91" s="408"/>
      <c r="S91" s="408"/>
      <c r="T91" s="408"/>
      <c r="U91" s="408"/>
      <c r="V91" s="408"/>
      <c r="W91" s="408"/>
      <c r="X91" s="408"/>
      <c r="Y91" s="408"/>
      <c r="Z91" s="408"/>
      <c r="AA91" s="408"/>
      <c r="AB91" s="408"/>
      <c r="AC91" s="408"/>
      <c r="AD91" s="408"/>
      <c r="AE91" s="408"/>
      <c r="AF91" s="408"/>
      <c r="AG91" s="408"/>
      <c r="AH91" s="408"/>
      <c r="AI91" s="408"/>
      <c r="AJ91" s="408"/>
      <c r="AK91" s="409"/>
      <c r="AL91" s="36"/>
      <c r="AM91" s="4"/>
      <c r="AN91" s="4"/>
      <c r="AO91" s="4"/>
      <c r="AP91" s="4"/>
      <c r="AQ91" s="4"/>
      <c r="AR91" s="4"/>
      <c r="AS91" s="4"/>
      <c r="AT91" s="4"/>
      <c r="AU91" s="4"/>
    </row>
    <row r="92" spans="2:77" s="22" customFormat="1" ht="24.95" customHeight="1">
      <c r="B92" s="366"/>
      <c r="C92" s="370"/>
      <c r="D92" s="370"/>
      <c r="E92" s="371"/>
      <c r="F92" s="396"/>
      <c r="G92" s="397"/>
      <c r="H92" s="398"/>
      <c r="I92" s="440" t="s">
        <v>31</v>
      </c>
      <c r="J92" s="347"/>
      <c r="K92" s="352"/>
      <c r="L92" s="353"/>
      <c r="M92" s="353"/>
      <c r="N92" s="353"/>
      <c r="O92" s="353"/>
      <c r="P92" s="353"/>
      <c r="Q92" s="353"/>
      <c r="R92" s="353"/>
      <c r="S92" s="353"/>
      <c r="T92" s="353"/>
      <c r="U92" s="353"/>
      <c r="V92" s="353"/>
      <c r="W92" s="259" t="s">
        <v>32</v>
      </c>
      <c r="X92" s="349" t="s">
        <v>33</v>
      </c>
      <c r="Y92" s="351"/>
      <c r="Z92" s="352"/>
      <c r="AA92" s="353"/>
      <c r="AB92" s="353"/>
      <c r="AC92" s="353"/>
      <c r="AD92" s="353"/>
      <c r="AE92" s="353"/>
      <c r="AF92" s="353"/>
      <c r="AG92" s="353"/>
      <c r="AH92" s="353"/>
      <c r="AI92" s="353"/>
      <c r="AJ92" s="353"/>
      <c r="AK92" s="224" t="s">
        <v>32</v>
      </c>
      <c r="AL92" s="36"/>
      <c r="AM92" s="4"/>
      <c r="AN92" s="4"/>
      <c r="AO92" s="4"/>
      <c r="AP92" s="4"/>
      <c r="AQ92" s="4"/>
      <c r="AR92" s="4"/>
      <c r="AS92" s="4"/>
      <c r="AT92" s="4"/>
      <c r="AU92" s="4"/>
    </row>
    <row r="93" spans="2:77" s="22" customFormat="1" ht="24.95" customHeight="1">
      <c r="B93" s="366"/>
      <c r="C93" s="370"/>
      <c r="D93" s="370"/>
      <c r="E93" s="371"/>
      <c r="F93" s="396"/>
      <c r="G93" s="397"/>
      <c r="H93" s="398"/>
      <c r="I93" s="440" t="s">
        <v>34</v>
      </c>
      <c r="J93" s="347"/>
      <c r="K93" s="348"/>
      <c r="L93" s="348"/>
      <c r="M93" s="348"/>
      <c r="N93" s="348"/>
      <c r="O93" s="348"/>
      <c r="P93" s="348"/>
      <c r="Q93" s="348"/>
      <c r="R93" s="348"/>
      <c r="S93" s="348"/>
      <c r="T93" s="348"/>
      <c r="U93" s="348"/>
      <c r="V93" s="348"/>
      <c r="W93" s="348"/>
      <c r="X93" s="349" t="s">
        <v>35</v>
      </c>
      <c r="Y93" s="351"/>
      <c r="Z93" s="352"/>
      <c r="AA93" s="353"/>
      <c r="AB93" s="353"/>
      <c r="AC93" s="353"/>
      <c r="AD93" s="353"/>
      <c r="AE93" s="353"/>
      <c r="AF93" s="353"/>
      <c r="AG93" s="353"/>
      <c r="AH93" s="353"/>
      <c r="AI93" s="353"/>
      <c r="AJ93" s="353"/>
      <c r="AK93" s="224" t="s">
        <v>32</v>
      </c>
      <c r="AL93" s="4"/>
      <c r="AM93" s="4"/>
      <c r="AN93" s="4"/>
      <c r="AO93" s="4"/>
      <c r="AP93" s="4"/>
      <c r="AQ93" s="4"/>
      <c r="AR93" s="4"/>
      <c r="AS93" s="4"/>
      <c r="AT93" s="4"/>
      <c r="AU93" s="4"/>
      <c r="AV93" s="138" t="s">
        <v>36</v>
      </c>
    </row>
    <row r="94" spans="2:77" s="22" customFormat="1" ht="24.95" customHeight="1">
      <c r="B94" s="366"/>
      <c r="C94" s="370"/>
      <c r="D94" s="370"/>
      <c r="E94" s="371"/>
      <c r="F94" s="396"/>
      <c r="G94" s="397"/>
      <c r="H94" s="398"/>
      <c r="I94" s="354" t="s">
        <v>37</v>
      </c>
      <c r="J94" s="321"/>
      <c r="K94" s="352"/>
      <c r="L94" s="353"/>
      <c r="M94" s="353"/>
      <c r="N94" s="353"/>
      <c r="O94" s="353"/>
      <c r="P94" s="353"/>
      <c r="Q94" s="353"/>
      <c r="R94" s="353"/>
      <c r="S94" s="353"/>
      <c r="T94" s="296" t="s">
        <v>38</v>
      </c>
      <c r="U94" s="1220"/>
      <c r="V94" s="1220"/>
      <c r="W94" s="1220"/>
      <c r="X94" s="1220"/>
      <c r="Y94" s="1220"/>
      <c r="Z94" s="1220"/>
      <c r="AA94" s="1220"/>
      <c r="AB94" s="1220"/>
      <c r="AC94" s="1220"/>
      <c r="AD94" s="1220"/>
      <c r="AE94" s="1220"/>
      <c r="AF94" s="384" t="s">
        <v>118</v>
      </c>
      <c r="AG94" s="385"/>
      <c r="AH94" s="385"/>
      <c r="AI94" s="385"/>
      <c r="AJ94" s="385"/>
      <c r="AK94" s="386"/>
      <c r="AL94" s="4"/>
      <c r="AM94" s="4"/>
      <c r="AN94" s="4"/>
      <c r="AO94" s="4"/>
      <c r="AP94" s="4"/>
      <c r="AQ94" s="4"/>
      <c r="AR94" s="4"/>
      <c r="AS94" s="4"/>
      <c r="AT94" s="4"/>
      <c r="AU94" s="4"/>
      <c r="AV94" s="139" t="str">
        <f>K94&amp;T94&amp;U94</f>
        <v>@</v>
      </c>
    </row>
    <row r="95" spans="2:77" s="22" customFormat="1" ht="15" customHeight="1">
      <c r="B95" s="366"/>
      <c r="C95" s="370"/>
      <c r="D95" s="370"/>
      <c r="E95" s="371"/>
      <c r="F95" s="396"/>
      <c r="G95" s="397"/>
      <c r="H95" s="398"/>
      <c r="I95" s="382"/>
      <c r="J95" s="383"/>
      <c r="K95" s="387" t="str">
        <f>IF(K94="","",K94&amp;T94&amp;U94)</f>
        <v/>
      </c>
      <c r="L95" s="388"/>
      <c r="M95" s="388"/>
      <c r="N95" s="388"/>
      <c r="O95" s="388"/>
      <c r="P95" s="388"/>
      <c r="Q95" s="388"/>
      <c r="R95" s="388"/>
      <c r="S95" s="388"/>
      <c r="T95" s="388"/>
      <c r="U95" s="388"/>
      <c r="V95" s="388"/>
      <c r="W95" s="388"/>
      <c r="X95" s="388"/>
      <c r="Y95" s="388"/>
      <c r="Z95" s="388"/>
      <c r="AA95" s="388"/>
      <c r="AB95" s="388"/>
      <c r="AC95" s="388"/>
      <c r="AD95" s="388"/>
      <c r="AE95" s="388"/>
      <c r="AF95" s="388"/>
      <c r="AG95" s="388"/>
      <c r="AH95" s="388"/>
      <c r="AI95" s="388"/>
      <c r="AJ95" s="388"/>
      <c r="AK95" s="389"/>
      <c r="AL95" s="36"/>
      <c r="AM95" s="4"/>
      <c r="AN95" s="4"/>
      <c r="AO95" s="4"/>
      <c r="AP95" s="4"/>
      <c r="AQ95" s="4"/>
      <c r="AR95" s="4"/>
      <c r="AS95" s="4"/>
      <c r="AT95" s="4"/>
      <c r="AU95" s="4"/>
    </row>
    <row r="96" spans="2:77" s="22" customFormat="1" ht="30" customHeight="1" thickBot="1">
      <c r="B96" s="367"/>
      <c r="C96" s="372"/>
      <c r="D96" s="372"/>
      <c r="E96" s="373"/>
      <c r="F96" s="37" t="s">
        <v>119</v>
      </c>
      <c r="G96" s="390" t="s">
        <v>120</v>
      </c>
      <c r="H96" s="391"/>
      <c r="I96" s="38"/>
      <c r="J96" s="137"/>
      <c r="K96" s="261" t="s">
        <v>12</v>
      </c>
      <c r="L96" s="392" t="s">
        <v>121</v>
      </c>
      <c r="M96" s="392"/>
      <c r="N96" s="297" t="s">
        <v>388</v>
      </c>
      <c r="O96" s="392" t="s">
        <v>122</v>
      </c>
      <c r="P96" s="392"/>
      <c r="Q96" s="392"/>
      <c r="R96" s="392"/>
      <c r="S96" s="392"/>
      <c r="T96" s="392"/>
      <c r="U96" s="392"/>
      <c r="V96" s="392"/>
      <c r="W96" s="392"/>
      <c r="X96" s="392"/>
      <c r="Y96" s="392"/>
      <c r="Z96" s="392"/>
      <c r="AA96" s="262" t="s">
        <v>83</v>
      </c>
      <c r="AB96" s="393" t="s">
        <v>123</v>
      </c>
      <c r="AC96" s="394"/>
      <c r="AD96" s="394"/>
      <c r="AE96" s="394"/>
      <c r="AF96" s="394"/>
      <c r="AG96" s="394"/>
      <c r="AH96" s="394"/>
      <c r="AI96" s="394"/>
      <c r="AJ96" s="394"/>
      <c r="AK96" s="395"/>
      <c r="AL96" s="36"/>
      <c r="AM96" s="4"/>
      <c r="AN96" s="4" t="s">
        <v>16</v>
      </c>
      <c r="AO96" s="4" t="str">
        <f>IF($N$96="□","■","")</f>
        <v/>
      </c>
      <c r="AP96" s="4"/>
      <c r="AQ96" s="4" t="s">
        <v>16</v>
      </c>
      <c r="AR96" s="4" t="str">
        <f>IF($K$96="□","■","")</f>
        <v>■</v>
      </c>
      <c r="AS96" s="4"/>
      <c r="AT96" s="4"/>
      <c r="AU96" s="4"/>
    </row>
    <row r="97" spans="2:50" s="22" customFormat="1" ht="9.9499999999999993" customHeight="1" thickBot="1">
      <c r="B97" s="4"/>
      <c r="C97" s="4"/>
      <c r="D97" s="119"/>
      <c r="E97" s="119"/>
      <c r="F97" s="119"/>
      <c r="G97" s="119"/>
      <c r="H97" s="119"/>
      <c r="I97" s="86"/>
      <c r="J97" s="86"/>
      <c r="K97" s="86"/>
      <c r="L97" s="86"/>
      <c r="M97" s="4"/>
      <c r="N97" s="4"/>
      <c r="O97" s="4"/>
      <c r="P97" s="86"/>
      <c r="Q97" s="4"/>
      <c r="R97" s="39"/>
      <c r="S97" s="39"/>
      <c r="T97" s="263"/>
      <c r="U97" s="263"/>
      <c r="V97" s="263"/>
      <c r="W97" s="263"/>
      <c r="X97" s="263"/>
      <c r="Y97" s="263"/>
      <c r="Z97" s="263"/>
      <c r="AA97" s="263"/>
      <c r="AB97" s="4"/>
      <c r="AC97" s="39"/>
      <c r="AD97" s="39"/>
      <c r="AE97" s="86"/>
      <c r="AF97" s="4"/>
      <c r="AG97" s="4"/>
      <c r="AH97" s="4"/>
      <c r="AI97" s="4"/>
      <c r="AJ97" s="4"/>
      <c r="AK97" s="4"/>
      <c r="AL97" s="4"/>
      <c r="AM97" s="4"/>
      <c r="AN97" s="4"/>
      <c r="AO97" s="4"/>
      <c r="AP97" s="4"/>
      <c r="AQ97" s="4"/>
      <c r="AR97" s="4"/>
      <c r="AS97" s="4"/>
      <c r="AT97" s="4"/>
      <c r="AU97" s="4"/>
    </row>
    <row r="98" spans="2:50" s="22" customFormat="1" ht="30" customHeight="1">
      <c r="B98" s="365" t="s">
        <v>124</v>
      </c>
      <c r="C98" s="368" t="s">
        <v>125</v>
      </c>
      <c r="D98" s="368"/>
      <c r="E98" s="369"/>
      <c r="F98" s="374" t="s">
        <v>39</v>
      </c>
      <c r="G98" s="375"/>
      <c r="H98" s="375"/>
      <c r="I98" s="376" t="s">
        <v>40</v>
      </c>
      <c r="J98" s="377"/>
      <c r="K98" s="378" t="s">
        <v>126</v>
      </c>
      <c r="L98" s="378"/>
      <c r="M98" s="379"/>
      <c r="N98" s="380"/>
      <c r="O98" s="378"/>
      <c r="P98" s="378"/>
      <c r="Q98" s="378"/>
      <c r="R98" s="378"/>
      <c r="S98" s="378"/>
      <c r="T98" s="378"/>
      <c r="U98" s="378"/>
      <c r="V98" s="264" t="s">
        <v>12</v>
      </c>
      <c r="W98" s="381" t="s">
        <v>127</v>
      </c>
      <c r="X98" s="381"/>
      <c r="Y98" s="381"/>
      <c r="Z98" s="264" t="s">
        <v>12</v>
      </c>
      <c r="AA98" s="381" t="s">
        <v>43</v>
      </c>
      <c r="AB98" s="381"/>
      <c r="AC98" s="381"/>
      <c r="AD98" s="265" t="s">
        <v>83</v>
      </c>
      <c r="AE98" s="415" t="s">
        <v>128</v>
      </c>
      <c r="AF98" s="415"/>
      <c r="AG98" s="415"/>
      <c r="AH98" s="415"/>
      <c r="AI98" s="415"/>
      <c r="AJ98" s="415"/>
      <c r="AK98" s="416"/>
      <c r="AL98" s="4"/>
      <c r="AM98" s="4"/>
      <c r="AN98" s="4" t="s">
        <v>16</v>
      </c>
      <c r="AO98" s="4" t="str">
        <f>IF($Z$98="□","■","")</f>
        <v>■</v>
      </c>
      <c r="AP98" s="4"/>
      <c r="AQ98" s="4" t="s">
        <v>16</v>
      </c>
      <c r="AR98" s="4" t="str">
        <f>IF($V$98="□","■","")</f>
        <v>■</v>
      </c>
      <c r="AS98" s="23"/>
      <c r="AT98" s="4"/>
      <c r="AU98" s="4"/>
    </row>
    <row r="99" spans="2:50" s="22" customFormat="1" ht="18.95" customHeight="1">
      <c r="B99" s="366"/>
      <c r="C99" s="370"/>
      <c r="D99" s="370"/>
      <c r="E99" s="371"/>
      <c r="F99" s="320" t="s">
        <v>114</v>
      </c>
      <c r="G99" s="320"/>
      <c r="H99" s="321"/>
      <c r="I99" s="293" t="s">
        <v>388</v>
      </c>
      <c r="J99" s="417" t="s">
        <v>115</v>
      </c>
      <c r="K99" s="417"/>
      <c r="L99" s="417"/>
      <c r="M99" s="417"/>
      <c r="N99" s="266"/>
      <c r="O99" s="27"/>
      <c r="P99" s="27"/>
      <c r="Q99" s="27"/>
      <c r="R99" s="27"/>
      <c r="S99" s="27"/>
      <c r="T99" s="27"/>
      <c r="U99" s="27"/>
      <c r="V99" s="27"/>
      <c r="W99" s="27"/>
      <c r="X99" s="27"/>
      <c r="Y99" s="27"/>
      <c r="Z99" s="27"/>
      <c r="AA99" s="267"/>
      <c r="AB99" s="417"/>
      <c r="AC99" s="417"/>
      <c r="AD99" s="417"/>
      <c r="AE99" s="417"/>
      <c r="AF99" s="417"/>
      <c r="AG99" s="417"/>
      <c r="AH99" s="417"/>
      <c r="AI99" s="266"/>
      <c r="AJ99" s="266"/>
      <c r="AK99" s="268"/>
      <c r="AL99" s="4"/>
      <c r="AN99" s="4" t="s">
        <v>16</v>
      </c>
      <c r="AO99" s="4" t="str">
        <f>IF(AND($I$101="□",$I$100="□"),"■","")</f>
        <v>■</v>
      </c>
      <c r="AW99" s="4"/>
      <c r="AX99" s="4"/>
    </row>
    <row r="100" spans="2:50" s="22" customFormat="1" ht="18.95" customHeight="1">
      <c r="B100" s="366"/>
      <c r="C100" s="370"/>
      <c r="D100" s="370"/>
      <c r="E100" s="371"/>
      <c r="F100" s="405"/>
      <c r="G100" s="405"/>
      <c r="H100" s="400"/>
      <c r="I100" s="142" t="s">
        <v>12</v>
      </c>
      <c r="J100" s="402" t="s">
        <v>129</v>
      </c>
      <c r="K100" s="402"/>
      <c r="L100" s="402"/>
      <c r="M100" s="402"/>
      <c r="N100" s="153"/>
      <c r="O100" s="25"/>
      <c r="P100" s="25"/>
      <c r="Q100" s="25"/>
      <c r="R100" s="25"/>
      <c r="S100" s="25"/>
      <c r="T100" s="24"/>
      <c r="U100" s="25"/>
      <c r="V100" s="25"/>
      <c r="W100" s="25"/>
      <c r="X100" s="25"/>
      <c r="Y100" s="25"/>
      <c r="Z100" s="25"/>
      <c r="AA100" s="24"/>
      <c r="AB100" s="153"/>
      <c r="AC100" s="153"/>
      <c r="AD100" s="153"/>
      <c r="AE100" s="153"/>
      <c r="AF100" s="153"/>
      <c r="AG100" s="153"/>
      <c r="AH100" s="153"/>
      <c r="AI100" s="153"/>
      <c r="AJ100" s="153"/>
      <c r="AK100" s="269"/>
      <c r="AL100" s="4"/>
      <c r="AN100" s="4" t="s">
        <v>16</v>
      </c>
      <c r="AO100" s="4" t="str">
        <f>IF(AND($I$101="□",$I$99="□"),"■","")</f>
        <v/>
      </c>
      <c r="AQ100" s="4"/>
      <c r="AR100" s="4"/>
      <c r="AT100" s="4"/>
      <c r="AU100" s="4"/>
      <c r="AW100" s="4"/>
      <c r="AX100" s="4"/>
    </row>
    <row r="101" spans="2:50" s="22" customFormat="1" ht="18.95" customHeight="1">
      <c r="B101" s="366"/>
      <c r="C101" s="370"/>
      <c r="D101" s="370"/>
      <c r="E101" s="371"/>
      <c r="F101" s="324"/>
      <c r="G101" s="324"/>
      <c r="H101" s="325"/>
      <c r="I101" s="145" t="s">
        <v>12</v>
      </c>
      <c r="J101" s="418" t="s">
        <v>116</v>
      </c>
      <c r="K101" s="418"/>
      <c r="L101" s="418"/>
      <c r="M101" s="418"/>
      <c r="N101" s="31"/>
      <c r="O101" s="154"/>
      <c r="P101" s="154"/>
      <c r="Q101" s="154"/>
      <c r="R101" s="154"/>
      <c r="S101" s="154"/>
      <c r="T101" s="31"/>
      <c r="U101" s="154"/>
      <c r="V101" s="154"/>
      <c r="W101" s="154"/>
      <c r="X101" s="154"/>
      <c r="Y101" s="154"/>
      <c r="Z101" s="154"/>
      <c r="AA101" s="31"/>
      <c r="AB101" s="155"/>
      <c r="AC101" s="155"/>
      <c r="AD101" s="155"/>
      <c r="AE101" s="155"/>
      <c r="AF101" s="155"/>
      <c r="AG101" s="155"/>
      <c r="AH101" s="155"/>
      <c r="AI101" s="155"/>
      <c r="AJ101" s="155"/>
      <c r="AK101" s="270"/>
      <c r="AL101" s="4"/>
      <c r="AN101" s="4" t="s">
        <v>16</v>
      </c>
      <c r="AO101" s="4" t="str">
        <f>IF(AND($I$99="□",$I$100="□"),"■","")</f>
        <v/>
      </c>
      <c r="AQ101" s="4"/>
      <c r="AR101" s="4"/>
      <c r="AT101" s="4"/>
      <c r="AU101" s="4"/>
      <c r="AW101" s="4"/>
      <c r="AX101" s="4"/>
    </row>
    <row r="102" spans="2:50" s="22" customFormat="1" ht="18" customHeight="1">
      <c r="B102" s="366"/>
      <c r="C102" s="370"/>
      <c r="D102" s="370"/>
      <c r="E102" s="371"/>
      <c r="F102" s="320" t="s">
        <v>24</v>
      </c>
      <c r="G102" s="320"/>
      <c r="H102" s="321"/>
      <c r="I102" s="271" t="s">
        <v>25</v>
      </c>
      <c r="J102" s="404"/>
      <c r="K102" s="404"/>
      <c r="L102" s="272" t="s">
        <v>117</v>
      </c>
      <c r="M102" s="404"/>
      <c r="N102" s="404"/>
      <c r="O102" s="410"/>
      <c r="P102" s="410"/>
      <c r="Q102" s="410"/>
      <c r="R102" s="410"/>
      <c r="S102" s="410"/>
      <c r="T102" s="410"/>
      <c r="U102" s="410"/>
      <c r="V102" s="410"/>
      <c r="W102" s="410"/>
      <c r="X102" s="410"/>
      <c r="Y102" s="410"/>
      <c r="Z102" s="410"/>
      <c r="AA102" s="410"/>
      <c r="AB102" s="410"/>
      <c r="AC102" s="410"/>
      <c r="AD102" s="410"/>
      <c r="AE102" s="410"/>
      <c r="AF102" s="410"/>
      <c r="AG102" s="410"/>
      <c r="AH102" s="410"/>
      <c r="AI102" s="410"/>
      <c r="AJ102" s="410"/>
      <c r="AK102" s="411"/>
      <c r="AL102" s="4"/>
    </row>
    <row r="103" spans="2:50" s="22" customFormat="1" ht="24.95" customHeight="1">
      <c r="B103" s="366"/>
      <c r="C103" s="370"/>
      <c r="D103" s="370"/>
      <c r="E103" s="371"/>
      <c r="F103" s="405"/>
      <c r="G103" s="405"/>
      <c r="H103" s="400"/>
      <c r="I103" s="412"/>
      <c r="J103" s="413"/>
      <c r="K103" s="413"/>
      <c r="L103" s="413"/>
      <c r="M103" s="413"/>
      <c r="N103" s="413"/>
      <c r="O103" s="413"/>
      <c r="P103" s="413"/>
      <c r="Q103" s="413"/>
      <c r="R103" s="413"/>
      <c r="S103" s="413"/>
      <c r="T103" s="413"/>
      <c r="U103" s="413"/>
      <c r="V103" s="413"/>
      <c r="W103" s="413"/>
      <c r="X103" s="413"/>
      <c r="Y103" s="413"/>
      <c r="Z103" s="413"/>
      <c r="AA103" s="413"/>
      <c r="AB103" s="413"/>
      <c r="AC103" s="413"/>
      <c r="AD103" s="413"/>
      <c r="AE103" s="413"/>
      <c r="AF103" s="413"/>
      <c r="AG103" s="413"/>
      <c r="AH103" s="413"/>
      <c r="AI103" s="413"/>
      <c r="AJ103" s="413"/>
      <c r="AK103" s="414"/>
      <c r="AL103" s="4"/>
    </row>
    <row r="104" spans="2:50" s="22" customFormat="1" ht="24.95" customHeight="1">
      <c r="B104" s="366"/>
      <c r="C104" s="370"/>
      <c r="D104" s="370"/>
      <c r="E104" s="371"/>
      <c r="F104" s="324"/>
      <c r="G104" s="324"/>
      <c r="H104" s="325"/>
      <c r="I104" s="326"/>
      <c r="J104" s="326"/>
      <c r="K104" s="326"/>
      <c r="L104" s="326"/>
      <c r="M104" s="326"/>
      <c r="N104" s="326"/>
      <c r="O104" s="326"/>
      <c r="P104" s="326"/>
      <c r="Q104" s="326"/>
      <c r="R104" s="326"/>
      <c r="S104" s="326"/>
      <c r="T104" s="326"/>
      <c r="U104" s="326"/>
      <c r="V104" s="326"/>
      <c r="W104" s="326"/>
      <c r="X104" s="326"/>
      <c r="Y104" s="326"/>
      <c r="Z104" s="326"/>
      <c r="AA104" s="326"/>
      <c r="AB104" s="326"/>
      <c r="AC104" s="326"/>
      <c r="AD104" s="326"/>
      <c r="AE104" s="326"/>
      <c r="AF104" s="326"/>
      <c r="AG104" s="326"/>
      <c r="AH104" s="326"/>
      <c r="AI104" s="326"/>
      <c r="AJ104" s="326"/>
      <c r="AK104" s="327"/>
      <c r="AL104" s="4"/>
    </row>
    <row r="105" spans="2:50" s="22" customFormat="1" ht="15" customHeight="1">
      <c r="B105" s="366"/>
      <c r="C105" s="370"/>
      <c r="D105" s="370"/>
      <c r="E105" s="371"/>
      <c r="F105" s="320" t="s">
        <v>27</v>
      </c>
      <c r="G105" s="320"/>
      <c r="H105" s="321"/>
      <c r="I105" s="322"/>
      <c r="J105" s="322"/>
      <c r="K105" s="322"/>
      <c r="L105" s="322"/>
      <c r="M105" s="322"/>
      <c r="N105" s="322"/>
      <c r="O105" s="322"/>
      <c r="P105" s="322"/>
      <c r="Q105" s="322"/>
      <c r="R105" s="322"/>
      <c r="S105" s="322"/>
      <c r="T105" s="322"/>
      <c r="U105" s="322"/>
      <c r="V105" s="322"/>
      <c r="W105" s="322"/>
      <c r="X105" s="322"/>
      <c r="Y105" s="322"/>
      <c r="Z105" s="322"/>
      <c r="AA105" s="322"/>
      <c r="AB105" s="322"/>
      <c r="AC105" s="322"/>
      <c r="AD105" s="322"/>
      <c r="AE105" s="322"/>
      <c r="AF105" s="322"/>
      <c r="AG105" s="322"/>
      <c r="AH105" s="322"/>
      <c r="AI105" s="322"/>
      <c r="AJ105" s="322"/>
      <c r="AK105" s="323"/>
      <c r="AL105" s="4"/>
      <c r="AM105" s="4"/>
      <c r="AN105" s="4"/>
      <c r="AO105" s="4"/>
      <c r="AP105" s="4"/>
      <c r="AQ105" s="4"/>
      <c r="AR105" s="4"/>
      <c r="AS105" s="4"/>
      <c r="AT105" s="4"/>
      <c r="AU105" s="4"/>
    </row>
    <row r="106" spans="2:50" s="22" customFormat="1" ht="30" customHeight="1">
      <c r="B106" s="366"/>
      <c r="C106" s="370"/>
      <c r="D106" s="370"/>
      <c r="E106" s="371"/>
      <c r="F106" s="324" t="s">
        <v>29</v>
      </c>
      <c r="G106" s="324"/>
      <c r="H106" s="325"/>
      <c r="I106" s="326"/>
      <c r="J106" s="326"/>
      <c r="K106" s="326"/>
      <c r="L106" s="326"/>
      <c r="M106" s="326"/>
      <c r="N106" s="326"/>
      <c r="O106" s="326"/>
      <c r="P106" s="326"/>
      <c r="Q106" s="326"/>
      <c r="R106" s="326"/>
      <c r="S106" s="326"/>
      <c r="T106" s="326"/>
      <c r="U106" s="326"/>
      <c r="V106" s="326"/>
      <c r="W106" s="326"/>
      <c r="X106" s="326"/>
      <c r="Y106" s="326"/>
      <c r="Z106" s="326"/>
      <c r="AA106" s="326"/>
      <c r="AB106" s="326"/>
      <c r="AC106" s="326"/>
      <c r="AD106" s="326"/>
      <c r="AE106" s="326"/>
      <c r="AF106" s="326"/>
      <c r="AG106" s="326"/>
      <c r="AH106" s="326"/>
      <c r="AI106" s="326"/>
      <c r="AJ106" s="326"/>
      <c r="AK106" s="327"/>
      <c r="AL106" s="4"/>
      <c r="AM106" s="4"/>
      <c r="AN106" s="4"/>
      <c r="AO106" s="4"/>
      <c r="AP106" s="4"/>
      <c r="AQ106" s="4"/>
      <c r="AR106" s="4"/>
      <c r="AS106" s="4"/>
      <c r="AT106" s="4"/>
      <c r="AU106" s="4"/>
    </row>
    <row r="107" spans="2:50" s="2" customFormat="1" ht="15" customHeight="1">
      <c r="B107" s="366"/>
      <c r="C107" s="370"/>
      <c r="D107" s="370"/>
      <c r="E107" s="371"/>
      <c r="F107" s="320" t="s">
        <v>27</v>
      </c>
      <c r="G107" s="320"/>
      <c r="H107" s="321"/>
      <c r="I107" s="322"/>
      <c r="J107" s="322"/>
      <c r="K107" s="322"/>
      <c r="L107" s="322"/>
      <c r="M107" s="322"/>
      <c r="N107" s="322"/>
      <c r="O107" s="322"/>
      <c r="P107" s="322"/>
      <c r="Q107" s="322"/>
      <c r="R107" s="322"/>
      <c r="S107" s="322"/>
      <c r="T107" s="322"/>
      <c r="U107" s="322"/>
      <c r="V107" s="322"/>
      <c r="W107" s="322"/>
      <c r="X107" s="322"/>
      <c r="Y107" s="322"/>
      <c r="Z107" s="322"/>
      <c r="AA107" s="322"/>
      <c r="AB107" s="322"/>
      <c r="AC107" s="322"/>
      <c r="AD107" s="322"/>
      <c r="AE107" s="322"/>
      <c r="AF107" s="322"/>
      <c r="AG107" s="322"/>
      <c r="AH107" s="322"/>
      <c r="AI107" s="322"/>
      <c r="AJ107" s="322"/>
      <c r="AK107" s="323"/>
      <c r="AL107" s="4"/>
      <c r="AM107" s="4"/>
      <c r="AN107" s="4"/>
      <c r="AO107" s="4"/>
      <c r="AP107" s="4"/>
      <c r="AQ107" s="4"/>
      <c r="AR107" s="4"/>
      <c r="AS107" s="4"/>
      <c r="AT107" s="4"/>
      <c r="AU107" s="4"/>
    </row>
    <row r="108" spans="2:50" s="22" customFormat="1" ht="30" customHeight="1">
      <c r="B108" s="366"/>
      <c r="C108" s="370"/>
      <c r="D108" s="370"/>
      <c r="E108" s="371"/>
      <c r="F108" s="324" t="s">
        <v>30</v>
      </c>
      <c r="G108" s="324"/>
      <c r="H108" s="325"/>
      <c r="I108" s="408"/>
      <c r="J108" s="408"/>
      <c r="K108" s="408"/>
      <c r="L108" s="408"/>
      <c r="M108" s="408"/>
      <c r="N108" s="408"/>
      <c r="O108" s="408"/>
      <c r="P108" s="408"/>
      <c r="Q108" s="408"/>
      <c r="R108" s="408"/>
      <c r="S108" s="408"/>
      <c r="T108" s="408"/>
      <c r="U108" s="408"/>
      <c r="V108" s="408"/>
      <c r="W108" s="408"/>
      <c r="X108" s="408"/>
      <c r="Y108" s="408"/>
      <c r="Z108" s="408"/>
      <c r="AA108" s="408"/>
      <c r="AB108" s="408"/>
      <c r="AC108" s="408"/>
      <c r="AD108" s="408"/>
      <c r="AE108" s="408"/>
      <c r="AF108" s="408"/>
      <c r="AG108" s="408"/>
      <c r="AH108" s="408"/>
      <c r="AI108" s="408"/>
      <c r="AJ108" s="408"/>
      <c r="AK108" s="409"/>
      <c r="AL108" s="4"/>
      <c r="AM108" s="4"/>
      <c r="AN108" s="4"/>
      <c r="AO108" s="4"/>
      <c r="AP108" s="4"/>
      <c r="AQ108" s="4"/>
      <c r="AR108" s="4"/>
      <c r="AS108" s="4"/>
      <c r="AT108" s="4"/>
      <c r="AU108" s="4"/>
    </row>
    <row r="109" spans="2:50" s="22" customFormat="1" ht="24.95" customHeight="1">
      <c r="B109" s="366"/>
      <c r="C109" s="370"/>
      <c r="D109" s="370"/>
      <c r="E109" s="371"/>
      <c r="F109" s="346" t="s">
        <v>31</v>
      </c>
      <c r="G109" s="346"/>
      <c r="H109" s="347"/>
      <c r="I109" s="318"/>
      <c r="J109" s="319"/>
      <c r="K109" s="319"/>
      <c r="L109" s="319"/>
      <c r="M109" s="319"/>
      <c r="N109" s="319"/>
      <c r="O109" s="319"/>
      <c r="P109" s="319"/>
      <c r="Q109" s="319"/>
      <c r="R109" s="319"/>
      <c r="S109" s="319"/>
      <c r="T109" s="319"/>
      <c r="U109" s="273" t="s">
        <v>32</v>
      </c>
      <c r="V109" s="349" t="s">
        <v>33</v>
      </c>
      <c r="W109" s="350"/>
      <c r="X109" s="351"/>
      <c r="Y109" s="318"/>
      <c r="Z109" s="319"/>
      <c r="AA109" s="319"/>
      <c r="AB109" s="319"/>
      <c r="AC109" s="319"/>
      <c r="AD109" s="319"/>
      <c r="AE109" s="319"/>
      <c r="AF109" s="319"/>
      <c r="AG109" s="319"/>
      <c r="AH109" s="319"/>
      <c r="AI109" s="319"/>
      <c r="AJ109" s="319"/>
      <c r="AK109" s="223" t="s">
        <v>32</v>
      </c>
      <c r="AL109" s="4"/>
      <c r="AM109" s="4"/>
      <c r="AN109" s="4"/>
      <c r="AO109" s="4"/>
      <c r="AP109" s="4"/>
      <c r="AQ109" s="4"/>
      <c r="AR109" s="4"/>
      <c r="AS109" s="4"/>
      <c r="AT109" s="4"/>
      <c r="AU109" s="4"/>
    </row>
    <row r="110" spans="2:50" s="22" customFormat="1" ht="24.95" customHeight="1">
      <c r="B110" s="366"/>
      <c r="C110" s="370"/>
      <c r="D110" s="370"/>
      <c r="E110" s="371"/>
      <c r="F110" s="346" t="s">
        <v>34</v>
      </c>
      <c r="G110" s="346"/>
      <c r="H110" s="347"/>
      <c r="I110" s="348"/>
      <c r="J110" s="348"/>
      <c r="K110" s="348"/>
      <c r="L110" s="348"/>
      <c r="M110" s="348"/>
      <c r="N110" s="348"/>
      <c r="O110" s="348"/>
      <c r="P110" s="348"/>
      <c r="Q110" s="348"/>
      <c r="R110" s="348"/>
      <c r="S110" s="348"/>
      <c r="T110" s="348"/>
      <c r="U110" s="348"/>
      <c r="V110" s="349" t="s">
        <v>35</v>
      </c>
      <c r="W110" s="350"/>
      <c r="X110" s="351"/>
      <c r="Y110" s="352"/>
      <c r="Z110" s="353"/>
      <c r="AA110" s="353"/>
      <c r="AB110" s="353"/>
      <c r="AC110" s="353"/>
      <c r="AD110" s="353"/>
      <c r="AE110" s="353"/>
      <c r="AF110" s="353"/>
      <c r="AG110" s="353"/>
      <c r="AH110" s="353"/>
      <c r="AI110" s="353"/>
      <c r="AJ110" s="353"/>
      <c r="AK110" s="224" t="s">
        <v>32</v>
      </c>
      <c r="AL110" s="4"/>
      <c r="AM110" s="4"/>
      <c r="AN110" s="4"/>
      <c r="AO110" s="4"/>
      <c r="AP110" s="4"/>
      <c r="AQ110" s="4"/>
      <c r="AR110" s="4"/>
      <c r="AS110" s="4"/>
      <c r="AT110" s="4"/>
      <c r="AU110" s="4"/>
      <c r="AV110" s="138" t="s">
        <v>36</v>
      </c>
    </row>
    <row r="111" spans="2:50" s="22" customFormat="1" ht="24.95" customHeight="1">
      <c r="B111" s="366"/>
      <c r="C111" s="370"/>
      <c r="D111" s="370"/>
      <c r="E111" s="371"/>
      <c r="F111" s="354" t="s">
        <v>37</v>
      </c>
      <c r="G111" s="320"/>
      <c r="H111" s="321"/>
      <c r="I111" s="358"/>
      <c r="J111" s="359"/>
      <c r="K111" s="359"/>
      <c r="L111" s="359"/>
      <c r="M111" s="359"/>
      <c r="N111" s="359"/>
      <c r="O111" s="359"/>
      <c r="P111" s="359"/>
      <c r="Q111" s="359"/>
      <c r="R111" s="359"/>
      <c r="S111" s="359"/>
      <c r="T111" s="274" t="s">
        <v>38</v>
      </c>
      <c r="U111" s="353"/>
      <c r="V111" s="353"/>
      <c r="W111" s="353"/>
      <c r="X111" s="353"/>
      <c r="Y111" s="353"/>
      <c r="Z111" s="353"/>
      <c r="AA111" s="353"/>
      <c r="AB111" s="353"/>
      <c r="AC111" s="353"/>
      <c r="AD111" s="353"/>
      <c r="AE111" s="353"/>
      <c r="AF111" s="360" t="s">
        <v>130</v>
      </c>
      <c r="AG111" s="360"/>
      <c r="AH111" s="360"/>
      <c r="AI111" s="360"/>
      <c r="AJ111" s="360"/>
      <c r="AK111" s="361"/>
      <c r="AL111" s="4"/>
      <c r="AM111" s="4"/>
      <c r="AN111" s="4"/>
      <c r="AO111" s="4"/>
      <c r="AP111" s="4"/>
      <c r="AQ111" s="4"/>
      <c r="AR111" s="4"/>
      <c r="AS111" s="4"/>
      <c r="AT111" s="4"/>
      <c r="AU111" s="4"/>
      <c r="AV111" s="139" t="str">
        <f>I111&amp;T111&amp;U111</f>
        <v>@</v>
      </c>
    </row>
    <row r="112" spans="2:50" s="22" customFormat="1" ht="15" customHeight="1" thickBot="1">
      <c r="B112" s="367"/>
      <c r="C112" s="372"/>
      <c r="D112" s="372"/>
      <c r="E112" s="373"/>
      <c r="F112" s="355"/>
      <c r="G112" s="356"/>
      <c r="H112" s="357"/>
      <c r="I112" s="362" t="str">
        <f>IF(I111="","",I111&amp;T111&amp;U111)</f>
        <v/>
      </c>
      <c r="J112" s="363"/>
      <c r="K112" s="363"/>
      <c r="L112" s="363"/>
      <c r="M112" s="363"/>
      <c r="N112" s="363"/>
      <c r="O112" s="363"/>
      <c r="P112" s="363"/>
      <c r="Q112" s="363"/>
      <c r="R112" s="363"/>
      <c r="S112" s="363"/>
      <c r="T112" s="363"/>
      <c r="U112" s="363"/>
      <c r="V112" s="363"/>
      <c r="W112" s="363"/>
      <c r="X112" s="363"/>
      <c r="Y112" s="363"/>
      <c r="Z112" s="363"/>
      <c r="AA112" s="363"/>
      <c r="AB112" s="363"/>
      <c r="AC112" s="363"/>
      <c r="AD112" s="363"/>
      <c r="AE112" s="363"/>
      <c r="AF112" s="363"/>
      <c r="AG112" s="363"/>
      <c r="AH112" s="363"/>
      <c r="AI112" s="363"/>
      <c r="AJ112" s="363"/>
      <c r="AK112" s="364"/>
      <c r="AL112" s="4"/>
      <c r="AM112" s="4"/>
      <c r="AN112" s="4"/>
      <c r="AO112" s="4"/>
      <c r="AP112" s="4"/>
      <c r="AQ112" s="4"/>
      <c r="AR112" s="4"/>
      <c r="AS112" s="4"/>
      <c r="AT112" s="4"/>
      <c r="AU112" s="4"/>
    </row>
    <row r="113" spans="2:47" s="22" customFormat="1" ht="9.9499999999999993" customHeight="1" thickBot="1">
      <c r="B113" s="4"/>
      <c r="C113" s="4"/>
      <c r="D113" s="119"/>
      <c r="E113" s="119"/>
      <c r="F113" s="119"/>
      <c r="G113" s="119"/>
      <c r="H113" s="119"/>
      <c r="I113" s="86"/>
      <c r="J113" s="86"/>
      <c r="K113" s="86"/>
      <c r="L113" s="86"/>
      <c r="M113" s="4"/>
      <c r="N113" s="4"/>
      <c r="O113" s="4"/>
      <c r="P113" s="86"/>
      <c r="Q113" s="4"/>
      <c r="R113" s="39"/>
      <c r="S113" s="39"/>
      <c r="T113" s="263"/>
      <c r="U113" s="263"/>
      <c r="V113" s="263"/>
      <c r="W113" s="263"/>
      <c r="X113" s="263"/>
      <c r="Y113" s="263"/>
      <c r="Z113" s="263"/>
      <c r="AA113" s="263"/>
      <c r="AB113" s="4"/>
      <c r="AC113" s="39"/>
      <c r="AD113" s="39"/>
      <c r="AE113" s="86"/>
      <c r="AF113" s="4"/>
      <c r="AG113" s="4"/>
      <c r="AH113" s="4"/>
      <c r="AI113" s="4"/>
      <c r="AJ113" s="4"/>
      <c r="AK113" s="4"/>
      <c r="AL113" s="4"/>
      <c r="AM113" s="4"/>
      <c r="AN113" s="4"/>
      <c r="AO113" s="4"/>
      <c r="AP113" s="4"/>
      <c r="AQ113" s="4"/>
      <c r="AR113" s="4"/>
      <c r="AS113" s="4"/>
      <c r="AT113" s="4"/>
      <c r="AU113" s="4"/>
    </row>
    <row r="114" spans="2:47" s="22" customFormat="1" ht="15" customHeight="1">
      <c r="B114" s="328" t="s">
        <v>131</v>
      </c>
      <c r="C114" s="329"/>
      <c r="D114" s="329"/>
      <c r="E114" s="329"/>
      <c r="F114" s="329"/>
      <c r="G114" s="329"/>
      <c r="H114" s="330"/>
      <c r="I114" s="337"/>
      <c r="J114" s="338"/>
      <c r="K114" s="338"/>
      <c r="L114" s="338"/>
      <c r="M114" s="338"/>
      <c r="N114" s="338"/>
      <c r="O114" s="338"/>
      <c r="P114" s="338"/>
      <c r="Q114" s="338"/>
      <c r="R114" s="338"/>
      <c r="S114" s="338"/>
      <c r="T114" s="338"/>
      <c r="U114" s="338"/>
      <c r="V114" s="338"/>
      <c r="W114" s="338"/>
      <c r="X114" s="338"/>
      <c r="Y114" s="338"/>
      <c r="Z114" s="338"/>
      <c r="AA114" s="338"/>
      <c r="AB114" s="338"/>
      <c r="AC114" s="338"/>
      <c r="AD114" s="338"/>
      <c r="AE114" s="338"/>
      <c r="AF114" s="338"/>
      <c r="AG114" s="338"/>
      <c r="AH114" s="338"/>
      <c r="AI114" s="338"/>
      <c r="AJ114" s="338"/>
      <c r="AK114" s="339"/>
      <c r="AL114" s="4"/>
      <c r="AM114" s="4"/>
      <c r="AN114" s="4"/>
      <c r="AO114" s="4"/>
      <c r="AP114" s="4"/>
      <c r="AQ114" s="4"/>
      <c r="AR114" s="4"/>
      <c r="AS114" s="4"/>
      <c r="AT114" s="4"/>
      <c r="AU114" s="4"/>
    </row>
    <row r="115" spans="2:47" s="22" customFormat="1" ht="15" customHeight="1">
      <c r="B115" s="331"/>
      <c r="C115" s="332"/>
      <c r="D115" s="332"/>
      <c r="E115" s="332"/>
      <c r="F115" s="332"/>
      <c r="G115" s="332"/>
      <c r="H115" s="333"/>
      <c r="I115" s="340"/>
      <c r="J115" s="341"/>
      <c r="K115" s="341"/>
      <c r="L115" s="341"/>
      <c r="M115" s="341"/>
      <c r="N115" s="341"/>
      <c r="O115" s="341"/>
      <c r="P115" s="341"/>
      <c r="Q115" s="341"/>
      <c r="R115" s="341"/>
      <c r="S115" s="341"/>
      <c r="T115" s="341"/>
      <c r="U115" s="341"/>
      <c r="V115" s="341"/>
      <c r="W115" s="341"/>
      <c r="X115" s="341"/>
      <c r="Y115" s="341"/>
      <c r="Z115" s="341"/>
      <c r="AA115" s="341"/>
      <c r="AB115" s="341"/>
      <c r="AC115" s="341"/>
      <c r="AD115" s="341"/>
      <c r="AE115" s="341"/>
      <c r="AF115" s="341"/>
      <c r="AG115" s="341"/>
      <c r="AH115" s="341"/>
      <c r="AI115" s="341"/>
      <c r="AJ115" s="341"/>
      <c r="AK115" s="342"/>
      <c r="AL115" s="4"/>
      <c r="AM115" s="4"/>
      <c r="AN115" s="4"/>
      <c r="AO115" s="4"/>
      <c r="AP115" s="4"/>
      <c r="AQ115" s="4"/>
      <c r="AR115" s="4"/>
      <c r="AS115" s="4"/>
      <c r="AT115" s="4"/>
      <c r="AU115" s="4"/>
    </row>
    <row r="116" spans="2:47" s="22" customFormat="1" ht="15" customHeight="1" thickBot="1">
      <c r="B116" s="334"/>
      <c r="C116" s="335"/>
      <c r="D116" s="335"/>
      <c r="E116" s="335"/>
      <c r="F116" s="335"/>
      <c r="G116" s="335"/>
      <c r="H116" s="336"/>
      <c r="I116" s="343"/>
      <c r="J116" s="344"/>
      <c r="K116" s="344"/>
      <c r="L116" s="344"/>
      <c r="M116" s="344"/>
      <c r="N116" s="344"/>
      <c r="O116" s="344"/>
      <c r="P116" s="344"/>
      <c r="Q116" s="344"/>
      <c r="R116" s="344"/>
      <c r="S116" s="344"/>
      <c r="T116" s="344"/>
      <c r="U116" s="344"/>
      <c r="V116" s="344"/>
      <c r="W116" s="344"/>
      <c r="X116" s="344"/>
      <c r="Y116" s="344"/>
      <c r="Z116" s="344"/>
      <c r="AA116" s="344"/>
      <c r="AB116" s="344"/>
      <c r="AC116" s="344"/>
      <c r="AD116" s="344"/>
      <c r="AE116" s="344"/>
      <c r="AF116" s="344"/>
      <c r="AG116" s="344"/>
      <c r="AH116" s="344"/>
      <c r="AI116" s="344"/>
      <c r="AJ116" s="344"/>
      <c r="AK116" s="345"/>
      <c r="AL116" s="4"/>
      <c r="AM116" s="4"/>
      <c r="AN116" s="4"/>
      <c r="AO116" s="4"/>
      <c r="AP116" s="4"/>
      <c r="AQ116" s="4"/>
      <c r="AR116" s="4"/>
      <c r="AS116" s="4"/>
      <c r="AT116" s="4"/>
      <c r="AU116" s="4"/>
    </row>
    <row r="118" spans="2:47">
      <c r="AJ118" s="13" t="s">
        <v>132</v>
      </c>
    </row>
  </sheetData>
  <mergeCells count="228">
    <mergeCell ref="Y109:AJ109"/>
    <mergeCell ref="F105:H105"/>
    <mergeCell ref="I105:AK105"/>
    <mergeCell ref="F106:H106"/>
    <mergeCell ref="I106:AK106"/>
    <mergeCell ref="F107:H107"/>
    <mergeCell ref="I107:AK107"/>
    <mergeCell ref="B114:H116"/>
    <mergeCell ref="I114:AK116"/>
    <mergeCell ref="F110:H110"/>
    <mergeCell ref="I110:U110"/>
    <mergeCell ref="V110:X110"/>
    <mergeCell ref="Y110:AJ110"/>
    <mergeCell ref="F111:H112"/>
    <mergeCell ref="I111:S111"/>
    <mergeCell ref="U111:AE111"/>
    <mergeCell ref="AF111:AK111"/>
    <mergeCell ref="I112:AK112"/>
    <mergeCell ref="B98:B112"/>
    <mergeCell ref="C98:E112"/>
    <mergeCell ref="F98:H98"/>
    <mergeCell ref="I98:J98"/>
    <mergeCell ref="K98:U98"/>
    <mergeCell ref="W98:Y98"/>
    <mergeCell ref="F109:H109"/>
    <mergeCell ref="I109:T109"/>
    <mergeCell ref="V109:X109"/>
    <mergeCell ref="X93:Y93"/>
    <mergeCell ref="Z93:AJ93"/>
    <mergeCell ref="I94:J95"/>
    <mergeCell ref="K94:S94"/>
    <mergeCell ref="U94:AE94"/>
    <mergeCell ref="AF94:AK94"/>
    <mergeCell ref="K95:AK95"/>
    <mergeCell ref="G96:H96"/>
    <mergeCell ref="L96:M96"/>
    <mergeCell ref="O96:Z96"/>
    <mergeCell ref="AB96:AK96"/>
    <mergeCell ref="F83:F95"/>
    <mergeCell ref="G83:H95"/>
    <mergeCell ref="I83:J84"/>
    <mergeCell ref="L83:O83"/>
    <mergeCell ref="L84:O84"/>
    <mergeCell ref="I85:J87"/>
    <mergeCell ref="L85:M85"/>
    <mergeCell ref="O85:P85"/>
    <mergeCell ref="F102:H104"/>
    <mergeCell ref="J102:K102"/>
    <mergeCell ref="Z92:AJ92"/>
    <mergeCell ref="I88:J88"/>
    <mergeCell ref="K88:AK88"/>
    <mergeCell ref="I89:J89"/>
    <mergeCell ref="K89:AK89"/>
    <mergeCell ref="I90:J90"/>
    <mergeCell ref="K90:AK90"/>
    <mergeCell ref="F108:H108"/>
    <mergeCell ref="I108:AK108"/>
    <mergeCell ref="M102:N102"/>
    <mergeCell ref="O102:AK102"/>
    <mergeCell ref="I103:AK103"/>
    <mergeCell ref="I104:AK104"/>
    <mergeCell ref="AA98:AC98"/>
    <mergeCell ref="AE98:AK98"/>
    <mergeCell ref="F99:H101"/>
    <mergeCell ref="J99:M99"/>
    <mergeCell ref="AB99:AH99"/>
    <mergeCell ref="J100:M100"/>
    <mergeCell ref="J101:M101"/>
    <mergeCell ref="G78:H82"/>
    <mergeCell ref="I78:J82"/>
    <mergeCell ref="L78:N78"/>
    <mergeCell ref="P78:V78"/>
    <mergeCell ref="X78:AD78"/>
    <mergeCell ref="L82:N82"/>
    <mergeCell ref="O82:AK82"/>
    <mergeCell ref="E67:AK67"/>
    <mergeCell ref="I93:J93"/>
    <mergeCell ref="K93:W93"/>
    <mergeCell ref="AE78:AJ78"/>
    <mergeCell ref="K79:N81"/>
    <mergeCell ref="P79:S79"/>
    <mergeCell ref="T79:AK79"/>
    <mergeCell ref="O80:S81"/>
    <mergeCell ref="T80:AK80"/>
    <mergeCell ref="T81:AK81"/>
    <mergeCell ref="K86:AK86"/>
    <mergeCell ref="K87:AK87"/>
    <mergeCell ref="I91:J91"/>
    <mergeCell ref="K91:AK91"/>
    <mergeCell ref="I92:J92"/>
    <mergeCell ref="K92:V92"/>
    <mergeCell ref="X92:Y92"/>
    <mergeCell ref="B70:B96"/>
    <mergeCell ref="C70:E96"/>
    <mergeCell ref="F70:H70"/>
    <mergeCell ref="I70:J70"/>
    <mergeCell ref="K70:AK70"/>
    <mergeCell ref="F71:F77"/>
    <mergeCell ref="G71:H77"/>
    <mergeCell ref="I71:J74"/>
    <mergeCell ref="L71:Q71"/>
    <mergeCell ref="T74:AJ74"/>
    <mergeCell ref="I75:J77"/>
    <mergeCell ref="L75:S75"/>
    <mergeCell ref="L76:S76"/>
    <mergeCell ref="T76:AK76"/>
    <mergeCell ref="L77:S77"/>
    <mergeCell ref="T77:AK77"/>
    <mergeCell ref="S71:AK71"/>
    <mergeCell ref="L72:Q72"/>
    <mergeCell ref="S72:V72"/>
    <mergeCell ref="X72:AD72"/>
    <mergeCell ref="AG72:AK72"/>
    <mergeCell ref="L73:Q73"/>
    <mergeCell ref="S73:AK73"/>
    <mergeCell ref="F78:F82"/>
    <mergeCell ref="AC60:AG60"/>
    <mergeCell ref="AH60:AK60"/>
    <mergeCell ref="B61:F66"/>
    <mergeCell ref="G61:J66"/>
    <mergeCell ref="K61:O66"/>
    <mergeCell ref="P61:S66"/>
    <mergeCell ref="T61:X66"/>
    <mergeCell ref="Y61:AB66"/>
    <mergeCell ref="AC61:AG66"/>
    <mergeCell ref="AH61:AK66"/>
    <mergeCell ref="B60:F60"/>
    <mergeCell ref="G60:J60"/>
    <mergeCell ref="K60:O60"/>
    <mergeCell ref="P60:S60"/>
    <mergeCell ref="T60:X60"/>
    <mergeCell ref="Y60:AB60"/>
    <mergeCell ref="B59:J59"/>
    <mergeCell ref="K59:S59"/>
    <mergeCell ref="T59:AB59"/>
    <mergeCell ref="AC59:AK59"/>
    <mergeCell ref="AH53:AK58"/>
    <mergeCell ref="M54:S55"/>
    <mergeCell ref="B55:B56"/>
    <mergeCell ref="C55:G56"/>
    <mergeCell ref="H55:H56"/>
    <mergeCell ref="I55:L56"/>
    <mergeCell ref="M56:S56"/>
    <mergeCell ref="B57:B58"/>
    <mergeCell ref="C57:G58"/>
    <mergeCell ref="H57:H58"/>
    <mergeCell ref="B53:B54"/>
    <mergeCell ref="C53:G54"/>
    <mergeCell ref="H53:H54"/>
    <mergeCell ref="I53:L54"/>
    <mergeCell ref="M53:S53"/>
    <mergeCell ref="T53:X58"/>
    <mergeCell ref="Y53:AB58"/>
    <mergeCell ref="AC53:AG58"/>
    <mergeCell ref="I57:L58"/>
    <mergeCell ref="M57:S58"/>
    <mergeCell ref="B45:J49"/>
    <mergeCell ref="K45:AK49"/>
    <mergeCell ref="B51:S51"/>
    <mergeCell ref="T51:AB51"/>
    <mergeCell ref="AC51:AK51"/>
    <mergeCell ref="B52:G52"/>
    <mergeCell ref="H52:L52"/>
    <mergeCell ref="M52:S52"/>
    <mergeCell ref="T52:X52"/>
    <mergeCell ref="Y52:AB52"/>
    <mergeCell ref="AC52:AG52"/>
    <mergeCell ref="AH52:AK52"/>
    <mergeCell ref="B44:J44"/>
    <mergeCell ref="K44:AK44"/>
    <mergeCell ref="B40:J40"/>
    <mergeCell ref="K40:Y40"/>
    <mergeCell ref="Z40:AK40"/>
    <mergeCell ref="B41:C41"/>
    <mergeCell ref="D41:J41"/>
    <mergeCell ref="K41:Y41"/>
    <mergeCell ref="Z41:AK41"/>
    <mergeCell ref="F31:H31"/>
    <mergeCell ref="I31:J31"/>
    <mergeCell ref="K31:U31"/>
    <mergeCell ref="W31:Y31"/>
    <mergeCell ref="AA31:AC31"/>
    <mergeCell ref="B42:C42"/>
    <mergeCell ref="D42:J42"/>
    <mergeCell ref="K42:Y42"/>
    <mergeCell ref="Z42:AK42"/>
    <mergeCell ref="Y27:AJ27"/>
    <mergeCell ref="F28:H28"/>
    <mergeCell ref="I28:U28"/>
    <mergeCell ref="V28:X28"/>
    <mergeCell ref="Y28:AJ28"/>
    <mergeCell ref="F29:H30"/>
    <mergeCell ref="I29:U29"/>
    <mergeCell ref="W29:AK29"/>
    <mergeCell ref="I30:AK30"/>
    <mergeCell ref="C15:E15"/>
    <mergeCell ref="F15:R15"/>
    <mergeCell ref="C17:E17"/>
    <mergeCell ref="F17:R17"/>
    <mergeCell ref="B20:B31"/>
    <mergeCell ref="C20:E31"/>
    <mergeCell ref="F20:H22"/>
    <mergeCell ref="J20:K20"/>
    <mergeCell ref="M20:N20"/>
    <mergeCell ref="O20:AK20"/>
    <mergeCell ref="I21:AK21"/>
    <mergeCell ref="I22:AK22"/>
    <mergeCell ref="F23:H23"/>
    <mergeCell ref="I23:AA23"/>
    <mergeCell ref="AB23:AK26"/>
    <mergeCell ref="F24:H24"/>
    <mergeCell ref="I24:AA24"/>
    <mergeCell ref="F25:H25"/>
    <mergeCell ref="I25:AA25"/>
    <mergeCell ref="F26:H26"/>
    <mergeCell ref="I26:AA26"/>
    <mergeCell ref="F27:H27"/>
    <mergeCell ref="I27:T27"/>
    <mergeCell ref="V27:X27"/>
    <mergeCell ref="B4:AK4"/>
    <mergeCell ref="C9:E9"/>
    <mergeCell ref="F9:R9"/>
    <mergeCell ref="C11:E11"/>
    <mergeCell ref="F11:R11"/>
    <mergeCell ref="C13:E13"/>
    <mergeCell ref="H13:J13"/>
    <mergeCell ref="L13:N13"/>
    <mergeCell ref="P13:R13"/>
  </mergeCells>
  <phoneticPr fontId="4"/>
  <conditionalFormatting sqref="B53:G58">
    <cfRule type="expression" dxfId="74" priority="20">
      <formula>OR($K$13="■",$O$13="■")</formula>
    </cfRule>
  </conditionalFormatting>
  <conditionalFormatting sqref="F15 K70 K98:AE98">
    <cfRule type="expression" dxfId="73" priority="14">
      <formula>$G$13="■"</formula>
    </cfRule>
  </conditionalFormatting>
  <conditionalFormatting sqref="F17">
    <cfRule type="expression" dxfId="72" priority="13">
      <formula>$O$13="■"</formula>
    </cfRule>
  </conditionalFormatting>
  <conditionalFormatting sqref="H53:L58">
    <cfRule type="expression" dxfId="71" priority="21">
      <formula>OR($O$13="■",$F$17="---")</formula>
    </cfRule>
  </conditionalFormatting>
  <conditionalFormatting sqref="I99:AK108 I109 U109 Y109:Y110 AK109:AK110 I110:U110">
    <cfRule type="expression" dxfId="70" priority="23">
      <formula>$V$98="■"</formula>
    </cfRule>
  </conditionalFormatting>
  <conditionalFormatting sqref="I102:AK108 I109 U109 Y109:Y110 AK109:AK110 I110:U110">
    <cfRule type="expression" dxfId="69" priority="24">
      <formula>OR($I$99="■",$I$100="■")</formula>
    </cfRule>
  </conditionalFormatting>
  <conditionalFormatting sqref="I111:AK112">
    <cfRule type="expression" dxfId="68" priority="15">
      <formula>$V$98="■"</formula>
    </cfRule>
    <cfRule type="expression" dxfId="67" priority="16">
      <formula>OR($I$99="■",$I$100="■")</formula>
    </cfRule>
  </conditionalFormatting>
  <conditionalFormatting sqref="K92 W92 Z92:Z93 AK92:AK93 K93:W93">
    <cfRule type="expression" dxfId="66" priority="35">
      <formula>$K$72="■"</formula>
    </cfRule>
  </conditionalFormatting>
  <conditionalFormatting sqref="K94 T94:U94 AF94:AK94">
    <cfRule type="expression" dxfId="65" priority="4">
      <formula>$K$72="■"</formula>
    </cfRule>
    <cfRule type="expression" dxfId="64" priority="5">
      <formula>OR($K$13="■",$O$13="■")</formula>
    </cfRule>
  </conditionalFormatting>
  <conditionalFormatting sqref="K94">
    <cfRule type="expression" dxfId="63" priority="6">
      <formula>$K$83="■"</formula>
    </cfRule>
  </conditionalFormatting>
  <conditionalFormatting sqref="K76:L77 T76:T77">
    <cfRule type="expression" dxfId="62" priority="3">
      <formula>#REF!="■"</formula>
    </cfRule>
  </conditionalFormatting>
  <conditionalFormatting sqref="K98:AE98">
    <cfRule type="expression" dxfId="61" priority="33">
      <formula>OR($Z$98="■",$V$98="■")</formula>
    </cfRule>
  </conditionalFormatting>
  <conditionalFormatting sqref="K31:AK31 K98:AE98 K96:AK96">
    <cfRule type="expression" dxfId="60" priority="37">
      <formula>OR($G$13="■",$K$13="■",$O$13="■")</formula>
    </cfRule>
  </conditionalFormatting>
  <conditionalFormatting sqref="K31:AK31">
    <cfRule type="expression" dxfId="59" priority="34">
      <formula>OR($Z$31="■",$V$31="■")</formula>
    </cfRule>
    <cfRule type="expression" dxfId="58" priority="28">
      <formula>$G$13="■"</formula>
    </cfRule>
  </conditionalFormatting>
  <conditionalFormatting sqref="K71:AK74 K92 W92 Z92:Z93 AK92:AK93 K93:W93">
    <cfRule type="expression" dxfId="57" priority="38">
      <formula>OR($K$13="■",$O$13="■")</formula>
    </cfRule>
  </conditionalFormatting>
  <conditionalFormatting sqref="K78:AK81">
    <cfRule type="expression" dxfId="56" priority="9">
      <formula>$K$82="■"</formula>
    </cfRule>
  </conditionalFormatting>
  <conditionalFormatting sqref="K78:AK91">
    <cfRule type="expression" dxfId="55" priority="10">
      <formula>OR($K$13="■",$O$13="■")</formula>
    </cfRule>
    <cfRule type="expression" dxfId="54" priority="8">
      <formula>$K$72="■"</formula>
    </cfRule>
  </conditionalFormatting>
  <conditionalFormatting sqref="K82:AK82">
    <cfRule type="expression" dxfId="53" priority="25">
      <formula>$K$78="■"</formula>
    </cfRule>
  </conditionalFormatting>
  <conditionalFormatting sqref="K85:AK91 K92 W92 Z92:Z93 AK92:AK93 K93:W93 T94:U94 AF94">
    <cfRule type="expression" dxfId="52" priority="36">
      <formula>$K$83="■"</formula>
    </cfRule>
  </conditionalFormatting>
  <conditionalFormatting sqref="K95:AK95">
    <cfRule type="expression" dxfId="51" priority="19">
      <formula>OR($K$13="■",$O$13="■")</formula>
    </cfRule>
    <cfRule type="expression" dxfId="50" priority="18">
      <formula>$K$83="■"</formula>
    </cfRule>
    <cfRule type="expression" dxfId="49" priority="17">
      <formula>$K$72="■"</formula>
    </cfRule>
  </conditionalFormatting>
  <conditionalFormatting sqref="K96:AK96">
    <cfRule type="expression" dxfId="48" priority="32">
      <formula>OR($K$96="■",$N$96="■")</formula>
    </cfRule>
  </conditionalFormatting>
  <conditionalFormatting sqref="O78:AK78">
    <cfRule type="expression" dxfId="47" priority="7">
      <formula>$O$79="■"</formula>
    </cfRule>
  </conditionalFormatting>
  <conditionalFormatting sqref="O79:AK81">
    <cfRule type="expression" dxfId="46" priority="22">
      <formula>$O$78="■"</formula>
    </cfRule>
  </conditionalFormatting>
  <conditionalFormatting sqref="T74:AJ74">
    <cfRule type="expression" dxfId="45" priority="26">
      <formula>$K$73="■"</formula>
    </cfRule>
  </conditionalFormatting>
  <conditionalFormatting sqref="T74:AJ75">
    <cfRule type="cellIs" dxfId="44" priority="1" operator="notEqual">
      <formula>""</formula>
    </cfRule>
  </conditionalFormatting>
  <conditionalFormatting sqref="T75:AK75 K75:L77 T76:T77">
    <cfRule type="expression" dxfId="43" priority="2">
      <formula>$K$72="■"</formula>
    </cfRule>
  </conditionalFormatting>
  <conditionalFormatting sqref="X72">
    <cfRule type="cellIs" dxfId="42" priority="29" operator="notEqual">
      <formula>""</formula>
    </cfRule>
    <cfRule type="expression" dxfId="41" priority="30">
      <formula>$K$72="■"</formula>
    </cfRule>
  </conditionalFormatting>
  <conditionalFormatting sqref="AB96:AK96">
    <cfRule type="expression" dxfId="40" priority="27">
      <formula>$N$96="■"</formula>
    </cfRule>
  </conditionalFormatting>
  <conditionalFormatting sqref="AE78">
    <cfRule type="expression" dxfId="39" priority="12">
      <formula>$O$78="■"</formula>
    </cfRule>
    <cfRule type="cellIs" dxfId="38" priority="11" operator="notEqual">
      <formula>""</formula>
    </cfRule>
  </conditionalFormatting>
  <conditionalFormatting sqref="AE98:AK98">
    <cfRule type="expression" dxfId="37" priority="31">
      <formula>AND(OR($K$13="■",$O$13="■"),$Z$98="■")</formula>
    </cfRule>
  </conditionalFormatting>
  <dataValidations count="35">
    <dataValidation type="list" showInputMessage="1" sqref="K77" xr:uid="{3245E36A-DB05-42BE-AB72-A061F7D2CB29}">
      <formula1>$AN$77:$AO$77</formula1>
    </dataValidation>
    <dataValidation type="list" showInputMessage="1" sqref="K76" xr:uid="{2FFE2B30-EF25-498E-A40F-1429FD96ABC3}">
      <formula1>$AN$76:$AO$76</formula1>
    </dataValidation>
    <dataValidation type="list" showInputMessage="1" sqref="K75" xr:uid="{05B89F78-9BB7-4B5E-B0AB-421D67E9142D}">
      <formula1>$AN$75:$AO$75</formula1>
    </dataValidation>
    <dataValidation type="list" allowBlank="1" showInputMessage="1" showErrorMessage="1" sqref="H55:H56" xr:uid="{0F897D3E-6491-41AF-BF00-8C2171511D92}">
      <formula1>$AP$54:$AQ$54</formula1>
    </dataValidation>
    <dataValidation type="list" allowBlank="1" showInputMessage="1" showErrorMessage="1" sqref="H53:H54" xr:uid="{70CE7959-1F72-46E1-BA00-EAAA8BB7F20E}">
      <formula1>$AP$53:$AQ$53</formula1>
    </dataValidation>
    <dataValidation type="list" allowBlank="1" showInputMessage="1" showErrorMessage="1" sqref="B57:B58" xr:uid="{C3199EA9-C43C-48F2-9F68-E486CE6A5754}">
      <formula1>$AN$55:$AO$55</formula1>
    </dataValidation>
    <dataValidation type="list" allowBlank="1" showInputMessage="1" showErrorMessage="1" sqref="B55:B56" xr:uid="{CEDB1897-AA7F-48A7-B636-897236F918AD}">
      <formula1>$AN$54:$AO$54</formula1>
    </dataValidation>
    <dataValidation type="list" allowBlank="1" showInputMessage="1" showErrorMessage="1" sqref="B53:B54" xr:uid="{7989707D-FF57-46BC-A48F-ADBDA2AC465E}">
      <formula1>$AN$53:$AO$53</formula1>
    </dataValidation>
    <dataValidation type="list" imeMode="off" allowBlank="1" showInputMessage="1" showErrorMessage="1" sqref="V31" xr:uid="{D0AAEDCA-7A42-478F-9F5B-D14095FF51B9}">
      <formula1>$AN$31:$AO$31</formula1>
    </dataValidation>
    <dataValidation type="list" imeMode="off" allowBlank="1" showInputMessage="1" showErrorMessage="1" sqref="V98" xr:uid="{71F2A90A-E40A-4AA8-A8A7-77924AC65B74}">
      <formula1>$AN$98:$AO$98</formula1>
    </dataValidation>
    <dataValidation type="list" showInputMessage="1" showErrorMessage="1" sqref="O79" xr:uid="{D7090351-55B6-4707-A04C-67FCF58B74D4}">
      <formula1>$AN$80:$AO$80</formula1>
    </dataValidation>
    <dataValidation imeMode="halfKatakana" allowBlank="1" showInputMessage="1" showErrorMessage="1" sqref="I105:AK105 I107:AK107 K88:AK88 K90:AK90 I23:AA23 I25:AA25" xr:uid="{8E2E9626-0615-4286-BBD0-23B160DCC14C}"/>
    <dataValidation type="list" allowBlank="1" sqref="F17:R17" xr:uid="{77850744-356F-4D79-AD84-6E7C390F1E30}">
      <formula1>$AN$17:$AO$17</formula1>
    </dataValidation>
    <dataValidation type="list" showInputMessage="1" showErrorMessage="1" sqref="T100:T101 I100" xr:uid="{3D0B6F85-9CD3-46A2-BD2A-91EEDB44117F}">
      <formula1>$AN$100:$AO$100</formula1>
    </dataValidation>
    <dataValidation type="list" showInputMessage="1" showErrorMessage="1" sqref="I99 N101" xr:uid="{5E43CA88-BBDA-4033-BC33-1362BE241E70}">
      <formula1>$AN$99:$AO$99</formula1>
    </dataValidation>
    <dataValidation type="list" showInputMessage="1" showErrorMessage="1" sqref="I101" xr:uid="{71A79535-FA1C-4839-9763-1136FD3CE6AB}">
      <formula1>$AN$101:$AO$101</formula1>
    </dataValidation>
    <dataValidation type="list" showInputMessage="1" showErrorMessage="1" sqref="P84 K83" xr:uid="{74496C72-645B-4058-85A5-2C5D938C86D5}">
      <formula1>$AN$83:$AO$83</formula1>
    </dataValidation>
    <dataValidation type="list" showInputMessage="1" showErrorMessage="1" sqref="K84" xr:uid="{9C5A73C8-FC54-4177-8583-CF45207B114B}">
      <formula1>$AN$84:$AO$84</formula1>
    </dataValidation>
    <dataValidation type="list" showInputMessage="1" sqref="K73:K74" xr:uid="{F6A8D1C8-BED7-42E0-BFFB-6BA49A5502E9}">
      <formula1>$AN$73:$AO$73</formula1>
    </dataValidation>
    <dataValidation type="list" showInputMessage="1" showErrorMessage="1" sqref="K82" xr:uid="{6067B6D2-990D-4E3B-95B9-CB2A423ED2D2}">
      <formula1>$AN$82:$AO$82</formula1>
    </dataValidation>
    <dataValidation type="list" showInputMessage="1" showErrorMessage="1" sqref="K78" xr:uid="{6117DEE8-DC9D-438B-85CB-6B23F82205EA}">
      <formula1>$AN$78:$AO$78</formula1>
    </dataValidation>
    <dataValidation type="list" allowBlank="1" showInputMessage="1" showErrorMessage="1" sqref="K96" xr:uid="{03DB9BA7-EDEA-4613-92A1-E6F37613B4E7}">
      <formula1>$AN$96:$AO$96</formula1>
    </dataValidation>
    <dataValidation type="list" showInputMessage="1" sqref="N96" xr:uid="{A67872B9-E612-402F-AFF4-56A3D1CE95DF}">
      <formula1>$AQ$96:$AR$96</formula1>
    </dataValidation>
    <dataValidation type="list" showInputMessage="1" showErrorMessage="1" sqref="O13" xr:uid="{C82579D6-EB5C-4695-87CF-7E91A9ADF2A5}">
      <formula1>$AT$13:$AU$13</formula1>
    </dataValidation>
    <dataValidation type="list" showInputMessage="1" showErrorMessage="1" sqref="K13" xr:uid="{7E86209D-E889-4DBD-9097-B7FEABB90AB9}">
      <formula1>$AQ$13:$AR$13</formula1>
    </dataValidation>
    <dataValidation type="list" showInputMessage="1" showErrorMessage="1" sqref="AA99:AA101" xr:uid="{7BF67DB2-E0FE-43BA-856C-7A47CD2FF86A}">
      <formula1>$AW$99:$AX$99</formula1>
    </dataValidation>
    <dataValidation type="list" allowBlank="1" showInputMessage="1" showErrorMessage="1" sqref="AB83:AB84" xr:uid="{68CE38AF-9414-4AA3-9DB1-E69E5763E9DD}">
      <formula1>#REF!</formula1>
    </dataValidation>
    <dataValidation type="list" showInputMessage="1" showErrorMessage="1" sqref="O78" xr:uid="{74FF22C8-338F-4D37-BF0A-C11B95B0886E}">
      <formula1>$AN$79:$AO$79</formula1>
    </dataValidation>
    <dataValidation type="list" showInputMessage="1" sqref="K72" xr:uid="{839C7DAF-B39A-48DE-8A41-50F0B4042701}">
      <formula1>$AN$72:$AO$72</formula1>
    </dataValidation>
    <dataValidation type="list" imeMode="off" allowBlank="1" showInputMessage="1" showErrorMessage="1" sqref="Z98" xr:uid="{402CC6BA-49AB-49F2-955D-2F363ED072A2}">
      <formula1>$AQ$98:$AR$98</formula1>
    </dataValidation>
    <dataValidation type="list" showInputMessage="1" sqref="K71" xr:uid="{78FFCE51-3D56-4C47-A188-6E0155F6D543}">
      <formula1>$AN$71:$AO$71</formula1>
    </dataValidation>
    <dataValidation showInputMessage="1" showErrorMessage="1" sqref="AU28 AT89:AT96 AT72:AT85" xr:uid="{93B9EB95-CBE9-41AA-BED8-F05D9B3266D0}"/>
    <dataValidation type="list" showInputMessage="1" showErrorMessage="1" sqref="G13" xr:uid="{006D2B8D-A8B5-4A0F-B972-820A7E092519}">
      <formula1>$AN$13:$AO$13</formula1>
    </dataValidation>
    <dataValidation imeMode="off" allowBlank="1" showInputMessage="1" showErrorMessage="1" sqref="K93:W93 AK93 I29:I30 K94:K95 AK28 AK110 I110:U110 W29:AK29 I28:U28 J29:U29 T111:U111 I111:I112 Y28 Z93 Y110 AF94 T94:U94" xr:uid="{F19BB418-99A7-48E5-9406-F66F833B7274}"/>
    <dataValidation type="list" imeMode="off" allowBlank="1" showInputMessage="1" showErrorMessage="1" sqref="Z31" xr:uid="{47D01451-89DF-428E-AE04-5387EBCE626A}">
      <formula1>$AQ$31:$AR$31</formula1>
    </dataValidation>
  </dataValidations>
  <printOptions horizontalCentered="1"/>
  <pageMargins left="0" right="0" top="0" bottom="0" header="0.31496062992125984" footer="0.19685039370078741"/>
  <pageSetup paperSize="9" scale="70" fitToHeight="0" orientation="portrait" r:id="rId1"/>
  <headerFooter>
    <oddFooter>&amp;C&amp;"Meiryo UI,標準"&amp;9&amp;D_&amp;T　&amp;F　&amp;P/&amp;N</oddFooter>
  </headerFooter>
  <rowBreaks count="1" manualBreakCount="1">
    <brk id="68" max="37"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1DC8-A6A3-44BD-8B1E-370CE8231ABC}">
  <sheetPr>
    <tabColor theme="5" tint="0.79998168889431442"/>
    <pageSetUpPr fitToPage="1"/>
  </sheetPr>
  <dimension ref="A1:AU37"/>
  <sheetViews>
    <sheetView showGridLines="0" view="pageBreakPreview" topLeftCell="D1" zoomScale="85" zoomScaleNormal="85" zoomScaleSheetLayoutView="85" workbookViewId="0">
      <selection activeCell="AK7" sqref="AK7"/>
    </sheetView>
  </sheetViews>
  <sheetFormatPr defaultColWidth="4" defaultRowHeight="15.75"/>
  <cols>
    <col min="1" max="39" width="4" style="40"/>
    <col min="40" max="41" width="4" style="40" hidden="1" customWidth="1"/>
    <col min="42" max="16384" width="4" style="40"/>
  </cols>
  <sheetData>
    <row r="1" spans="1:47" ht="16.5">
      <c r="A1" s="2"/>
      <c r="B1" s="3"/>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row>
    <row r="2" spans="1:47" ht="16.5">
      <c r="A2" s="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row>
    <row r="3" spans="1:47" ht="16.5">
      <c r="A3" s="2"/>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row>
    <row r="4" spans="1:47" ht="28.5">
      <c r="A4" s="5"/>
      <c r="B4" s="618" t="s">
        <v>133</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618"/>
      <c r="AH4" s="618"/>
      <c r="AI4" s="618"/>
      <c r="AJ4" s="618"/>
      <c r="AK4" s="618"/>
      <c r="AL4" s="6"/>
    </row>
    <row r="5" spans="1:47" ht="16.5">
      <c r="A5" s="5"/>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6"/>
      <c r="AL5" s="6"/>
    </row>
    <row r="6" spans="1:47" ht="16.5">
      <c r="A6" s="5"/>
      <c r="B6" s="3"/>
      <c r="C6" s="4"/>
      <c r="D6" s="4"/>
      <c r="E6" s="4"/>
      <c r="F6" s="4"/>
      <c r="G6" s="4"/>
      <c r="H6" s="4"/>
      <c r="I6" s="4"/>
      <c r="J6" s="4"/>
      <c r="K6" s="4"/>
      <c r="L6" s="4"/>
      <c r="M6" s="4"/>
      <c r="N6" s="8"/>
      <c r="O6" s="9"/>
      <c r="P6" s="9"/>
      <c r="Q6" s="10"/>
      <c r="R6" s="10"/>
      <c r="S6" s="10"/>
      <c r="T6" s="10"/>
      <c r="U6" s="10"/>
      <c r="V6" s="10"/>
      <c r="W6" s="10"/>
      <c r="X6" s="10"/>
      <c r="Y6" s="10"/>
      <c r="Z6" s="10"/>
      <c r="AA6" s="10"/>
      <c r="AB6" s="10"/>
      <c r="AC6" s="10"/>
      <c r="AD6" s="10"/>
      <c r="AE6" s="10"/>
      <c r="AF6" s="10"/>
      <c r="AG6" s="10"/>
      <c r="AH6" s="10"/>
      <c r="AI6" s="10"/>
      <c r="AJ6" s="10"/>
      <c r="AK6" s="11" t="str">
        <f>'(記入例)基本情報'!AK6</f>
        <v>2022/4/1　Ver2.2</v>
      </c>
      <c r="AL6" s="6"/>
    </row>
    <row r="8" spans="1:47" ht="16.5">
      <c r="B8" s="665" t="s">
        <v>134</v>
      </c>
      <c r="C8" s="666"/>
      <c r="D8" s="666"/>
      <c r="E8" s="666"/>
      <c r="F8" s="666"/>
      <c r="G8" s="666"/>
      <c r="H8" s="666"/>
      <c r="I8" s="666"/>
      <c r="J8" s="666"/>
      <c r="K8" s="666"/>
      <c r="L8" s="666"/>
      <c r="M8" s="666"/>
      <c r="N8" s="666"/>
      <c r="O8" s="666"/>
      <c r="P8" s="666"/>
      <c r="Q8" s="666"/>
      <c r="R8" s="666"/>
      <c r="S8" s="666"/>
      <c r="T8" s="666"/>
      <c r="U8" s="666"/>
      <c r="V8" s="666"/>
      <c r="W8" s="666"/>
      <c r="X8" s="666"/>
      <c r="Y8" s="666"/>
      <c r="Z8" s="666"/>
      <c r="AA8" s="666"/>
      <c r="AB8" s="666"/>
      <c r="AC8" s="666"/>
      <c r="AD8" s="666"/>
      <c r="AE8" s="666"/>
      <c r="AF8" s="666"/>
      <c r="AG8" s="666"/>
      <c r="AH8" s="666"/>
      <c r="AI8" s="666"/>
      <c r="AJ8" s="666"/>
      <c r="AK8" s="667"/>
    </row>
    <row r="9" spans="1:47" ht="16.5" customHeight="1">
      <c r="B9" s="668" t="s">
        <v>135</v>
      </c>
      <c r="C9" s="669"/>
      <c r="D9" s="669"/>
      <c r="E9" s="669"/>
      <c r="F9" s="669"/>
      <c r="G9" s="669"/>
      <c r="H9" s="669"/>
      <c r="I9" s="669"/>
      <c r="J9" s="669"/>
      <c r="K9" s="669"/>
      <c r="L9" s="669"/>
      <c r="M9" s="669"/>
      <c r="N9" s="669"/>
      <c r="O9" s="669"/>
      <c r="P9" s="669"/>
      <c r="Q9" s="669"/>
      <c r="R9" s="669"/>
      <c r="S9" s="669"/>
      <c r="T9" s="669"/>
      <c r="U9" s="669"/>
      <c r="V9" s="669"/>
      <c r="W9" s="669"/>
      <c r="X9" s="669"/>
      <c r="Y9" s="669"/>
      <c r="Z9" s="669"/>
      <c r="AA9" s="669"/>
      <c r="AB9" s="669"/>
      <c r="AC9" s="669"/>
      <c r="AD9" s="669"/>
      <c r="AE9" s="669"/>
      <c r="AF9" s="669"/>
      <c r="AG9" s="669"/>
      <c r="AH9" s="669"/>
      <c r="AI9" s="669"/>
      <c r="AJ9" s="669"/>
      <c r="AK9" s="670"/>
    </row>
    <row r="10" spans="1:47" ht="9.75" customHeight="1" thickBot="1">
      <c r="K10" s="41"/>
    </row>
    <row r="11" spans="1:47" s="22" customFormat="1" ht="18.95" customHeight="1">
      <c r="B11" s="671" t="s">
        <v>136</v>
      </c>
      <c r="C11" s="598" t="s">
        <v>137</v>
      </c>
      <c r="D11" s="368"/>
      <c r="E11" s="369"/>
      <c r="F11" s="674" t="s">
        <v>138</v>
      </c>
      <c r="G11" s="677" t="s">
        <v>77</v>
      </c>
      <c r="H11" s="678"/>
      <c r="I11" s="683" t="s">
        <v>78</v>
      </c>
      <c r="J11" s="684"/>
      <c r="K11" s="146" t="s">
        <v>12</v>
      </c>
      <c r="L11" s="687" t="s">
        <v>139</v>
      </c>
      <c r="M11" s="687"/>
      <c r="N11" s="687"/>
      <c r="O11" s="687"/>
      <c r="P11" s="687"/>
      <c r="Q11" s="687"/>
      <c r="R11" s="42" t="s">
        <v>83</v>
      </c>
      <c r="S11" s="688" t="s">
        <v>140</v>
      </c>
      <c r="T11" s="688"/>
      <c r="U11" s="688"/>
      <c r="V11" s="688"/>
      <c r="W11" s="688"/>
      <c r="X11" s="688"/>
      <c r="Y11" s="688"/>
      <c r="Z11" s="688"/>
      <c r="AA11" s="688"/>
      <c r="AB11" s="688"/>
      <c r="AC11" s="688"/>
      <c r="AD11" s="688"/>
      <c r="AE11" s="688"/>
      <c r="AF11" s="688"/>
      <c r="AG11" s="688"/>
      <c r="AH11" s="688"/>
      <c r="AI11" s="688"/>
      <c r="AJ11" s="688"/>
      <c r="AK11" s="689"/>
      <c r="AL11" s="4"/>
      <c r="AN11" s="4" t="s">
        <v>16</v>
      </c>
      <c r="AO11" s="4" t="str">
        <f>IF($K$12="□","■","")</f>
        <v/>
      </c>
    </row>
    <row r="12" spans="1:47" s="22" customFormat="1" ht="18.95" customHeight="1">
      <c r="B12" s="672"/>
      <c r="C12" s="599"/>
      <c r="D12" s="370"/>
      <c r="E12" s="371"/>
      <c r="F12" s="675"/>
      <c r="G12" s="679"/>
      <c r="H12" s="680"/>
      <c r="I12" s="685"/>
      <c r="J12" s="428"/>
      <c r="K12" s="295" t="s">
        <v>388</v>
      </c>
      <c r="L12" s="402" t="s">
        <v>88</v>
      </c>
      <c r="M12" s="402"/>
      <c r="N12" s="402"/>
      <c r="O12" s="402"/>
      <c r="P12" s="402"/>
      <c r="Q12" s="402"/>
      <c r="R12" s="25" t="s">
        <v>89</v>
      </c>
      <c r="S12" s="489" t="s">
        <v>141</v>
      </c>
      <c r="T12" s="489"/>
      <c r="U12" s="489"/>
      <c r="V12" s="489"/>
      <c r="W12" s="489"/>
      <c r="X12" s="489"/>
      <c r="Y12" s="489"/>
      <c r="Z12" s="489"/>
      <c r="AA12" s="489"/>
      <c r="AB12" s="489"/>
      <c r="AC12" s="489"/>
      <c r="AD12" s="489"/>
      <c r="AE12" s="489"/>
      <c r="AF12" s="489"/>
      <c r="AG12" s="489"/>
      <c r="AH12" s="489"/>
      <c r="AI12" s="489"/>
      <c r="AJ12" s="489"/>
      <c r="AK12" s="490"/>
      <c r="AL12" s="4"/>
      <c r="AN12" s="4" t="s">
        <v>16</v>
      </c>
      <c r="AO12" s="4" t="str">
        <f>IF($K$11="□","■","")</f>
        <v>■</v>
      </c>
      <c r="AP12" s="4"/>
      <c r="AQ12" s="4"/>
      <c r="AR12" s="4"/>
      <c r="AS12" s="4"/>
      <c r="AT12" s="4"/>
      <c r="AU12" s="4"/>
    </row>
    <row r="13" spans="1:47" s="22" customFormat="1" ht="18.95" customHeight="1">
      <c r="B13" s="672"/>
      <c r="C13" s="599"/>
      <c r="D13" s="370"/>
      <c r="E13" s="371"/>
      <c r="F13" s="675"/>
      <c r="G13" s="679"/>
      <c r="H13" s="680"/>
      <c r="I13" s="686"/>
      <c r="J13" s="430"/>
      <c r="K13" s="26"/>
      <c r="L13" s="155"/>
      <c r="M13" s="155"/>
      <c r="N13" s="155"/>
      <c r="O13" s="155"/>
      <c r="P13" s="155"/>
      <c r="Q13" s="155"/>
      <c r="R13" s="154"/>
      <c r="S13" s="155" t="s">
        <v>91</v>
      </c>
      <c r="T13" s="690"/>
      <c r="U13" s="690"/>
      <c r="V13" s="690"/>
      <c r="W13" s="690"/>
      <c r="X13" s="690"/>
      <c r="Y13" s="690"/>
      <c r="Z13" s="690"/>
      <c r="AA13" s="690"/>
      <c r="AB13" s="690"/>
      <c r="AC13" s="690"/>
      <c r="AD13" s="690"/>
      <c r="AE13" s="690"/>
      <c r="AF13" s="690"/>
      <c r="AG13" s="690"/>
      <c r="AH13" s="690"/>
      <c r="AI13" s="690"/>
      <c r="AJ13" s="690"/>
      <c r="AK13" s="43" t="s">
        <v>92</v>
      </c>
      <c r="AL13" s="4"/>
      <c r="AN13" s="4"/>
      <c r="AO13" s="4"/>
      <c r="AP13" s="4"/>
      <c r="AQ13" s="4"/>
      <c r="AR13" s="4"/>
      <c r="AS13" s="4"/>
      <c r="AT13" s="4"/>
      <c r="AU13" s="4"/>
    </row>
    <row r="14" spans="1:47" s="22" customFormat="1" ht="18.95" customHeight="1">
      <c r="B14" s="672"/>
      <c r="C14" s="599"/>
      <c r="D14" s="370"/>
      <c r="E14" s="371"/>
      <c r="F14" s="675"/>
      <c r="G14" s="679"/>
      <c r="H14" s="680"/>
      <c r="I14" s="425" t="s">
        <v>142</v>
      </c>
      <c r="J14" s="426"/>
      <c r="K14" s="147" t="s">
        <v>12</v>
      </c>
      <c r="L14" s="483" t="s">
        <v>404</v>
      </c>
      <c r="M14" s="483"/>
      <c r="N14" s="483"/>
      <c r="O14" s="483"/>
      <c r="P14" s="483"/>
      <c r="Q14" s="483"/>
      <c r="R14" s="483"/>
      <c r="S14" s="483"/>
      <c r="T14" s="483"/>
      <c r="U14" s="483"/>
      <c r="V14" s="483"/>
      <c r="W14" s="483"/>
      <c r="AK14" s="44"/>
      <c r="AL14" s="4"/>
      <c r="AN14" s="4" t="s">
        <v>12</v>
      </c>
      <c r="AO14" s="4" t="str">
        <f>IF(AND($K$15="□",$K$16="□"),"■","")</f>
        <v/>
      </c>
      <c r="AP14" s="23"/>
      <c r="AS14" s="4"/>
    </row>
    <row r="15" spans="1:47" s="22" customFormat="1" ht="18.95" customHeight="1">
      <c r="B15" s="672"/>
      <c r="C15" s="599"/>
      <c r="D15" s="370"/>
      <c r="E15" s="371"/>
      <c r="F15" s="675"/>
      <c r="G15" s="679"/>
      <c r="H15" s="680"/>
      <c r="I15" s="427"/>
      <c r="J15" s="428"/>
      <c r="K15" s="298" t="s">
        <v>388</v>
      </c>
      <c r="L15" s="402" t="s">
        <v>144</v>
      </c>
      <c r="M15" s="402"/>
      <c r="N15" s="402"/>
      <c r="O15" s="402"/>
      <c r="P15" s="402"/>
      <c r="Q15" s="402"/>
      <c r="R15" s="402"/>
      <c r="S15" s="402"/>
      <c r="T15" s="402"/>
      <c r="U15" s="402"/>
      <c r="V15" s="153"/>
      <c r="W15" s="153"/>
      <c r="X15" s="153"/>
      <c r="Y15" s="45"/>
      <c r="Z15" s="153"/>
      <c r="AA15" s="153"/>
      <c r="AB15" s="153"/>
      <c r="AC15" s="153"/>
      <c r="AD15" s="153"/>
      <c r="AE15" s="153"/>
      <c r="AF15" s="153"/>
      <c r="AG15" s="153"/>
      <c r="AH15" s="153"/>
      <c r="AI15" s="153"/>
      <c r="AJ15" s="153"/>
      <c r="AK15" s="157"/>
      <c r="AL15" s="4"/>
      <c r="AN15" s="4" t="s">
        <v>12</v>
      </c>
      <c r="AO15" s="4" t="str">
        <f>IF(AND($K$14="□",$K$16="□"),"■","")</f>
        <v>■</v>
      </c>
      <c r="AP15" s="23"/>
      <c r="AQ15" s="4"/>
      <c r="AR15" s="4"/>
      <c r="AS15" s="4"/>
      <c r="AT15" s="4"/>
      <c r="AU15" s="4"/>
    </row>
    <row r="16" spans="1:47" s="22" customFormat="1" ht="18.95" customHeight="1">
      <c r="B16" s="672"/>
      <c r="C16" s="599"/>
      <c r="D16" s="370"/>
      <c r="E16" s="371"/>
      <c r="F16" s="676"/>
      <c r="G16" s="681"/>
      <c r="H16" s="682"/>
      <c r="I16" s="429"/>
      <c r="J16" s="430"/>
      <c r="K16" s="149" t="s">
        <v>12</v>
      </c>
      <c r="L16" s="403" t="s">
        <v>145</v>
      </c>
      <c r="M16" s="403"/>
      <c r="N16" s="403"/>
      <c r="O16" s="403"/>
      <c r="P16" s="403"/>
      <c r="Q16" s="403"/>
      <c r="R16" s="403"/>
      <c r="S16" s="403"/>
      <c r="T16" s="403"/>
      <c r="U16" s="403"/>
      <c r="V16" s="155"/>
      <c r="W16" s="155"/>
      <c r="X16" s="155"/>
      <c r="Y16" s="46"/>
      <c r="Z16" s="155"/>
      <c r="AA16" s="155"/>
      <c r="AB16" s="155"/>
      <c r="AC16" s="155"/>
      <c r="AD16" s="155"/>
      <c r="AE16" s="155"/>
      <c r="AF16" s="155"/>
      <c r="AG16" s="155"/>
      <c r="AH16" s="155"/>
      <c r="AI16" s="155"/>
      <c r="AJ16" s="155"/>
      <c r="AK16" s="34"/>
      <c r="AL16" s="4"/>
      <c r="AN16" s="4" t="s">
        <v>12</v>
      </c>
      <c r="AO16" s="4" t="str">
        <f>IF(AND($K$14="□",$K$15="□"),"■","")</f>
        <v/>
      </c>
      <c r="AP16" s="23"/>
      <c r="AQ16" s="4"/>
      <c r="AR16" s="4"/>
      <c r="AS16" s="4"/>
      <c r="AT16" s="4"/>
      <c r="AU16" s="4"/>
    </row>
    <row r="17" spans="2:47" s="22" customFormat="1" ht="18.95" customHeight="1">
      <c r="B17" s="672"/>
      <c r="C17" s="599"/>
      <c r="D17" s="370"/>
      <c r="E17" s="371"/>
      <c r="F17" s="650" t="s">
        <v>98</v>
      </c>
      <c r="G17" s="419" t="s">
        <v>99</v>
      </c>
      <c r="H17" s="420"/>
      <c r="I17" s="425" t="s">
        <v>100</v>
      </c>
      <c r="J17" s="426"/>
      <c r="K17" s="143" t="s">
        <v>12</v>
      </c>
      <c r="L17" s="417" t="s">
        <v>129</v>
      </c>
      <c r="M17" s="417"/>
      <c r="N17" s="417"/>
      <c r="O17" s="417"/>
      <c r="P17" s="417"/>
      <c r="Q17" s="417"/>
      <c r="R17" s="27"/>
      <c r="S17" s="27"/>
      <c r="T17" s="27"/>
      <c r="U17" s="27"/>
      <c r="V17" s="27"/>
      <c r="W17" s="27"/>
      <c r="X17" s="27"/>
      <c r="Y17" s="27"/>
      <c r="Z17" s="27"/>
      <c r="AA17" s="27"/>
      <c r="AB17" s="156"/>
      <c r="AC17" s="156"/>
      <c r="AD17" s="156"/>
      <c r="AE17" s="156"/>
      <c r="AF17" s="28"/>
      <c r="AG17" s="28"/>
      <c r="AH17" s="29"/>
      <c r="AI17" s="28"/>
      <c r="AJ17" s="28"/>
      <c r="AK17" s="30"/>
      <c r="AL17" s="4"/>
      <c r="AM17" s="4"/>
      <c r="AN17" s="4" t="s">
        <v>16</v>
      </c>
      <c r="AO17" s="4" t="str">
        <f>IF(AND($K$22="□",$K$18="□"),"■","")</f>
        <v/>
      </c>
      <c r="AP17" s="4"/>
      <c r="AS17" s="4"/>
    </row>
    <row r="18" spans="2:47" s="22" customFormat="1" ht="18.95" customHeight="1">
      <c r="B18" s="672"/>
      <c r="C18" s="599"/>
      <c r="D18" s="370"/>
      <c r="E18" s="371"/>
      <c r="F18" s="651"/>
      <c r="G18" s="421"/>
      <c r="H18" s="422"/>
      <c r="I18" s="427"/>
      <c r="J18" s="428"/>
      <c r="K18" s="150" t="s">
        <v>12</v>
      </c>
      <c r="L18" s="1221" t="s">
        <v>101</v>
      </c>
      <c r="M18" s="1221"/>
      <c r="N18" s="1222"/>
      <c r="O18" s="151" t="s">
        <v>12</v>
      </c>
      <c r="P18" s="653" t="s">
        <v>102</v>
      </c>
      <c r="Q18" s="654"/>
      <c r="R18" s="654"/>
      <c r="S18" s="654"/>
      <c r="T18" s="654"/>
      <c r="U18" s="654"/>
      <c r="V18" s="654"/>
      <c r="W18" s="136" t="s">
        <v>103</v>
      </c>
      <c r="X18" s="660" t="s">
        <v>104</v>
      </c>
      <c r="Y18" s="654"/>
      <c r="Z18" s="654"/>
      <c r="AA18" s="654"/>
      <c r="AB18" s="654"/>
      <c r="AC18" s="654"/>
      <c r="AD18" s="654"/>
      <c r="AE18" s="661"/>
      <c r="AF18" s="661"/>
      <c r="AG18" s="661"/>
      <c r="AH18" s="661"/>
      <c r="AI18" s="661"/>
      <c r="AJ18" s="661"/>
      <c r="AK18" s="135" t="s">
        <v>146</v>
      </c>
      <c r="AL18" s="4"/>
      <c r="AM18" s="4"/>
      <c r="AN18" s="4" t="s">
        <v>16</v>
      </c>
      <c r="AO18" s="4" t="str">
        <f>IF(AND($K$17="□",$K$22="□"),"■","")</f>
        <v/>
      </c>
      <c r="AP18" s="4"/>
      <c r="AQ18" s="4"/>
      <c r="AR18" s="4"/>
      <c r="AS18" s="4"/>
      <c r="AT18" s="4"/>
      <c r="AU18" s="4"/>
    </row>
    <row r="19" spans="2:47" s="22" customFormat="1" ht="18.95" customHeight="1">
      <c r="B19" s="672"/>
      <c r="C19" s="599"/>
      <c r="D19" s="370"/>
      <c r="E19" s="371"/>
      <c r="F19" s="651"/>
      <c r="G19" s="421"/>
      <c r="H19" s="422"/>
      <c r="I19" s="427"/>
      <c r="J19" s="428"/>
      <c r="K19" s="662"/>
      <c r="L19" s="442"/>
      <c r="M19" s="442"/>
      <c r="N19" s="443"/>
      <c r="O19" s="144" t="s">
        <v>12</v>
      </c>
      <c r="P19" s="448" t="s">
        <v>106</v>
      </c>
      <c r="Q19" s="654"/>
      <c r="R19" s="654"/>
      <c r="S19" s="654"/>
      <c r="T19" s="663" t="s">
        <v>147</v>
      </c>
      <c r="U19" s="450"/>
      <c r="V19" s="450"/>
      <c r="W19" s="450"/>
      <c r="X19" s="450"/>
      <c r="Y19" s="450"/>
      <c r="Z19" s="450"/>
      <c r="AA19" s="450"/>
      <c r="AB19" s="450"/>
      <c r="AC19" s="450"/>
      <c r="AD19" s="450"/>
      <c r="AE19" s="450"/>
      <c r="AF19" s="450"/>
      <c r="AG19" s="450"/>
      <c r="AH19" s="450"/>
      <c r="AI19" s="450"/>
      <c r="AJ19" s="450"/>
      <c r="AK19" s="451"/>
      <c r="AL19" s="4"/>
      <c r="AN19" s="4" t="s">
        <v>16</v>
      </c>
      <c r="AO19" s="4" t="str">
        <f>IF(AND($K$17="□",$K$22="□",$O$19="□"),"■","")</f>
        <v/>
      </c>
      <c r="AP19" s="4"/>
      <c r="AQ19" s="4"/>
      <c r="AR19" s="4"/>
      <c r="AS19" s="4"/>
      <c r="AT19" s="4"/>
      <c r="AU19" s="4"/>
    </row>
    <row r="20" spans="2:47" s="22" customFormat="1" ht="18.95" customHeight="1">
      <c r="B20" s="672"/>
      <c r="C20" s="599"/>
      <c r="D20" s="370"/>
      <c r="E20" s="371"/>
      <c r="F20" s="651"/>
      <c r="G20" s="421"/>
      <c r="H20" s="422"/>
      <c r="I20" s="427"/>
      <c r="J20" s="428"/>
      <c r="K20" s="444"/>
      <c r="L20" s="442"/>
      <c r="M20" s="442"/>
      <c r="N20" s="443"/>
      <c r="O20" s="664"/>
      <c r="P20" s="442"/>
      <c r="Q20" s="442"/>
      <c r="R20" s="442"/>
      <c r="S20" s="442"/>
      <c r="T20" s="454" t="s">
        <v>148</v>
      </c>
      <c r="U20" s="455"/>
      <c r="V20" s="455"/>
      <c r="W20" s="455"/>
      <c r="X20" s="455"/>
      <c r="Y20" s="455"/>
      <c r="Z20" s="455"/>
      <c r="AA20" s="455"/>
      <c r="AB20" s="455"/>
      <c r="AC20" s="455"/>
      <c r="AD20" s="455"/>
      <c r="AE20" s="455"/>
      <c r="AF20" s="455"/>
      <c r="AG20" s="455"/>
      <c r="AH20" s="455"/>
      <c r="AI20" s="455"/>
      <c r="AJ20" s="455"/>
      <c r="AK20" s="456"/>
      <c r="AL20" s="4"/>
      <c r="AM20" s="4"/>
      <c r="AN20" s="4" t="s">
        <v>16</v>
      </c>
      <c r="AO20" s="4" t="str">
        <f>IF(AND($K$17="□",$K$22="□",$O$18="□"),"■","")</f>
        <v/>
      </c>
      <c r="AP20" s="4"/>
      <c r="AQ20" s="4"/>
      <c r="AR20" s="4"/>
      <c r="AS20" s="4"/>
      <c r="AT20" s="4"/>
      <c r="AU20" s="4"/>
    </row>
    <row r="21" spans="2:47" s="22" customFormat="1" ht="18.95" customHeight="1">
      <c r="B21" s="672"/>
      <c r="C21" s="599"/>
      <c r="D21" s="370"/>
      <c r="E21" s="371"/>
      <c r="F21" s="651"/>
      <c r="G21" s="421"/>
      <c r="H21" s="422"/>
      <c r="I21" s="427"/>
      <c r="J21" s="428"/>
      <c r="K21" s="445"/>
      <c r="L21" s="446"/>
      <c r="M21" s="446"/>
      <c r="N21" s="447"/>
      <c r="O21" s="453"/>
      <c r="P21" s="446"/>
      <c r="Q21" s="446"/>
      <c r="R21" s="446"/>
      <c r="S21" s="446"/>
      <c r="T21" s="457" t="s">
        <v>149</v>
      </c>
      <c r="U21" s="458"/>
      <c r="V21" s="458"/>
      <c r="W21" s="458"/>
      <c r="X21" s="458"/>
      <c r="Y21" s="458"/>
      <c r="Z21" s="458"/>
      <c r="AA21" s="458"/>
      <c r="AB21" s="458"/>
      <c r="AC21" s="458"/>
      <c r="AD21" s="458"/>
      <c r="AE21" s="458"/>
      <c r="AF21" s="458"/>
      <c r="AG21" s="458"/>
      <c r="AH21" s="458"/>
      <c r="AI21" s="458"/>
      <c r="AJ21" s="458"/>
      <c r="AK21" s="459"/>
      <c r="AL21" s="4"/>
      <c r="AM21" s="4"/>
      <c r="AN21" s="4"/>
      <c r="AO21" s="4"/>
      <c r="AP21" s="4"/>
      <c r="AQ21" s="4"/>
      <c r="AR21" s="4"/>
      <c r="AS21" s="4"/>
      <c r="AT21" s="4"/>
      <c r="AU21" s="4"/>
    </row>
    <row r="22" spans="2:47" s="22" customFormat="1" ht="18.95" customHeight="1">
      <c r="B22" s="672"/>
      <c r="C22" s="599"/>
      <c r="D22" s="370"/>
      <c r="E22" s="371"/>
      <c r="F22" s="652"/>
      <c r="G22" s="423"/>
      <c r="H22" s="424"/>
      <c r="I22" s="429"/>
      <c r="J22" s="430"/>
      <c r="K22" s="299" t="s">
        <v>388</v>
      </c>
      <c r="L22" s="435" t="s">
        <v>110</v>
      </c>
      <c r="M22" s="435"/>
      <c r="N22" s="435"/>
      <c r="O22" s="657" t="s">
        <v>150</v>
      </c>
      <c r="P22" s="658"/>
      <c r="Q22" s="658"/>
      <c r="R22" s="658"/>
      <c r="S22" s="658"/>
      <c r="T22" s="658"/>
      <c r="U22" s="658"/>
      <c r="V22" s="658"/>
      <c r="W22" s="658"/>
      <c r="X22" s="658"/>
      <c r="Y22" s="658"/>
      <c r="Z22" s="658"/>
      <c r="AA22" s="658"/>
      <c r="AB22" s="658"/>
      <c r="AC22" s="658"/>
      <c r="AD22" s="658"/>
      <c r="AE22" s="658"/>
      <c r="AF22" s="658"/>
      <c r="AG22" s="658"/>
      <c r="AH22" s="658"/>
      <c r="AI22" s="658"/>
      <c r="AJ22" s="658"/>
      <c r="AK22" s="659"/>
      <c r="AL22" s="4"/>
      <c r="AM22" s="4"/>
      <c r="AN22" s="4" t="s">
        <v>16</v>
      </c>
      <c r="AO22" s="4" t="str">
        <f>IF(AND($K$17="□",$K$18="□"),"■","")</f>
        <v>■</v>
      </c>
      <c r="AP22" s="4"/>
      <c r="AQ22" s="4"/>
      <c r="AR22" s="4"/>
      <c r="AS22" s="4"/>
      <c r="AT22" s="4"/>
      <c r="AU22" s="4"/>
    </row>
    <row r="23" spans="2:47" s="22" customFormat="1" ht="18.95" customHeight="1">
      <c r="B23" s="672"/>
      <c r="C23" s="599"/>
      <c r="D23" s="370"/>
      <c r="E23" s="371"/>
      <c r="F23" s="641" t="s">
        <v>112</v>
      </c>
      <c r="G23" s="1223" t="s">
        <v>113</v>
      </c>
      <c r="H23" s="1224"/>
      <c r="I23" s="399" t="s">
        <v>114</v>
      </c>
      <c r="J23" s="400"/>
      <c r="K23" s="292" t="s">
        <v>388</v>
      </c>
      <c r="L23" s="417" t="s">
        <v>151</v>
      </c>
      <c r="M23" s="417"/>
      <c r="N23" s="417"/>
      <c r="O23" s="417"/>
      <c r="AB23" s="32"/>
      <c r="AC23" s="417"/>
      <c r="AD23" s="417"/>
      <c r="AE23" s="417"/>
      <c r="AF23" s="417"/>
      <c r="AG23" s="417"/>
      <c r="AH23" s="417"/>
      <c r="AI23" s="417"/>
      <c r="AJ23" s="417"/>
      <c r="AK23" s="1229"/>
      <c r="AL23" s="4"/>
      <c r="AM23" s="4"/>
      <c r="AN23" s="4" t="s">
        <v>16</v>
      </c>
      <c r="AO23" s="4" t="str">
        <f>IF(AND($K$25="□",$K$24="□"),"■","")</f>
        <v>■</v>
      </c>
      <c r="AP23" s="4"/>
      <c r="AS23" s="4"/>
    </row>
    <row r="24" spans="2:47" s="22" customFormat="1" ht="18.95" customHeight="1">
      <c r="B24" s="672"/>
      <c r="C24" s="599"/>
      <c r="D24" s="370"/>
      <c r="E24" s="371"/>
      <c r="F24" s="641"/>
      <c r="G24" s="1225"/>
      <c r="H24" s="1226"/>
      <c r="I24" s="399"/>
      <c r="J24" s="400"/>
      <c r="K24" s="142" t="s">
        <v>12</v>
      </c>
      <c r="L24" s="402" t="s">
        <v>129</v>
      </c>
      <c r="M24" s="402"/>
      <c r="N24" s="402"/>
      <c r="O24" s="402"/>
      <c r="P24" s="402"/>
      <c r="Q24" s="402"/>
      <c r="R24" s="153"/>
      <c r="S24" s="153"/>
      <c r="T24" s="153"/>
      <c r="U24" s="24"/>
      <c r="V24" s="153"/>
      <c r="W24" s="153"/>
      <c r="X24" s="153"/>
      <c r="Y24" s="153"/>
      <c r="Z24" s="153"/>
      <c r="AA24" s="153"/>
      <c r="AB24" s="32"/>
      <c r="AC24" s="153"/>
      <c r="AD24" s="153"/>
      <c r="AE24" s="153"/>
      <c r="AF24" s="153"/>
      <c r="AG24" s="153"/>
      <c r="AH24" s="153"/>
      <c r="AI24" s="153"/>
      <c r="AJ24" s="153"/>
      <c r="AK24" s="157"/>
      <c r="AL24" s="4"/>
      <c r="AM24" s="4"/>
      <c r="AN24" s="4" t="s">
        <v>16</v>
      </c>
      <c r="AO24" s="4" t="str">
        <f>IF(AND($K$25="□",$K$23="□"),"■","")</f>
        <v/>
      </c>
      <c r="AP24" s="4"/>
      <c r="AQ24" s="4"/>
      <c r="AR24" s="4"/>
      <c r="AS24" s="4"/>
      <c r="AT24" s="4"/>
      <c r="AU24" s="4"/>
    </row>
    <row r="25" spans="2:47" s="22" customFormat="1" ht="18.95" customHeight="1">
      <c r="B25" s="672"/>
      <c r="C25" s="599"/>
      <c r="D25" s="370"/>
      <c r="E25" s="371"/>
      <c r="F25" s="641"/>
      <c r="G25" s="1225"/>
      <c r="H25" s="1226"/>
      <c r="I25" s="401"/>
      <c r="J25" s="325"/>
      <c r="K25" s="152" t="s">
        <v>12</v>
      </c>
      <c r="L25" s="403" t="s">
        <v>116</v>
      </c>
      <c r="M25" s="403"/>
      <c r="N25" s="403"/>
      <c r="O25" s="403"/>
      <c r="P25" s="31"/>
      <c r="Q25" s="155"/>
      <c r="R25" s="155"/>
      <c r="S25" s="155"/>
      <c r="T25" s="155"/>
      <c r="U25" s="31"/>
      <c r="V25" s="155"/>
      <c r="W25" s="155"/>
      <c r="X25" s="155"/>
      <c r="Y25" s="155"/>
      <c r="Z25" s="155"/>
      <c r="AA25" s="155"/>
      <c r="AB25" s="33"/>
      <c r="AC25" s="155"/>
      <c r="AD25" s="155"/>
      <c r="AE25" s="155"/>
      <c r="AF25" s="155"/>
      <c r="AG25" s="155"/>
      <c r="AH25" s="155"/>
      <c r="AI25" s="155"/>
      <c r="AJ25" s="155"/>
      <c r="AK25" s="34"/>
      <c r="AL25" s="4"/>
      <c r="AM25" s="4"/>
      <c r="AN25" s="4" t="s">
        <v>16</v>
      </c>
      <c r="AO25" s="4" t="str">
        <f>IF(AND($K$23="□",$K$24="□"),"■","")</f>
        <v/>
      </c>
      <c r="AP25" s="4"/>
      <c r="AQ25" s="4"/>
      <c r="AR25" s="4"/>
      <c r="AS25" s="4"/>
      <c r="AT25" s="4"/>
      <c r="AU25" s="4"/>
    </row>
    <row r="26" spans="2:47" s="22" customFormat="1" ht="18" customHeight="1">
      <c r="B26" s="672"/>
      <c r="C26" s="599"/>
      <c r="D26" s="370"/>
      <c r="E26" s="371"/>
      <c r="F26" s="641"/>
      <c r="G26" s="1225"/>
      <c r="H26" s="1226"/>
      <c r="I26" s="405" t="s">
        <v>24</v>
      </c>
      <c r="J26" s="400"/>
      <c r="K26" s="39" t="s">
        <v>25</v>
      </c>
      <c r="L26" s="649"/>
      <c r="M26" s="649"/>
      <c r="N26" s="158" t="s">
        <v>117</v>
      </c>
      <c r="O26" s="649"/>
      <c r="P26" s="649"/>
      <c r="Q26" s="47"/>
      <c r="R26" s="48"/>
      <c r="S26" s="49"/>
      <c r="T26" s="49"/>
      <c r="U26" s="49"/>
      <c r="V26" s="49"/>
      <c r="W26" s="49"/>
      <c r="X26" s="49"/>
      <c r="Y26" s="49"/>
      <c r="Z26" s="49"/>
      <c r="AA26" s="49"/>
      <c r="AB26" s="49"/>
      <c r="AC26" s="49"/>
      <c r="AD26" s="49"/>
      <c r="AE26" s="49"/>
      <c r="AF26" s="49"/>
      <c r="AG26" s="49"/>
      <c r="AH26" s="49"/>
      <c r="AI26" s="49"/>
      <c r="AJ26" s="49"/>
      <c r="AK26" s="50"/>
      <c r="AL26" s="131"/>
      <c r="AP26" s="4"/>
      <c r="AR26" s="4"/>
      <c r="AS26" s="4"/>
      <c r="AT26" s="4"/>
      <c r="AU26" s="4"/>
    </row>
    <row r="27" spans="2:47" s="22" customFormat="1" ht="24.95" customHeight="1">
      <c r="B27" s="672"/>
      <c r="C27" s="599"/>
      <c r="D27" s="370"/>
      <c r="E27" s="371"/>
      <c r="F27" s="641"/>
      <c r="G27" s="1225"/>
      <c r="H27" s="1226"/>
      <c r="I27" s="405"/>
      <c r="J27" s="400"/>
      <c r="K27" s="460"/>
      <c r="L27" s="461"/>
      <c r="M27" s="461"/>
      <c r="N27" s="461"/>
      <c r="O27" s="461"/>
      <c r="P27" s="461"/>
      <c r="Q27" s="461"/>
      <c r="R27" s="461"/>
      <c r="S27" s="461"/>
      <c r="T27" s="461"/>
      <c r="U27" s="461"/>
      <c r="V27" s="461"/>
      <c r="W27" s="461"/>
      <c r="X27" s="461"/>
      <c r="Y27" s="461"/>
      <c r="Z27" s="461"/>
      <c r="AA27" s="461"/>
      <c r="AB27" s="461"/>
      <c r="AC27" s="461"/>
      <c r="AD27" s="461"/>
      <c r="AE27" s="461"/>
      <c r="AF27" s="461"/>
      <c r="AG27" s="461"/>
      <c r="AH27" s="461"/>
      <c r="AI27" s="461"/>
      <c r="AJ27" s="461"/>
      <c r="AK27" s="462"/>
      <c r="AL27" s="35"/>
      <c r="AQ27" s="4"/>
      <c r="AR27" s="4"/>
      <c r="AS27" s="4"/>
      <c r="AT27" s="4"/>
      <c r="AU27" s="4"/>
    </row>
    <row r="28" spans="2:47" s="22" customFormat="1" ht="24.95" customHeight="1">
      <c r="B28" s="672"/>
      <c r="C28" s="599"/>
      <c r="D28" s="370"/>
      <c r="E28" s="371"/>
      <c r="F28" s="641"/>
      <c r="G28" s="1225"/>
      <c r="H28" s="1226"/>
      <c r="I28" s="324"/>
      <c r="J28" s="325"/>
      <c r="K28" s="463"/>
      <c r="L28" s="463"/>
      <c r="M28" s="463"/>
      <c r="N28" s="463"/>
      <c r="O28" s="463"/>
      <c r="P28" s="463"/>
      <c r="Q28" s="463"/>
      <c r="R28" s="463"/>
      <c r="S28" s="463"/>
      <c r="T28" s="463"/>
      <c r="U28" s="463"/>
      <c r="V28" s="463"/>
      <c r="W28" s="463"/>
      <c r="X28" s="463"/>
      <c r="Y28" s="463"/>
      <c r="Z28" s="463"/>
      <c r="AA28" s="463"/>
      <c r="AB28" s="463"/>
      <c r="AC28" s="463"/>
      <c r="AD28" s="463"/>
      <c r="AE28" s="463"/>
      <c r="AF28" s="463"/>
      <c r="AG28" s="463"/>
      <c r="AH28" s="463"/>
      <c r="AI28" s="463"/>
      <c r="AJ28" s="463"/>
      <c r="AK28" s="464"/>
      <c r="AL28" s="35"/>
      <c r="AQ28" s="4"/>
      <c r="AR28" s="4"/>
      <c r="AS28" s="4"/>
      <c r="AT28" s="4"/>
      <c r="AU28" s="4"/>
    </row>
    <row r="29" spans="2:47" s="22" customFormat="1" ht="15" customHeight="1">
      <c r="B29" s="672"/>
      <c r="C29" s="599"/>
      <c r="D29" s="370"/>
      <c r="E29" s="371"/>
      <c r="F29" s="641"/>
      <c r="G29" s="1225"/>
      <c r="H29" s="1226"/>
      <c r="I29" s="320" t="s">
        <v>152</v>
      </c>
      <c r="J29" s="321"/>
      <c r="K29" s="640"/>
      <c r="L29" s="406"/>
      <c r="M29" s="406"/>
      <c r="N29" s="406"/>
      <c r="O29" s="406"/>
      <c r="P29" s="406"/>
      <c r="Q29" s="406"/>
      <c r="R29" s="406"/>
      <c r="S29" s="406"/>
      <c r="T29" s="406"/>
      <c r="U29" s="406"/>
      <c r="V29" s="406"/>
      <c r="W29" s="406"/>
      <c r="X29" s="406"/>
      <c r="Y29" s="406"/>
      <c r="Z29" s="406"/>
      <c r="AA29" s="406"/>
      <c r="AB29" s="406"/>
      <c r="AC29" s="406"/>
      <c r="AD29" s="406"/>
      <c r="AE29" s="406"/>
      <c r="AF29" s="406"/>
      <c r="AG29" s="406"/>
      <c r="AH29" s="406"/>
      <c r="AI29" s="406"/>
      <c r="AJ29" s="406"/>
      <c r="AK29" s="407"/>
      <c r="AL29" s="35"/>
      <c r="AM29" s="4"/>
      <c r="AN29" s="4"/>
      <c r="AO29" s="4"/>
      <c r="AP29" s="4"/>
      <c r="AQ29" s="4"/>
      <c r="AR29" s="4"/>
      <c r="AS29" s="4"/>
      <c r="AT29" s="4"/>
      <c r="AU29" s="4"/>
    </row>
    <row r="30" spans="2:47" s="22" customFormat="1" ht="30" customHeight="1">
      <c r="B30" s="672"/>
      <c r="C30" s="599"/>
      <c r="D30" s="370"/>
      <c r="E30" s="371"/>
      <c r="F30" s="641"/>
      <c r="G30" s="1225"/>
      <c r="H30" s="1226"/>
      <c r="I30" s="324" t="s">
        <v>29</v>
      </c>
      <c r="J30" s="325"/>
      <c r="K30" s="408"/>
      <c r="L30" s="408"/>
      <c r="M30" s="408"/>
      <c r="N30" s="408"/>
      <c r="O30" s="408"/>
      <c r="P30" s="408"/>
      <c r="Q30" s="408"/>
      <c r="R30" s="408"/>
      <c r="S30" s="408"/>
      <c r="T30" s="408"/>
      <c r="U30" s="408"/>
      <c r="V30" s="408"/>
      <c r="W30" s="408"/>
      <c r="X30" s="408"/>
      <c r="Y30" s="408"/>
      <c r="Z30" s="408"/>
      <c r="AA30" s="408"/>
      <c r="AB30" s="408"/>
      <c r="AC30" s="408"/>
      <c r="AD30" s="408"/>
      <c r="AE30" s="408"/>
      <c r="AF30" s="408"/>
      <c r="AG30" s="408"/>
      <c r="AH30" s="408"/>
      <c r="AI30" s="408"/>
      <c r="AJ30" s="408"/>
      <c r="AK30" s="409"/>
      <c r="AL30" s="36"/>
      <c r="AM30" s="4"/>
      <c r="AN30" s="4"/>
      <c r="AO30" s="4"/>
      <c r="AP30" s="4"/>
      <c r="AQ30" s="4"/>
      <c r="AR30" s="4"/>
      <c r="AS30" s="4"/>
      <c r="AT30" s="4"/>
      <c r="AU30" s="4"/>
    </row>
    <row r="31" spans="2:47" s="2" customFormat="1" ht="15" customHeight="1">
      <c r="B31" s="672"/>
      <c r="C31" s="599"/>
      <c r="D31" s="370"/>
      <c r="E31" s="371"/>
      <c r="F31" s="641"/>
      <c r="G31" s="1225"/>
      <c r="H31" s="1226"/>
      <c r="I31" s="320" t="s">
        <v>152</v>
      </c>
      <c r="J31" s="321"/>
      <c r="K31" s="640"/>
      <c r="L31" s="406"/>
      <c r="M31" s="406"/>
      <c r="N31" s="406"/>
      <c r="O31" s="406"/>
      <c r="P31" s="406"/>
      <c r="Q31" s="406"/>
      <c r="R31" s="406"/>
      <c r="S31" s="406"/>
      <c r="T31" s="406"/>
      <c r="U31" s="406"/>
      <c r="V31" s="406"/>
      <c r="W31" s="406"/>
      <c r="X31" s="406"/>
      <c r="Y31" s="406"/>
      <c r="Z31" s="406"/>
      <c r="AA31" s="406"/>
      <c r="AB31" s="406"/>
      <c r="AC31" s="406"/>
      <c r="AD31" s="406"/>
      <c r="AE31" s="406"/>
      <c r="AF31" s="406"/>
      <c r="AG31" s="406"/>
      <c r="AH31" s="406"/>
      <c r="AI31" s="406"/>
      <c r="AJ31" s="406"/>
      <c r="AK31" s="407"/>
      <c r="AL31" s="36"/>
      <c r="AM31" s="4"/>
      <c r="AO31" s="4"/>
      <c r="AP31" s="4"/>
      <c r="AQ31" s="4"/>
      <c r="AR31" s="4"/>
      <c r="AS31" s="4"/>
      <c r="AT31" s="4"/>
      <c r="AU31" s="4"/>
    </row>
    <row r="32" spans="2:47" s="22" customFormat="1" ht="30" customHeight="1">
      <c r="B32" s="672"/>
      <c r="C32" s="599"/>
      <c r="D32" s="370"/>
      <c r="E32" s="371"/>
      <c r="F32" s="641"/>
      <c r="G32" s="1225"/>
      <c r="H32" s="1226"/>
      <c r="I32" s="324" t="s">
        <v>30</v>
      </c>
      <c r="J32" s="325"/>
      <c r="K32" s="408"/>
      <c r="L32" s="408"/>
      <c r="M32" s="408"/>
      <c r="N32" s="408"/>
      <c r="O32" s="408"/>
      <c r="P32" s="408"/>
      <c r="Q32" s="408"/>
      <c r="R32" s="408"/>
      <c r="S32" s="408"/>
      <c r="T32" s="408"/>
      <c r="U32" s="408"/>
      <c r="V32" s="408"/>
      <c r="W32" s="408"/>
      <c r="X32" s="408"/>
      <c r="Y32" s="408"/>
      <c r="Z32" s="408"/>
      <c r="AA32" s="408"/>
      <c r="AB32" s="408"/>
      <c r="AC32" s="408"/>
      <c r="AD32" s="408"/>
      <c r="AE32" s="408"/>
      <c r="AF32" s="408"/>
      <c r="AG32" s="408"/>
      <c r="AH32" s="408"/>
      <c r="AI32" s="408"/>
      <c r="AJ32" s="408"/>
      <c r="AK32" s="409"/>
      <c r="AL32" s="36"/>
      <c r="AM32" s="4"/>
      <c r="AN32" s="4"/>
      <c r="AO32" s="4"/>
      <c r="AP32" s="4"/>
      <c r="AQ32" s="4"/>
      <c r="AR32" s="4"/>
      <c r="AS32" s="4"/>
      <c r="AT32" s="4"/>
      <c r="AU32" s="4"/>
    </row>
    <row r="33" spans="2:47" s="22" customFormat="1" ht="24.95" customHeight="1">
      <c r="B33" s="672"/>
      <c r="C33" s="599"/>
      <c r="D33" s="370"/>
      <c r="E33" s="371"/>
      <c r="F33" s="641"/>
      <c r="G33" s="1225"/>
      <c r="H33" s="1226"/>
      <c r="I33" s="346" t="s">
        <v>31</v>
      </c>
      <c r="J33" s="347"/>
      <c r="K33" s="352"/>
      <c r="L33" s="353"/>
      <c r="M33" s="353"/>
      <c r="N33" s="353"/>
      <c r="O33" s="353"/>
      <c r="P33" s="353"/>
      <c r="Q33" s="353"/>
      <c r="R33" s="353"/>
      <c r="S33" s="353"/>
      <c r="T33" s="353"/>
      <c r="U33" s="353"/>
      <c r="V33" s="353"/>
      <c r="W33" s="259" t="s">
        <v>32</v>
      </c>
      <c r="X33" s="349" t="s">
        <v>33</v>
      </c>
      <c r="Y33" s="351"/>
      <c r="Z33" s="352"/>
      <c r="AA33" s="353"/>
      <c r="AB33" s="353"/>
      <c r="AC33" s="353"/>
      <c r="AD33" s="353"/>
      <c r="AE33" s="353"/>
      <c r="AF33" s="353"/>
      <c r="AG33" s="353"/>
      <c r="AH33" s="353"/>
      <c r="AI33" s="353"/>
      <c r="AJ33" s="353"/>
      <c r="AK33" s="224" t="s">
        <v>32</v>
      </c>
      <c r="AL33" s="36"/>
      <c r="AM33" s="4"/>
      <c r="AN33" s="4"/>
      <c r="AO33" s="4"/>
      <c r="AP33" s="4"/>
      <c r="AQ33" s="4"/>
      <c r="AR33" s="4"/>
      <c r="AS33" s="4"/>
      <c r="AT33" s="4"/>
      <c r="AU33" s="4"/>
    </row>
    <row r="34" spans="2:47" s="22" customFormat="1" ht="24.95" customHeight="1">
      <c r="B34" s="672"/>
      <c r="C34" s="599"/>
      <c r="D34" s="370"/>
      <c r="E34" s="371"/>
      <c r="F34" s="641"/>
      <c r="G34" s="1225"/>
      <c r="H34" s="1226"/>
      <c r="I34" s="346" t="s">
        <v>34</v>
      </c>
      <c r="J34" s="347"/>
      <c r="K34" s="348"/>
      <c r="L34" s="348"/>
      <c r="M34" s="348"/>
      <c r="N34" s="348"/>
      <c r="O34" s="348"/>
      <c r="P34" s="348"/>
      <c r="Q34" s="348"/>
      <c r="R34" s="348"/>
      <c r="S34" s="348"/>
      <c r="T34" s="348"/>
      <c r="U34" s="348"/>
      <c r="V34" s="348"/>
      <c r="W34" s="348"/>
      <c r="X34" s="349" t="s">
        <v>35</v>
      </c>
      <c r="Y34" s="351"/>
      <c r="Z34" s="352"/>
      <c r="AA34" s="353"/>
      <c r="AB34" s="353"/>
      <c r="AC34" s="353"/>
      <c r="AD34" s="353"/>
      <c r="AE34" s="353"/>
      <c r="AF34" s="353"/>
      <c r="AG34" s="353"/>
      <c r="AH34" s="353"/>
      <c r="AI34" s="353"/>
      <c r="AJ34" s="353"/>
      <c r="AK34" s="224" t="s">
        <v>32</v>
      </c>
      <c r="AL34" s="4"/>
      <c r="AM34" s="4"/>
      <c r="AN34" s="4"/>
      <c r="AO34" s="4"/>
      <c r="AP34" s="138" t="s">
        <v>36</v>
      </c>
      <c r="AQ34" s="4"/>
      <c r="AR34" s="4"/>
      <c r="AS34" s="4"/>
      <c r="AT34" s="4"/>
      <c r="AU34" s="4"/>
    </row>
    <row r="35" spans="2:47" s="22" customFormat="1" ht="24.95" customHeight="1">
      <c r="B35" s="672"/>
      <c r="C35" s="599"/>
      <c r="D35" s="370"/>
      <c r="E35" s="371"/>
      <c r="F35" s="641"/>
      <c r="G35" s="1227"/>
      <c r="H35" s="1228"/>
      <c r="I35" s="354" t="s">
        <v>37</v>
      </c>
      <c r="J35" s="321"/>
      <c r="K35" s="352"/>
      <c r="L35" s="353"/>
      <c r="M35" s="353"/>
      <c r="N35" s="353"/>
      <c r="O35" s="353"/>
      <c r="P35" s="353"/>
      <c r="Q35" s="353"/>
      <c r="R35" s="353"/>
      <c r="S35" s="353"/>
      <c r="T35" s="353"/>
      <c r="U35" s="353"/>
      <c r="V35" s="353"/>
      <c r="W35" s="353"/>
      <c r="X35" s="140" t="s">
        <v>38</v>
      </c>
      <c r="Y35" s="353"/>
      <c r="Z35" s="353"/>
      <c r="AA35" s="353"/>
      <c r="AB35" s="353"/>
      <c r="AC35" s="353"/>
      <c r="AD35" s="353"/>
      <c r="AE35" s="353"/>
      <c r="AF35" s="353"/>
      <c r="AG35" s="353"/>
      <c r="AH35" s="353"/>
      <c r="AI35" s="353"/>
      <c r="AJ35" s="353"/>
      <c r="AK35" s="636"/>
      <c r="AL35" s="36"/>
      <c r="AM35" s="4"/>
      <c r="AN35" s="4"/>
      <c r="AO35" s="4"/>
      <c r="AP35" s="139" t="str">
        <f>K35&amp;X35&amp;Y35</f>
        <v>@</v>
      </c>
      <c r="AQ35" s="4"/>
      <c r="AR35" s="4"/>
      <c r="AS35" s="4"/>
      <c r="AT35" s="4"/>
      <c r="AU35" s="4"/>
    </row>
    <row r="36" spans="2:47" s="22" customFormat="1" ht="15" customHeight="1">
      <c r="B36" s="672"/>
      <c r="C36" s="599"/>
      <c r="D36" s="370"/>
      <c r="E36" s="371"/>
      <c r="F36" s="641"/>
      <c r="G36" s="1227"/>
      <c r="H36" s="1228"/>
      <c r="I36" s="401"/>
      <c r="J36" s="325"/>
      <c r="K36" s="637" t="str">
        <f>IF(K35="","",K35&amp;X35&amp;Y35)</f>
        <v/>
      </c>
      <c r="L36" s="638"/>
      <c r="M36" s="638"/>
      <c r="N36" s="638"/>
      <c r="O36" s="638"/>
      <c r="P36" s="638"/>
      <c r="Q36" s="638"/>
      <c r="R36" s="638"/>
      <c r="S36" s="638"/>
      <c r="T36" s="638"/>
      <c r="U36" s="638"/>
      <c r="V36" s="638"/>
      <c r="W36" s="638"/>
      <c r="X36" s="638"/>
      <c r="Y36" s="638"/>
      <c r="Z36" s="638"/>
      <c r="AA36" s="638"/>
      <c r="AB36" s="638"/>
      <c r="AC36" s="638"/>
      <c r="AD36" s="638"/>
      <c r="AE36" s="638"/>
      <c r="AF36" s="638"/>
      <c r="AG36" s="638"/>
      <c r="AH36" s="638"/>
      <c r="AI36" s="638"/>
      <c r="AJ36" s="638"/>
      <c r="AK36" s="639"/>
      <c r="AL36" s="36"/>
      <c r="AM36" s="4"/>
      <c r="AN36" s="4"/>
      <c r="AO36" s="4"/>
      <c r="AP36" s="4"/>
      <c r="AQ36" s="4"/>
      <c r="AR36" s="4"/>
      <c r="AS36" s="4"/>
      <c r="AT36" s="4"/>
      <c r="AU36" s="4"/>
    </row>
    <row r="37" spans="2:47" s="22" customFormat="1" ht="71.25" customHeight="1" thickBot="1">
      <c r="B37" s="673"/>
      <c r="C37" s="600"/>
      <c r="D37" s="372"/>
      <c r="E37" s="373"/>
      <c r="F37" s="51" t="s">
        <v>119</v>
      </c>
      <c r="G37" s="629" t="s">
        <v>154</v>
      </c>
      <c r="H37" s="630"/>
      <c r="I37" s="631"/>
      <c r="J37" s="631"/>
      <c r="K37" s="632"/>
      <c r="L37" s="633"/>
      <c r="M37" s="633"/>
      <c r="N37" s="633"/>
      <c r="O37" s="633"/>
      <c r="P37" s="633"/>
      <c r="Q37" s="633"/>
      <c r="R37" s="633"/>
      <c r="S37" s="633"/>
      <c r="T37" s="633"/>
      <c r="U37" s="633"/>
      <c r="V37" s="633"/>
      <c r="W37" s="633"/>
      <c r="X37" s="633"/>
      <c r="Y37" s="633"/>
      <c r="Z37" s="633"/>
      <c r="AA37" s="633"/>
      <c r="AB37" s="633"/>
      <c r="AC37" s="633"/>
      <c r="AD37" s="633"/>
      <c r="AE37" s="633"/>
      <c r="AF37" s="633"/>
      <c r="AG37" s="633"/>
      <c r="AH37" s="633"/>
      <c r="AI37" s="633"/>
      <c r="AJ37" s="633"/>
      <c r="AK37" s="634"/>
      <c r="AL37" s="36"/>
      <c r="AM37" s="4"/>
      <c r="AN37" s="4"/>
      <c r="AO37" s="4"/>
      <c r="AP37" s="4"/>
      <c r="AQ37" s="4"/>
      <c r="AR37" s="4"/>
      <c r="AS37" s="4"/>
      <c r="AT37" s="4"/>
      <c r="AU37" s="4"/>
    </row>
  </sheetData>
  <mergeCells count="70">
    <mergeCell ref="G37:H37"/>
    <mergeCell ref="I37:J37"/>
    <mergeCell ref="K37:AK37"/>
    <mergeCell ref="I34:J34"/>
    <mergeCell ref="K34:W34"/>
    <mergeCell ref="X34:Y34"/>
    <mergeCell ref="Z34:AJ34"/>
    <mergeCell ref="I35:J36"/>
    <mergeCell ref="K35:W35"/>
    <mergeCell ref="Y35:AK35"/>
    <mergeCell ref="K36:AK36"/>
    <mergeCell ref="I32:J32"/>
    <mergeCell ref="K32:AK32"/>
    <mergeCell ref="I33:J33"/>
    <mergeCell ref="K33:V33"/>
    <mergeCell ref="X33:Y33"/>
    <mergeCell ref="Z33:AJ33"/>
    <mergeCell ref="K28:AK28"/>
    <mergeCell ref="I29:J29"/>
    <mergeCell ref="K29:AK29"/>
    <mergeCell ref="I31:J31"/>
    <mergeCell ref="K31:AK31"/>
    <mergeCell ref="T20:AK20"/>
    <mergeCell ref="T21:AK21"/>
    <mergeCell ref="I30:J30"/>
    <mergeCell ref="K30:AK30"/>
    <mergeCell ref="F23:F36"/>
    <mergeCell ref="G23:H36"/>
    <mergeCell ref="I23:J25"/>
    <mergeCell ref="L23:O23"/>
    <mergeCell ref="AC23:AK23"/>
    <mergeCell ref="L24:O24"/>
    <mergeCell ref="P24:Q24"/>
    <mergeCell ref="L25:O25"/>
    <mergeCell ref="I26:J28"/>
    <mergeCell ref="L26:M26"/>
    <mergeCell ref="O26:P26"/>
    <mergeCell ref="K27:AK27"/>
    <mergeCell ref="L16:U16"/>
    <mergeCell ref="F17:F22"/>
    <mergeCell ref="G17:H22"/>
    <mergeCell ref="I17:J22"/>
    <mergeCell ref="L17:O17"/>
    <mergeCell ref="P17:Q17"/>
    <mergeCell ref="L18:N18"/>
    <mergeCell ref="P18:V18"/>
    <mergeCell ref="L22:N22"/>
    <mergeCell ref="O22:AK22"/>
    <mergeCell ref="X18:AD18"/>
    <mergeCell ref="AE18:AJ18"/>
    <mergeCell ref="K19:N21"/>
    <mergeCell ref="P19:S19"/>
    <mergeCell ref="T19:AK19"/>
    <mergeCell ref="O20:S21"/>
    <mergeCell ref="B4:AK4"/>
    <mergeCell ref="B8:AK8"/>
    <mergeCell ref="B9:AK9"/>
    <mergeCell ref="B11:B37"/>
    <mergeCell ref="C11:E37"/>
    <mergeCell ref="F11:F16"/>
    <mergeCell ref="G11:H16"/>
    <mergeCell ref="I11:J13"/>
    <mergeCell ref="L11:Q11"/>
    <mergeCell ref="S11:AK11"/>
    <mergeCell ref="L12:Q12"/>
    <mergeCell ref="S12:AK12"/>
    <mergeCell ref="T13:AJ13"/>
    <mergeCell ref="I14:J16"/>
    <mergeCell ref="L14:W14"/>
    <mergeCell ref="L15:U15"/>
  </mergeCells>
  <phoneticPr fontId="4"/>
  <conditionalFormatting sqref="K17:AK17 K22:AK22">
    <cfRule type="expression" dxfId="36" priority="10">
      <formula>$K$18="■"</formula>
    </cfRule>
  </conditionalFormatting>
  <conditionalFormatting sqref="K17:AK21">
    <cfRule type="expression" dxfId="35" priority="9">
      <formula>$K$22="■"</formula>
    </cfRule>
  </conditionalFormatting>
  <conditionalFormatting sqref="K17:AK32 K33:W34 Z33:AK34 K35:AK36">
    <cfRule type="expression" dxfId="34" priority="11">
      <formula>$K$16="■"</formula>
    </cfRule>
  </conditionalFormatting>
  <conditionalFormatting sqref="K18:AK22">
    <cfRule type="expression" dxfId="33" priority="12">
      <formula>$K$17="■"</formula>
    </cfRule>
  </conditionalFormatting>
  <conditionalFormatting sqref="K26:AK32 K33 W33 Z33:Z34 AK33:AK34 K34:W34 K35:AK36">
    <cfRule type="expression" dxfId="32" priority="13">
      <formula>OR($K$23="■",$K$24="■")</formula>
    </cfRule>
  </conditionalFormatting>
  <conditionalFormatting sqref="L18:N18">
    <cfRule type="expression" dxfId="31" priority="4">
      <formula>$K$72="■"</formula>
    </cfRule>
    <cfRule type="expression" dxfId="30" priority="5">
      <formula>$K$79="■"</formula>
    </cfRule>
    <cfRule type="expression" dxfId="29" priority="6">
      <formula>OR($K$13="■",$O$13="■")</formula>
    </cfRule>
  </conditionalFormatting>
  <conditionalFormatting sqref="L22:N22">
    <cfRule type="expression" dxfId="28" priority="1">
      <formula>$K$75="■"</formula>
    </cfRule>
    <cfRule type="expression" dxfId="27" priority="2">
      <formula>$K$72="■"</formula>
    </cfRule>
    <cfRule type="expression" dxfId="26" priority="3">
      <formula>OR($K$13="■",$O$13="■")</formula>
    </cfRule>
  </conditionalFormatting>
  <conditionalFormatting sqref="O18:AK18">
    <cfRule type="expression" dxfId="25" priority="7">
      <formula>$O$19="■"</formula>
    </cfRule>
  </conditionalFormatting>
  <conditionalFormatting sqref="O19:AK21">
    <cfRule type="expression" dxfId="24" priority="8">
      <formula>$O$18="■"</formula>
    </cfRule>
  </conditionalFormatting>
  <conditionalFormatting sqref="T13:AJ13">
    <cfRule type="cellIs" dxfId="23" priority="17" operator="notEqual">
      <formula>""</formula>
    </cfRule>
    <cfRule type="expression" dxfId="22" priority="18">
      <formula>$K$12="■"</formula>
    </cfRule>
  </conditionalFormatting>
  <conditionalFormatting sqref="T19:AK20 O19:S21">
    <cfRule type="expression" dxfId="21" priority="14">
      <formula>AND($K$11="■",$K$18="■")</formula>
    </cfRule>
  </conditionalFormatting>
  <conditionalFormatting sqref="AE18">
    <cfRule type="cellIs" dxfId="20" priority="15" operator="notEqual">
      <formula>""</formula>
    </cfRule>
    <cfRule type="expression" dxfId="19" priority="16">
      <formula>$O$18="■"</formula>
    </cfRule>
  </conditionalFormatting>
  <dataValidations count="18">
    <dataValidation type="list" showInputMessage="1" showErrorMessage="1" sqref="O19" xr:uid="{F135D7A1-69BB-4371-B8CB-A8A4727FB8EC}">
      <formula1>$AN$20:$AO$20</formula1>
    </dataValidation>
    <dataValidation imeMode="halfKatakana" allowBlank="1" showInputMessage="1" showErrorMessage="1" sqref="K29:AK29 K31:AK31" xr:uid="{61CB8298-63E4-4E61-8C2A-E15035720631}"/>
    <dataValidation type="list" showInputMessage="1" showErrorMessage="1" sqref="U24:U25 K24" xr:uid="{05C05B84-2DDB-45BC-BCFD-B4F07F2A199B}">
      <formula1>$AN$24:$AO$24</formula1>
    </dataValidation>
    <dataValidation type="list" showInputMessage="1" showErrorMessage="1" sqref="K23 P25" xr:uid="{B19AC13D-8B44-4457-AF11-B8B8204F7C7F}">
      <formula1>$AN$23:$AO$23</formula1>
    </dataValidation>
    <dataValidation type="list" showInputMessage="1" showErrorMessage="1" sqref="K25" xr:uid="{FFBDC56D-FE94-4490-9C53-2830017616C8}">
      <formula1>$AN$25:$AO$25</formula1>
    </dataValidation>
    <dataValidation type="list" showInputMessage="1" sqref="K12" xr:uid="{A203A0B3-9C10-45E8-8327-48F02621ECCC}">
      <formula1>$AN$12:$AO$12</formula1>
    </dataValidation>
    <dataValidation type="list" showInputMessage="1" showErrorMessage="1" sqref="K22" xr:uid="{3898953C-9B2C-4F13-8BBC-C3CC131424B9}">
      <formula1>$AN$22:$AO$22</formula1>
    </dataValidation>
    <dataValidation type="list" showInputMessage="1" showErrorMessage="1" sqref="K17" xr:uid="{83594054-5712-4F55-8001-FE01B41857A5}">
      <formula1>$AN$17:$AO$17</formula1>
    </dataValidation>
    <dataValidation type="list" showInputMessage="1" showErrorMessage="1" sqref="O18" xr:uid="{059090B6-A348-4F0D-A184-876F1EE23F68}">
      <formula1>$AN$19:$AO$19</formula1>
    </dataValidation>
    <dataValidation type="list" showInputMessage="1" showErrorMessage="1" sqref="K18" xr:uid="{78805984-3C40-4DC1-AC9E-87CF76326A7E}">
      <formula1>$AN$18:$AO$18</formula1>
    </dataValidation>
    <dataValidation type="list" showInputMessage="1" sqref="K13" xr:uid="{E14E28A6-ABA7-4F02-BA2E-4E1A4B36B99D}">
      <formula1>$AN$78:$AO$78</formula1>
    </dataValidation>
    <dataValidation imeMode="off" allowBlank="1" showInputMessage="1" showErrorMessage="1" sqref="X35:Y35 K34:W34 K35:K36 Z34 AK34" xr:uid="{A01C2678-346E-4193-938E-59E96EF92597}"/>
    <dataValidation showInputMessage="1" showErrorMessage="1" sqref="AT20:AT22 AN16 AT12:AT13 AT15:AT16 AT26:AT37" xr:uid="{68FCBF6B-029F-4479-B17B-1AF43F3FCC9B}"/>
    <dataValidation type="list" showInputMessage="1" sqref="K11" xr:uid="{CEA79A0E-54D1-4284-B8DC-C34A852E167E}">
      <formula1>$AN$11:$AO$11</formula1>
    </dataValidation>
    <dataValidation type="list" showInputMessage="1" sqref="K14" xr:uid="{4B8BA4A0-291F-4BA7-94B7-60A944939D9D}">
      <formula1>$AN$14:$AO$14</formula1>
    </dataValidation>
    <dataValidation type="list" allowBlank="1" showInputMessage="1" showErrorMessage="1" sqref="AB23:AB25" xr:uid="{C65AF5FD-6E6F-4F6E-98DB-DB4DE59970E6}">
      <formula1>#REF!</formula1>
    </dataValidation>
    <dataValidation type="list" allowBlank="1" showInputMessage="1" showErrorMessage="1" sqref="K15" xr:uid="{88062A15-567B-4C35-AFB8-09C5BD9B8F95}">
      <formula1>$AN$15:$AO$15</formula1>
    </dataValidation>
    <dataValidation type="list" allowBlank="1" showInputMessage="1" showErrorMessage="1" sqref="K16" xr:uid="{FCB56E78-8013-48FD-96D0-2F2C081A6F76}">
      <formula1>$AN$16:$AO$16</formula1>
    </dataValidation>
  </dataValidations>
  <printOptions horizontalCentered="1"/>
  <pageMargins left="0" right="0" top="0" bottom="0" header="0.31496062992125984" footer="0.19685039370078741"/>
  <pageSetup paperSize="9" scale="70" fitToHeight="0" orientation="portrait" r:id="rId1"/>
  <headerFooter>
    <oddFooter>&amp;C&amp;"Meiryo UI,標準"&amp;9&amp;D_&amp;T　&amp;F　&amp;P/&amp;N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12cd1d7-1d79-4790-815e-ff21160a594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66E2FF4F82404AB309080BAA7BECCF" ma:contentTypeVersion="11" ma:contentTypeDescription="新しいドキュメントを作成します。" ma:contentTypeScope="" ma:versionID="84c1a8a042f6b12c495dc3bb74bece43">
  <xsd:schema xmlns:xsd="http://www.w3.org/2001/XMLSchema" xmlns:xs="http://www.w3.org/2001/XMLSchema" xmlns:p="http://schemas.microsoft.com/office/2006/metadata/properties" xmlns:ns2="c12cd1d7-1d79-4790-815e-ff21160a5944" targetNamespace="http://schemas.microsoft.com/office/2006/metadata/properties" ma:root="true" ma:fieldsID="123e34858131e9cc175dad32e6e3667b" ns2:_="">
    <xsd:import namespace="c12cd1d7-1d79-4790-815e-ff21160a59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2cd1d7-1d79-4790-815e-ff21160a59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2ff8844-7f78-48cf-b5c5-6eb2e72d678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4C825D-5E2E-4ABA-A2F1-146BC3C55910}">
  <ds:schemaRefs>
    <ds:schemaRef ds:uri="http://schemas.microsoft.com/office/2006/metadata/properties"/>
    <ds:schemaRef ds:uri="http://schemas.microsoft.com/office/2006/documentManagement/types"/>
    <ds:schemaRef ds:uri="fb03f3fe-496f-4329-a14d-3cf2e4d426d0"/>
    <ds:schemaRef ds:uri="http://schemas.openxmlformats.org/package/2006/metadata/core-properties"/>
    <ds:schemaRef ds:uri="http://purl.org/dc/dcmitype/"/>
    <ds:schemaRef ds:uri="http://www.w3.org/XML/1998/namespace"/>
    <ds:schemaRef ds:uri="http://purl.org/dc/elements/1.1/"/>
    <ds:schemaRef ds:uri="http://schemas.microsoft.com/office/infopath/2007/PartnerControls"/>
    <ds:schemaRef ds:uri="6441b40c-6e12-4a09-97d4-a389f15d8fdc"/>
    <ds:schemaRef ds:uri="http://purl.org/dc/terms/"/>
  </ds:schemaRefs>
</ds:datastoreItem>
</file>

<file path=customXml/itemProps2.xml><?xml version="1.0" encoding="utf-8"?>
<ds:datastoreItem xmlns:ds="http://schemas.openxmlformats.org/officeDocument/2006/customXml" ds:itemID="{1C961E3B-2828-42BB-9D8B-C39490B8E14C}"/>
</file>

<file path=customXml/itemProps3.xml><?xml version="1.0" encoding="utf-8"?>
<ds:datastoreItem xmlns:ds="http://schemas.openxmlformats.org/officeDocument/2006/customXml" ds:itemID="{370992EA-2AA3-4B90-BEA6-73E0B107B469}">
  <ds:schemaRefs>
    <ds:schemaRef ds:uri="http://schemas.microsoft.com/sharepoint/v3/contenttype/forms"/>
  </ds:schemaRefs>
</ds:datastoreItem>
</file>

<file path=docMetadata/LabelInfo.xml><?xml version="1.0" encoding="utf-8"?>
<clbl:labelList xmlns:clbl="http://schemas.microsoft.com/office/2020/mipLabelMetadata">
  <clbl:label id="{d4c93307-c3b3-4337-9766-0ef0b5644b19}" enabled="1" method="Standard" siteId="{02b02150-dbc8-4a3b-be71-e3eba060a81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【必須】基本情報</vt:lpstr>
      <vt:lpstr>【任意】基本情報 別紙</vt:lpstr>
      <vt:lpstr>【選択必須】サービス個別(ATI接続)</vt:lpstr>
      <vt:lpstr>リモアク監視（Wide）_注文書添付「申込書」</vt:lpstr>
      <vt:lpstr>リモアク監視（Wide）_情報開示内容変更</vt:lpstr>
      <vt:lpstr>情報開示内容確認</vt:lpstr>
      <vt:lpstr>参考</vt:lpstr>
      <vt:lpstr>(記入例)基本情報</vt:lpstr>
      <vt:lpstr>(記入例)基本情報 別紙</vt:lpstr>
      <vt:lpstr>(記入例)サービス個別(ATI接続)</vt:lpstr>
      <vt:lpstr>'(記入例)サービス個別(ATI接続)'!Print_Area</vt:lpstr>
      <vt:lpstr>'(記入例)基本情報'!Print_Area</vt:lpstr>
      <vt:lpstr>'(記入例)基本情報 別紙'!Print_Area</vt:lpstr>
      <vt:lpstr>'【選択必須】サービス個別(ATI接続)'!Print_Area</vt:lpstr>
      <vt:lpstr>'【任意】基本情報 別紙'!Print_Area</vt:lpstr>
      <vt:lpstr>【必須】基本情報!Print_Area</vt:lpstr>
      <vt:lpstr>参考!Print_Area</vt:lpstr>
      <vt:lpstr>情報開示内容確認!Print_Area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Terai Yuka</dc:creator>
  <cp:keywords/>
  <dc:description/>
  <cp:lastModifiedBy>Mizutani, Ryusei/水谷 龍誠</cp:lastModifiedBy>
  <cp:revision/>
  <dcterms:created xsi:type="dcterms:W3CDTF">2017-05-26T04:10:51Z</dcterms:created>
  <dcterms:modified xsi:type="dcterms:W3CDTF">2026-05-08T01:39:18Z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0x010100C066E2FF4F82404AB309080BAA7BECCF</vt:lpwstr>
  </property>
  <property fmtid="{D5CDD505-2E9C-101B-9397-08002B2CF9AE}" pid="3" name="MediaServiceImageTags">
    <vt:lpwstr/>
  </property>
</Properties>
</file>