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sa-fs\Fld_IF\各部\J0_NWS\部内情報\50_サービス公開資料原本\99_統合：資料更新temp\TS版公開資料原本\01NW\10D.e-NetⅢ販売店イントラ\申込書\"/>
    </mc:Choice>
  </mc:AlternateContent>
  <bookViews>
    <workbookView xWindow="-120" yWindow="480" windowWidth="28095" windowHeight="16440" tabRatio="767"/>
  </bookViews>
  <sheets>
    <sheet name="改訂履歴" sheetId="31" r:id="rId1"/>
    <sheet name="目次" sheetId="38" r:id="rId2"/>
    <sheet name="【A】【B】【必須】基本情報" sheetId="32" r:id="rId3"/>
    <sheet name="【A】【B】【任意】基本情報 別紙" sheetId="2" r:id="rId4"/>
    <sheet name="【A】【選択必須】サービス個別_回線" sheetId="33" r:id="rId5"/>
    <sheet name="【A】【任意】サービス個別_ルータ設定変更(3拠点以上)" sheetId="34" r:id="rId6"/>
    <sheet name="【A】【選択必須】サービス個別_アドレス変換OP" sheetId="35" r:id="rId7"/>
    <sheet name="項目2" sheetId="36" r:id="rId8"/>
    <sheet name="【B】【必須】サービス個別" sheetId="3" r:id="rId9"/>
    <sheet name="【B】【必須】別紙1_(1)基本情報" sheetId="4" r:id="rId10"/>
    <sheet name="【B】(記入例) 別紙1_(1)基本情報" sheetId="5" r:id="rId11"/>
    <sheet name="【B】【必須】別紙1_(2)ルーティング" sheetId="6" r:id="rId12"/>
    <sheet name="【B】(記入例) 別紙1_(2)ルーティング" sheetId="7" r:id="rId13"/>
    <sheet name="Data" sheetId="9" state="hidden" r:id="rId14"/>
    <sheet name="【任意】別紙1_(3-1)NAT" sheetId="39" r:id="rId15"/>
    <sheet name="【B】(記入例) 別紙1_(3-1)NAT" sheetId="10" r:id="rId16"/>
    <sheet name="【任意】別紙2_①FW" sheetId="40" r:id="rId17"/>
    <sheet name="【B】(記入例) 別紙2_①FW" sheetId="13" r:id="rId18"/>
    <sheet name="【任意】別紙3_②URLF" sheetId="41" r:id="rId19"/>
    <sheet name="(記入例)【任意】別紙3_②URLF" sheetId="42" r:id="rId20"/>
    <sheet name="別紙3用" sheetId="43" r:id="rId21"/>
    <sheet name="【B】【任意】別紙4_⑤IPS" sheetId="17" r:id="rId22"/>
    <sheet name="【B】(記入例) 別紙4_⑤IPS" sheetId="18" r:id="rId23"/>
    <sheet name="【B】別紙4用" sheetId="19" r:id="rId24"/>
    <sheet name="【B】【任意】別紙5_④-1AV,ASW" sheetId="20" r:id="rId25"/>
    <sheet name="【B】(記入例) 別紙5_④-1AV,ASW" sheetId="21" r:id="rId26"/>
    <sheet name="【B】【任意】別紙6_⑤WF" sheetId="22" r:id="rId27"/>
    <sheet name="【B】(記入例) 別紙6-⑤WF" sheetId="23" r:id="rId28"/>
    <sheet name="【B】【任意】別紙7_URLフィルタ適用IP" sheetId="24" r:id="rId29"/>
    <sheet name="【B】(記入例) 別紙7_URLフィルタ適用IP" sheetId="25" r:id="rId30"/>
    <sheet name="【B】【任意】別紙8_URLカテゴリ作成" sheetId="26" r:id="rId31"/>
    <sheet name="【B】(記入例)別紙8_URLカテゴリ作成" sheetId="27" r:id="rId32"/>
    <sheet name="【B】【任意】別紙9_アドレスグループ" sheetId="28" r:id="rId33"/>
    <sheet name="【B】(記入例)別紙9_アドレスグループ" sheetId="29" r:id="rId34"/>
    <sheet name="【B】【任意】詳細ポリシー記入用" sheetId="30" r:id="rId35"/>
  </sheets>
  <externalReferences>
    <externalReference r:id="rId36"/>
    <externalReference r:id="rId37"/>
    <externalReference r:id="rId38"/>
  </externalReferences>
  <definedNames>
    <definedName name="_02" localSheetId="19" hidden="1">#REF!</definedName>
    <definedName name="_02" localSheetId="10" hidden="1">#REF!</definedName>
    <definedName name="_02" localSheetId="12" hidden="1">#REF!</definedName>
    <definedName name="_02" localSheetId="15" hidden="1">#REF!</definedName>
    <definedName name="_02" localSheetId="17" hidden="1">#REF!</definedName>
    <definedName name="_02" localSheetId="22" hidden="1">#REF!</definedName>
    <definedName name="_02" localSheetId="25" hidden="1">#REF!</definedName>
    <definedName name="_02" localSheetId="27" hidden="1">#REF!</definedName>
    <definedName name="_02" localSheetId="29" hidden="1">#REF!</definedName>
    <definedName name="_02" localSheetId="31" hidden="1">#REF!</definedName>
    <definedName name="_02" localSheetId="33" hidden="1">#REF!</definedName>
    <definedName name="_02" localSheetId="34" hidden="1">#REF!</definedName>
    <definedName name="_02" localSheetId="21" hidden="1">#REF!</definedName>
    <definedName name="_02" localSheetId="24" hidden="1">#REF!</definedName>
    <definedName name="_02" localSheetId="26" hidden="1">#REF!</definedName>
    <definedName name="_02" localSheetId="28" hidden="1">#REF!</definedName>
    <definedName name="_02" localSheetId="30" hidden="1">#REF!</definedName>
    <definedName name="_02" localSheetId="32" hidden="1">#REF!</definedName>
    <definedName name="_02" localSheetId="8" hidden="1">#REF!</definedName>
    <definedName name="_02" localSheetId="9" hidden="1">#REF!</definedName>
    <definedName name="_02" localSheetId="11" hidden="1">#REF!</definedName>
    <definedName name="_02" localSheetId="23" hidden="1">#REF!</definedName>
    <definedName name="_02" localSheetId="14" hidden="1">#REF!</definedName>
    <definedName name="_02" localSheetId="16" hidden="1">#REF!</definedName>
    <definedName name="_02" localSheetId="18" hidden="1">#REF!</definedName>
    <definedName name="_02" localSheetId="13" hidden="1">#REF!</definedName>
    <definedName name="_02" localSheetId="0" hidden="1">#REF!</definedName>
    <definedName name="_02" localSheetId="20" hidden="1">#REF!</definedName>
    <definedName name="_02" localSheetId="1" hidden="1">#REF!</definedName>
    <definedName name="_02" hidden="1">#REF!</definedName>
    <definedName name="_1" localSheetId="19" hidden="1">#REF!</definedName>
    <definedName name="_1" localSheetId="10" hidden="1">#REF!</definedName>
    <definedName name="_1" localSheetId="12" hidden="1">#REF!</definedName>
    <definedName name="_1" localSheetId="15" hidden="1">#REF!</definedName>
    <definedName name="_1" localSheetId="17" hidden="1">#REF!</definedName>
    <definedName name="_1" localSheetId="22" hidden="1">#REF!</definedName>
    <definedName name="_1" localSheetId="25" hidden="1">#REF!</definedName>
    <definedName name="_1" localSheetId="27" hidden="1">#REF!</definedName>
    <definedName name="_1" localSheetId="29" hidden="1">#REF!</definedName>
    <definedName name="_1" localSheetId="31" hidden="1">#REF!</definedName>
    <definedName name="_1" localSheetId="33" hidden="1">#REF!</definedName>
    <definedName name="_1" localSheetId="34" hidden="1">#REF!</definedName>
    <definedName name="_1" localSheetId="21" hidden="1">#REF!</definedName>
    <definedName name="_1" localSheetId="24" hidden="1">#REF!</definedName>
    <definedName name="_1" localSheetId="26" hidden="1">#REF!</definedName>
    <definedName name="_1" localSheetId="28" hidden="1">#REF!</definedName>
    <definedName name="_1" localSheetId="30" hidden="1">#REF!</definedName>
    <definedName name="_1" localSheetId="32" hidden="1">#REF!</definedName>
    <definedName name="_1" localSheetId="8" hidden="1">#REF!</definedName>
    <definedName name="_1" localSheetId="9" hidden="1">#REF!</definedName>
    <definedName name="_1" localSheetId="11" hidden="1">#REF!</definedName>
    <definedName name="_1" localSheetId="23" hidden="1">#REF!</definedName>
    <definedName name="_1" localSheetId="14" hidden="1">#REF!</definedName>
    <definedName name="_1" localSheetId="16" hidden="1">#REF!</definedName>
    <definedName name="_1" localSheetId="18" hidden="1">#REF!</definedName>
    <definedName name="_1" localSheetId="13" hidden="1">#REF!</definedName>
    <definedName name="_1" localSheetId="0" hidden="1">#REF!</definedName>
    <definedName name="_1" localSheetId="20" hidden="1">#REF!</definedName>
    <definedName name="_1" localSheetId="1" hidden="1">#REF!</definedName>
    <definedName name="_1" hidden="1">#REF!</definedName>
    <definedName name="_14DF401_" localSheetId="19" hidden="1">{"サーバ別",#N/A,FALSE,"業務改造"}</definedName>
    <definedName name="_14DF401_" localSheetId="10" hidden="1">{"サーバ別",#N/A,FALSE,"業務改造"}</definedName>
    <definedName name="_14DF401_" localSheetId="12" hidden="1">{"サーバ別",#N/A,FALSE,"業務改造"}</definedName>
    <definedName name="_14DF401_" localSheetId="15" hidden="1">{"サーバ別",#N/A,FALSE,"業務改造"}</definedName>
    <definedName name="_14DF401_" localSheetId="17" hidden="1">{"サーバ別",#N/A,FALSE,"業務改造"}</definedName>
    <definedName name="_14DF401_" localSheetId="22" hidden="1">{"サーバ別",#N/A,FALSE,"業務改造"}</definedName>
    <definedName name="_14DF401_" localSheetId="25" hidden="1">{"サーバ別",#N/A,FALSE,"業務改造"}</definedName>
    <definedName name="_14DF401_" localSheetId="27" hidden="1">{"サーバ別",#N/A,FALSE,"業務改造"}</definedName>
    <definedName name="_14DF401_" localSheetId="29" hidden="1">{"サーバ別",#N/A,FALSE,"業務改造"}</definedName>
    <definedName name="_14DF401_" localSheetId="31" hidden="1">{"サーバ別",#N/A,FALSE,"業務改造"}</definedName>
    <definedName name="_14DF401_" localSheetId="33" hidden="1">{"サーバ別",#N/A,FALSE,"業務改造"}</definedName>
    <definedName name="_14DF401_" localSheetId="34" hidden="1">{"サーバ別",#N/A,FALSE,"業務改造"}</definedName>
    <definedName name="_14DF401_" localSheetId="21" hidden="1">{"サーバ別",#N/A,FALSE,"業務改造"}</definedName>
    <definedName name="_14DF401_" localSheetId="24" hidden="1">{"サーバ別",#N/A,FALSE,"業務改造"}</definedName>
    <definedName name="_14DF401_" localSheetId="26" hidden="1">{"サーバ別",#N/A,FALSE,"業務改造"}</definedName>
    <definedName name="_14DF401_" localSheetId="28" hidden="1">{"サーバ別",#N/A,FALSE,"業務改造"}</definedName>
    <definedName name="_14DF401_" localSheetId="30" hidden="1">{"サーバ別",#N/A,FALSE,"業務改造"}</definedName>
    <definedName name="_14DF401_" localSheetId="32" hidden="1">{"サーバ別",#N/A,FALSE,"業務改造"}</definedName>
    <definedName name="_14DF401_" localSheetId="8" hidden="1">{"サーバ別",#N/A,FALSE,"業務改造"}</definedName>
    <definedName name="_14DF401_" localSheetId="9" hidden="1">{"サーバ別",#N/A,FALSE,"業務改造"}</definedName>
    <definedName name="_14DF401_" localSheetId="11" hidden="1">{"サーバ別",#N/A,FALSE,"業務改造"}</definedName>
    <definedName name="_14DF401_" localSheetId="23" hidden="1">{"サーバ別",#N/A,FALSE,"業務改造"}</definedName>
    <definedName name="_14DF401_" localSheetId="14" hidden="1">{"サーバ別",#N/A,FALSE,"業務改造"}</definedName>
    <definedName name="_14DF401_" localSheetId="16" hidden="1">{"サーバ別",#N/A,FALSE,"業務改造"}</definedName>
    <definedName name="_14DF401_" localSheetId="18" hidden="1">{"サーバ別",#N/A,FALSE,"業務改造"}</definedName>
    <definedName name="_14DF401_" localSheetId="13" hidden="1">{"サーバ別",#N/A,FALSE,"業務改造"}</definedName>
    <definedName name="_14DF401_" localSheetId="0" hidden="1">{"サーバ別",#N/A,FALSE,"業務改造"}</definedName>
    <definedName name="_14DF401_" localSheetId="20" hidden="1">{"サーバ別",#N/A,FALSE,"業務改造"}</definedName>
    <definedName name="_14DF401_" localSheetId="1" hidden="1">{"サーバ別",#N/A,FALSE,"業務改造"}</definedName>
    <definedName name="_14DF401_" hidden="1">{"サーバ別",#N/A,FALSE,"業務改造"}</definedName>
    <definedName name="_1DF400_" localSheetId="12" hidden="1">{"サーバ別",#N/A,FALSE,"業務改造"}</definedName>
    <definedName name="_1DF400_" localSheetId="11" hidden="1">{"サーバ別",#N/A,FALSE,"業務改造"}</definedName>
    <definedName name="_2DF400_" localSheetId="15" hidden="1">{"サーバ別",#N/A,FALSE,"業務改造"}</definedName>
    <definedName name="_2DF400_" localSheetId="14" hidden="1">{"サーバ別",#N/A,FALSE,"業務改造"}</definedName>
    <definedName name="_7DF400_" localSheetId="19" hidden="1">{"サーバ別",#N/A,FALSE,"業務改造"}</definedName>
    <definedName name="_7DF400_" localSheetId="10" hidden="1">{"サーバ別",#N/A,FALSE,"業務改造"}</definedName>
    <definedName name="_7DF400_" localSheetId="12" hidden="1">{"サーバ別",#N/A,FALSE,"業務改造"}</definedName>
    <definedName name="_7DF400_" localSheetId="15" hidden="1">{"サーバ別",#N/A,FALSE,"業務改造"}</definedName>
    <definedName name="_7DF400_" localSheetId="17" hidden="1">{"サーバ別",#N/A,FALSE,"業務改造"}</definedName>
    <definedName name="_7DF400_" localSheetId="22" hidden="1">{"サーバ別",#N/A,FALSE,"業務改造"}</definedName>
    <definedName name="_7DF400_" localSheetId="25" hidden="1">{"サーバ別",#N/A,FALSE,"業務改造"}</definedName>
    <definedName name="_7DF400_" localSheetId="27" hidden="1">{"サーバ別",#N/A,FALSE,"業務改造"}</definedName>
    <definedName name="_7DF400_" localSheetId="29" hidden="1">{"サーバ別",#N/A,FALSE,"業務改造"}</definedName>
    <definedName name="_7DF400_" localSheetId="31" hidden="1">{"サーバ別",#N/A,FALSE,"業務改造"}</definedName>
    <definedName name="_7DF400_" localSheetId="33" hidden="1">{"サーバ別",#N/A,FALSE,"業務改造"}</definedName>
    <definedName name="_7DF400_" localSheetId="34" hidden="1">{"サーバ別",#N/A,FALSE,"業務改造"}</definedName>
    <definedName name="_7DF400_" localSheetId="21" hidden="1">{"サーバ別",#N/A,FALSE,"業務改造"}</definedName>
    <definedName name="_7DF400_" localSheetId="24" hidden="1">{"サーバ別",#N/A,FALSE,"業務改造"}</definedName>
    <definedName name="_7DF400_" localSheetId="26" hidden="1">{"サーバ別",#N/A,FALSE,"業務改造"}</definedName>
    <definedName name="_7DF400_" localSheetId="28" hidden="1">{"サーバ別",#N/A,FALSE,"業務改造"}</definedName>
    <definedName name="_7DF400_" localSheetId="30" hidden="1">{"サーバ別",#N/A,FALSE,"業務改造"}</definedName>
    <definedName name="_7DF400_" localSheetId="32" hidden="1">{"サーバ別",#N/A,FALSE,"業務改造"}</definedName>
    <definedName name="_7DF400_" localSheetId="8" hidden="1">{"サーバ別",#N/A,FALSE,"業務改造"}</definedName>
    <definedName name="_7DF400_" localSheetId="9" hidden="1">{"サーバ別",#N/A,FALSE,"業務改造"}</definedName>
    <definedName name="_7DF400_" localSheetId="11" hidden="1">{"サーバ別",#N/A,FALSE,"業務改造"}</definedName>
    <definedName name="_7DF400_" localSheetId="23" hidden="1">{"サーバ別",#N/A,FALSE,"業務改造"}</definedName>
    <definedName name="_7DF400_" localSheetId="14" hidden="1">{"サーバ別",#N/A,FALSE,"業務改造"}</definedName>
    <definedName name="_7DF400_" localSheetId="16" hidden="1">{"サーバ別",#N/A,FALSE,"業務改造"}</definedName>
    <definedName name="_7DF400_" localSheetId="18" hidden="1">{"サーバ別",#N/A,FALSE,"業務改造"}</definedName>
    <definedName name="_7DF400_" localSheetId="13" hidden="1">{"サーバ別",#N/A,FALSE,"業務改造"}</definedName>
    <definedName name="_7DF400_" localSheetId="0" hidden="1">{"サーバ別",#N/A,FALSE,"業務改造"}</definedName>
    <definedName name="_7DF400_" localSheetId="20" hidden="1">{"サーバ別",#N/A,FALSE,"業務改造"}</definedName>
    <definedName name="_7DF400_" localSheetId="1" hidden="1">{"サーバ別",#N/A,FALSE,"業務改造"}</definedName>
    <definedName name="_7DF400_" hidden="1">{"サーバ別",#N/A,FALSE,"業務改造"}</definedName>
    <definedName name="_8DF401_" localSheetId="12" hidden="1">{"サーバ別",#N/A,FALSE,"業務改造"}</definedName>
    <definedName name="_8DF401_" localSheetId="11" hidden="1">{"サーバ別",#N/A,FALSE,"業務改造"}</definedName>
    <definedName name="_9DF401_" localSheetId="15" hidden="1">{"サーバ別",#N/A,FALSE,"業務改造"}</definedName>
    <definedName name="_9DF401_" localSheetId="14" hidden="1">{"サーバ別",#N/A,FALSE,"業務改造"}</definedName>
    <definedName name="_xlnm._FilterDatabase" localSheetId="8" hidden="1">【B】【必須】サービス個別!#REF!</definedName>
    <definedName name="_Key1" localSheetId="19" hidden="1">#REF!</definedName>
    <definedName name="_Key1" localSheetId="10" hidden="1">#REF!</definedName>
    <definedName name="_Key1" localSheetId="12" hidden="1">#REF!</definedName>
    <definedName name="_Key1" localSheetId="15" hidden="1">#REF!</definedName>
    <definedName name="_Key1" localSheetId="17" hidden="1">#REF!</definedName>
    <definedName name="_Key1" localSheetId="22" hidden="1">#REF!</definedName>
    <definedName name="_Key1" localSheetId="25" hidden="1">#REF!</definedName>
    <definedName name="_Key1" localSheetId="27" hidden="1">#REF!</definedName>
    <definedName name="_Key1" localSheetId="29" hidden="1">#REF!</definedName>
    <definedName name="_Key1" localSheetId="31" hidden="1">#REF!</definedName>
    <definedName name="_Key1" localSheetId="33" hidden="1">#REF!</definedName>
    <definedName name="_Key1" localSheetId="34" hidden="1">#REF!</definedName>
    <definedName name="_Key1" localSheetId="21" hidden="1">#REF!</definedName>
    <definedName name="_Key1" localSheetId="24" hidden="1">#REF!</definedName>
    <definedName name="_Key1" localSheetId="26" hidden="1">#REF!</definedName>
    <definedName name="_Key1" localSheetId="28" hidden="1">#REF!</definedName>
    <definedName name="_Key1" localSheetId="30" hidden="1">#REF!</definedName>
    <definedName name="_Key1" localSheetId="32" hidden="1">#REF!</definedName>
    <definedName name="_Key1" localSheetId="8" hidden="1">#REF!</definedName>
    <definedName name="_Key1" localSheetId="9" hidden="1">#REF!</definedName>
    <definedName name="_Key1" localSheetId="11" hidden="1">#REF!</definedName>
    <definedName name="_Key1" localSheetId="23" hidden="1">#REF!</definedName>
    <definedName name="_Key1" localSheetId="14" hidden="1">#REF!</definedName>
    <definedName name="_Key1" localSheetId="16" hidden="1">#REF!</definedName>
    <definedName name="_Key1" localSheetId="18" hidden="1">#REF!</definedName>
    <definedName name="_Key1" localSheetId="13" hidden="1">#REF!</definedName>
    <definedName name="_Key1" localSheetId="0" hidden="1">#REF!</definedName>
    <definedName name="_Key1" localSheetId="20" hidden="1">#REF!</definedName>
    <definedName name="_Key1" localSheetId="1" hidden="1">#REF!</definedName>
    <definedName name="_Key1" hidden="1">#REF!</definedName>
    <definedName name="a" localSheetId="19" hidden="1">{"'フローチャート'!$A$1:$AO$191"}</definedName>
    <definedName name="a" localSheetId="10" hidden="1">{"'フローチャート'!$A$1:$AO$191"}</definedName>
    <definedName name="a" localSheetId="12" hidden="1">{"'フローチャート'!$A$1:$AO$191"}</definedName>
    <definedName name="a" localSheetId="15" hidden="1">{"'フローチャート'!$A$1:$AO$191"}</definedName>
    <definedName name="a" localSheetId="17" hidden="1">{"'フローチャート'!$A$1:$AO$191"}</definedName>
    <definedName name="a" localSheetId="22" hidden="1">{"'フローチャート'!$A$1:$AO$191"}</definedName>
    <definedName name="a" localSheetId="25" hidden="1">{"'フローチャート'!$A$1:$AO$191"}</definedName>
    <definedName name="a" localSheetId="27" hidden="1">{"'フローチャート'!$A$1:$AO$191"}</definedName>
    <definedName name="a" localSheetId="29" hidden="1">{"'フローチャート'!$A$1:$AO$191"}</definedName>
    <definedName name="a" localSheetId="31" hidden="1">{"'フローチャート'!$A$1:$AO$191"}</definedName>
    <definedName name="a" localSheetId="33" hidden="1">{"'フローチャート'!$A$1:$AO$191"}</definedName>
    <definedName name="a" localSheetId="34" hidden="1">{"'フローチャート'!$A$1:$AO$191"}</definedName>
    <definedName name="a" localSheetId="21" hidden="1">{"'フローチャート'!$A$1:$AO$191"}</definedName>
    <definedName name="a" localSheetId="24" hidden="1">{"'フローチャート'!$A$1:$AO$191"}</definedName>
    <definedName name="a" localSheetId="26" hidden="1">{"'フローチャート'!$A$1:$AO$191"}</definedName>
    <definedName name="a" localSheetId="28" hidden="1">{"'フローチャート'!$A$1:$AO$191"}</definedName>
    <definedName name="a" localSheetId="30" hidden="1">{"'フローチャート'!$A$1:$AO$191"}</definedName>
    <definedName name="a" localSheetId="32" hidden="1">{"'フローチャート'!$A$1:$AO$191"}</definedName>
    <definedName name="a" localSheetId="8" hidden="1">{"'フローチャート'!$A$1:$AO$191"}</definedName>
    <definedName name="a" localSheetId="9" hidden="1">{"'フローチャート'!$A$1:$AO$191"}</definedName>
    <definedName name="a" localSheetId="11" hidden="1">{"'フローチャート'!$A$1:$AO$191"}</definedName>
    <definedName name="a" localSheetId="23" hidden="1">{"'フローチャート'!$A$1:$AO$191"}</definedName>
    <definedName name="a" localSheetId="14" hidden="1">{"'フローチャート'!$A$1:$AO$191"}</definedName>
    <definedName name="a" localSheetId="16" hidden="1">{"'フローチャート'!$A$1:$AO$191"}</definedName>
    <definedName name="a" localSheetId="18" hidden="1">{"'フローチャート'!$A$1:$AO$191"}</definedName>
    <definedName name="a" localSheetId="13" hidden="1">{"'フローチャート'!$A$1:$AO$191"}</definedName>
    <definedName name="a" localSheetId="0" hidden="1">{"'フローチャート'!$A$1:$AO$191"}</definedName>
    <definedName name="a" localSheetId="20" hidden="1">{"'フローチャート'!$A$1:$AO$191"}</definedName>
    <definedName name="a" localSheetId="1" hidden="1">{"'フローチャート'!$A$1:$AO$191"}</definedName>
    <definedName name="a" hidden="1">{"'フローチャート'!$A$1:$AO$191"}</definedName>
    <definedName name="AS2DocOpenMode" hidden="1">"AS2DocumentEdit"</definedName>
    <definedName name="d" localSheetId="19" hidden="1">{"'フローチャート'!$A$1:$AO$191"}</definedName>
    <definedName name="d" localSheetId="10" hidden="1">{"'フローチャート'!$A$1:$AO$191"}</definedName>
    <definedName name="d" localSheetId="12" hidden="1">{"'フローチャート'!$A$1:$AO$191"}</definedName>
    <definedName name="d" localSheetId="15" hidden="1">{"'フローチャート'!$A$1:$AO$191"}</definedName>
    <definedName name="d" localSheetId="17" hidden="1">{"'フローチャート'!$A$1:$AO$191"}</definedName>
    <definedName name="d" localSheetId="22" hidden="1">{"'フローチャート'!$A$1:$AO$191"}</definedName>
    <definedName name="d" localSheetId="25" hidden="1">{"'フローチャート'!$A$1:$AO$191"}</definedName>
    <definedName name="d" localSheetId="27" hidden="1">{"'フローチャート'!$A$1:$AO$191"}</definedName>
    <definedName name="d" localSheetId="29" hidden="1">{"'フローチャート'!$A$1:$AO$191"}</definedName>
    <definedName name="d" localSheetId="31" hidden="1">{"'フローチャート'!$A$1:$AO$191"}</definedName>
    <definedName name="d" localSheetId="33" hidden="1">{"'フローチャート'!$A$1:$AO$191"}</definedName>
    <definedName name="d" localSheetId="34" hidden="1">{"'フローチャート'!$A$1:$AO$191"}</definedName>
    <definedName name="d" localSheetId="21" hidden="1">{"'フローチャート'!$A$1:$AO$191"}</definedName>
    <definedName name="d" localSheetId="24" hidden="1">{"'フローチャート'!$A$1:$AO$191"}</definedName>
    <definedName name="d" localSheetId="26" hidden="1">{"'フローチャート'!$A$1:$AO$191"}</definedName>
    <definedName name="d" localSheetId="28" hidden="1">{"'フローチャート'!$A$1:$AO$191"}</definedName>
    <definedName name="d" localSheetId="30" hidden="1">{"'フローチャート'!$A$1:$AO$191"}</definedName>
    <definedName name="d" localSheetId="32" hidden="1">{"'フローチャート'!$A$1:$AO$191"}</definedName>
    <definedName name="d" localSheetId="8" hidden="1">{"'フローチャート'!$A$1:$AO$191"}</definedName>
    <definedName name="d" localSheetId="9" hidden="1">{"'フローチャート'!$A$1:$AO$191"}</definedName>
    <definedName name="d" localSheetId="11" hidden="1">{"'フローチャート'!$A$1:$AO$191"}</definedName>
    <definedName name="d" localSheetId="23" hidden="1">{"'フローチャート'!$A$1:$AO$191"}</definedName>
    <definedName name="d" localSheetId="14" hidden="1">{"'フローチャート'!$A$1:$AO$191"}</definedName>
    <definedName name="d" localSheetId="16" hidden="1">{"'フローチャート'!$A$1:$AO$191"}</definedName>
    <definedName name="d" localSheetId="18" hidden="1">{"'フローチャート'!$A$1:$AO$191"}</definedName>
    <definedName name="d" localSheetId="13" hidden="1">{"'フローチャート'!$A$1:$AO$191"}</definedName>
    <definedName name="d" localSheetId="0" hidden="1">{"'フローチャート'!$A$1:$AO$191"}</definedName>
    <definedName name="d" localSheetId="20" hidden="1">{"'フローチャート'!$A$1:$AO$191"}</definedName>
    <definedName name="d" localSheetId="1" hidden="1">{"'フローチャート'!$A$1:$AO$191"}</definedName>
    <definedName name="d" hidden="1">{"'フローチャート'!$A$1:$AO$191"}</definedName>
    <definedName name="HTML_CodePage" hidden="1">932</definedName>
    <definedName name="HTML_Control" localSheetId="19" hidden="1">{"'フローチャート'!$A$1:$AO$191"}</definedName>
    <definedName name="HTML_Control" localSheetId="10" hidden="1">{"'フローチャート'!$A$1:$AO$191"}</definedName>
    <definedName name="HTML_Control" localSheetId="12" hidden="1">{"'フローチャート'!$A$1:$AO$191"}</definedName>
    <definedName name="HTML_Control" localSheetId="15" hidden="1">{"'フローチャート'!$A$1:$AO$191"}</definedName>
    <definedName name="HTML_Control" localSheetId="17" hidden="1">{"'フローチャート'!$A$1:$AO$191"}</definedName>
    <definedName name="HTML_Control" localSheetId="22" hidden="1">{"'フローチャート'!$A$1:$AO$191"}</definedName>
    <definedName name="HTML_Control" localSheetId="25" hidden="1">{"'フローチャート'!$A$1:$AO$191"}</definedName>
    <definedName name="HTML_Control" localSheetId="27" hidden="1">{"'フローチャート'!$A$1:$AO$191"}</definedName>
    <definedName name="HTML_Control" localSheetId="29" hidden="1">{"'フローチャート'!$A$1:$AO$191"}</definedName>
    <definedName name="HTML_Control" localSheetId="31" hidden="1">{"'フローチャート'!$A$1:$AO$191"}</definedName>
    <definedName name="HTML_Control" localSheetId="33" hidden="1">{"'フローチャート'!$A$1:$AO$191"}</definedName>
    <definedName name="HTML_Control" localSheetId="34" hidden="1">{"'フローチャート'!$A$1:$AO$191"}</definedName>
    <definedName name="HTML_Control" localSheetId="21" hidden="1">{"'フローチャート'!$A$1:$AO$191"}</definedName>
    <definedName name="HTML_Control" localSheetId="24" hidden="1">{"'フローチャート'!$A$1:$AO$191"}</definedName>
    <definedName name="HTML_Control" localSheetId="26" hidden="1">{"'フローチャート'!$A$1:$AO$191"}</definedName>
    <definedName name="HTML_Control" localSheetId="28" hidden="1">{"'フローチャート'!$A$1:$AO$191"}</definedName>
    <definedName name="HTML_Control" localSheetId="30" hidden="1">{"'フローチャート'!$A$1:$AO$191"}</definedName>
    <definedName name="HTML_Control" localSheetId="32" hidden="1">{"'フローチャート'!$A$1:$AO$191"}</definedName>
    <definedName name="HTML_Control" localSheetId="8" hidden="1">{"'フローチャート'!$A$1:$AO$191"}</definedName>
    <definedName name="HTML_Control" localSheetId="9" hidden="1">{"'フローチャート'!$A$1:$AO$191"}</definedName>
    <definedName name="HTML_Control" localSheetId="11" hidden="1">{"'フローチャート'!$A$1:$AO$191"}</definedName>
    <definedName name="HTML_Control" localSheetId="23" hidden="1">{"'フローチャート'!$A$1:$AO$191"}</definedName>
    <definedName name="HTML_Control" localSheetId="14" hidden="1">{"'フローチャート'!$A$1:$AO$191"}</definedName>
    <definedName name="HTML_Control" localSheetId="16" hidden="1">{"'フローチャート'!$A$1:$AO$191"}</definedName>
    <definedName name="HTML_Control" localSheetId="18" hidden="1">{"'フローチャート'!$A$1:$AO$191"}</definedName>
    <definedName name="HTML_Control" localSheetId="13" hidden="1">{"'フローチャート'!$A$1:$AO$191"}</definedName>
    <definedName name="HTML_Control" localSheetId="0" hidden="1">{"'フローチャート'!$A$1:$AO$191"}</definedName>
    <definedName name="HTML_Control" localSheetId="20" hidden="1">{"'フローチャート'!$A$1:$AO$191"}</definedName>
    <definedName name="HTML_Control" localSheetId="1" hidden="1">{"'フローチャート'!$A$1:$AO$191"}</definedName>
    <definedName name="HTML_Control" hidden="1">{"'フローチャート'!$A$1:$AO$191"}</definedName>
    <definedName name="HTML_Control2" localSheetId="19" hidden="1">{"'フローチャート'!$A$1:$AO$191"}</definedName>
    <definedName name="HTML_Control2" localSheetId="10" hidden="1">{"'フローチャート'!$A$1:$AO$191"}</definedName>
    <definedName name="HTML_Control2" localSheetId="12" hidden="1">{"'フローチャート'!$A$1:$AO$191"}</definedName>
    <definedName name="HTML_Control2" localSheetId="15" hidden="1">{"'フローチャート'!$A$1:$AO$191"}</definedName>
    <definedName name="HTML_Control2" localSheetId="17" hidden="1">{"'フローチャート'!$A$1:$AO$191"}</definedName>
    <definedName name="HTML_Control2" localSheetId="22" hidden="1">{"'フローチャート'!$A$1:$AO$191"}</definedName>
    <definedName name="HTML_Control2" localSheetId="25" hidden="1">{"'フローチャート'!$A$1:$AO$191"}</definedName>
    <definedName name="HTML_Control2" localSheetId="27" hidden="1">{"'フローチャート'!$A$1:$AO$191"}</definedName>
    <definedName name="HTML_Control2" localSheetId="29" hidden="1">{"'フローチャート'!$A$1:$AO$191"}</definedName>
    <definedName name="HTML_Control2" localSheetId="31" hidden="1">{"'フローチャート'!$A$1:$AO$191"}</definedName>
    <definedName name="HTML_Control2" localSheetId="33" hidden="1">{"'フローチャート'!$A$1:$AO$191"}</definedName>
    <definedName name="HTML_Control2" localSheetId="34" hidden="1">{"'フローチャート'!$A$1:$AO$191"}</definedName>
    <definedName name="HTML_Control2" localSheetId="21" hidden="1">{"'フローチャート'!$A$1:$AO$191"}</definedName>
    <definedName name="HTML_Control2" localSheetId="24" hidden="1">{"'フローチャート'!$A$1:$AO$191"}</definedName>
    <definedName name="HTML_Control2" localSheetId="26" hidden="1">{"'フローチャート'!$A$1:$AO$191"}</definedName>
    <definedName name="HTML_Control2" localSheetId="28" hidden="1">{"'フローチャート'!$A$1:$AO$191"}</definedName>
    <definedName name="HTML_Control2" localSheetId="30" hidden="1">{"'フローチャート'!$A$1:$AO$191"}</definedName>
    <definedName name="HTML_Control2" localSheetId="32" hidden="1">{"'フローチャート'!$A$1:$AO$191"}</definedName>
    <definedName name="HTML_Control2" localSheetId="8" hidden="1">{"'フローチャート'!$A$1:$AO$191"}</definedName>
    <definedName name="HTML_Control2" localSheetId="9" hidden="1">{"'フローチャート'!$A$1:$AO$191"}</definedName>
    <definedName name="HTML_Control2" localSheetId="11" hidden="1">{"'フローチャート'!$A$1:$AO$191"}</definedName>
    <definedName name="HTML_Control2" localSheetId="23" hidden="1">{"'フローチャート'!$A$1:$AO$191"}</definedName>
    <definedName name="HTML_Control2" localSheetId="14" hidden="1">{"'フローチャート'!$A$1:$AO$191"}</definedName>
    <definedName name="HTML_Control2" localSheetId="16" hidden="1">{"'フローチャート'!$A$1:$AO$191"}</definedName>
    <definedName name="HTML_Control2" localSheetId="18" hidden="1">{"'フローチャート'!$A$1:$AO$191"}</definedName>
    <definedName name="HTML_Control2" localSheetId="13" hidden="1">{"'フローチャート'!$A$1:$AO$191"}</definedName>
    <definedName name="HTML_Control2" localSheetId="0" hidden="1">{"'フローチャート'!$A$1:$AO$191"}</definedName>
    <definedName name="HTML_Control2" localSheetId="20" hidden="1">{"'フローチャート'!$A$1:$AO$191"}</definedName>
    <definedName name="HTML_Control2" localSheetId="1" hidden="1">{"'フローチャート'!$A$1:$AO$191"}</definedName>
    <definedName name="HTML_Control2" hidden="1">{"'フローチャート'!$A$1:$AO$191"}</definedName>
    <definedName name="HTML_Description" hidden="1">""</definedName>
    <definedName name="HTML_Email" hidden="1">""</definedName>
    <definedName name="HTML_Header" hidden="1">"フローチャート"</definedName>
    <definedName name="HTML_LastUpdate" hidden="1">"00/07/22"</definedName>
    <definedName name="HTML_LineAfter" hidden="1">FALSE</definedName>
    <definedName name="HTML_LineBefore" hidden="1">FALSE</definedName>
    <definedName name="HTML_Name" hidden="1">"三井貴司"</definedName>
    <definedName name="HTML_OBDlg2" hidden="1">TRUE</definedName>
    <definedName name="HTML_OBDlg4" hidden="1">TRUE</definedName>
    <definedName name="HTML_OS" hidden="1">0</definedName>
    <definedName name="HTML_PathFile" hidden="1">"G:\PROJECT\BlueShark\システムデザインシート\三井作成中\ｈｔｍｌ\MyHTML.htm"</definedName>
    <definedName name="HTML_Title" hidden="1">"フローチャート"</definedName>
    <definedName name="HTML1_1" hidden="1">"[フォーム.xls]用紙!$A$1:$J$198"</definedName>
    <definedName name="HTML1_10" hidden="1">""</definedName>
    <definedName name="HTML1_11" hidden="1">1</definedName>
    <definedName name="HTML1_12" hidden="1">"w:\MyHTML.htm"</definedName>
    <definedName name="HTML1_2" hidden="1">1</definedName>
    <definedName name="HTML1_3" hidden="1">"フォーム.xls"</definedName>
    <definedName name="HTML1_4" hidden="1">"用紙"</definedName>
    <definedName name="HTML1_5" hidden="1">""</definedName>
    <definedName name="HTML1_6" hidden="1">-4146</definedName>
    <definedName name="HTML1_7" hidden="1">-4146</definedName>
    <definedName name="HTML1_8" hidden="1">"98/06/16"</definedName>
    <definedName name="HTML1_9" hidden="1">"(Ｓ開本)市開セ"</definedName>
    <definedName name="HTMLCount" hidden="1">1</definedName>
    <definedName name="HUBオプション" localSheetId="14">[1]項目2!$J$35:$V$35</definedName>
    <definedName name="HUBオプション" localSheetId="16">[1]項目2!$J$35:$V$35</definedName>
    <definedName name="HUBオプション" localSheetId="20">[1]項目2!$J$35:$V$35</definedName>
    <definedName name="HUBオプション">項目2!$J$35:$V$35</definedName>
    <definedName name="HUB標準設定" localSheetId="14">[1]項目2!$J$35:$N$35</definedName>
    <definedName name="HUB標準設定" localSheetId="16">[1]項目2!$J$35:$N$35</definedName>
    <definedName name="HUB標準設定" localSheetId="20">[1]項目2!$J$35:$N$35</definedName>
    <definedName name="HUB標準設定">項目2!$J$35:$N$35</definedName>
    <definedName name="ｊｆｋｌだｊｌｋ" localSheetId="19" hidden="1">{"'フローチャート'!$A$1:$AO$191"}</definedName>
    <definedName name="ｊｆｋｌだｊｌｋ" localSheetId="10" hidden="1">{"'フローチャート'!$A$1:$AO$191"}</definedName>
    <definedName name="ｊｆｋｌだｊｌｋ" localSheetId="12" hidden="1">{"'フローチャート'!$A$1:$AO$191"}</definedName>
    <definedName name="ｊｆｋｌだｊｌｋ" localSheetId="15" hidden="1">{"'フローチャート'!$A$1:$AO$191"}</definedName>
    <definedName name="ｊｆｋｌだｊｌｋ" localSheetId="17" hidden="1">{"'フローチャート'!$A$1:$AO$191"}</definedName>
    <definedName name="ｊｆｋｌだｊｌｋ" localSheetId="22" hidden="1">{"'フローチャート'!$A$1:$AO$191"}</definedName>
    <definedName name="ｊｆｋｌだｊｌｋ" localSheetId="25" hidden="1">{"'フローチャート'!$A$1:$AO$191"}</definedName>
    <definedName name="ｊｆｋｌだｊｌｋ" localSheetId="27" hidden="1">{"'フローチャート'!$A$1:$AO$191"}</definedName>
    <definedName name="ｊｆｋｌだｊｌｋ" localSheetId="29" hidden="1">{"'フローチャート'!$A$1:$AO$191"}</definedName>
    <definedName name="ｊｆｋｌだｊｌｋ" localSheetId="31" hidden="1">{"'フローチャート'!$A$1:$AO$191"}</definedName>
    <definedName name="ｊｆｋｌだｊｌｋ" localSheetId="33" hidden="1">{"'フローチャート'!$A$1:$AO$191"}</definedName>
    <definedName name="ｊｆｋｌだｊｌｋ" localSheetId="34" hidden="1">{"'フローチャート'!$A$1:$AO$191"}</definedName>
    <definedName name="ｊｆｋｌだｊｌｋ" localSheetId="21" hidden="1">{"'フローチャート'!$A$1:$AO$191"}</definedName>
    <definedName name="ｊｆｋｌだｊｌｋ" localSheetId="24" hidden="1">{"'フローチャート'!$A$1:$AO$191"}</definedName>
    <definedName name="ｊｆｋｌだｊｌｋ" localSheetId="26" hidden="1">{"'フローチャート'!$A$1:$AO$191"}</definedName>
    <definedName name="ｊｆｋｌだｊｌｋ" localSheetId="28" hidden="1">{"'フローチャート'!$A$1:$AO$191"}</definedName>
    <definedName name="ｊｆｋｌだｊｌｋ" localSheetId="30" hidden="1">{"'フローチャート'!$A$1:$AO$191"}</definedName>
    <definedName name="ｊｆｋｌだｊｌｋ" localSheetId="32" hidden="1">{"'フローチャート'!$A$1:$AO$191"}</definedName>
    <definedName name="ｊｆｋｌだｊｌｋ" localSheetId="8" hidden="1">{"'フローチャート'!$A$1:$AO$191"}</definedName>
    <definedName name="ｊｆｋｌだｊｌｋ" localSheetId="9" hidden="1">{"'フローチャート'!$A$1:$AO$191"}</definedName>
    <definedName name="ｊｆｋｌだｊｌｋ" localSheetId="11" hidden="1">{"'フローチャート'!$A$1:$AO$191"}</definedName>
    <definedName name="ｊｆｋｌだｊｌｋ" localSheetId="23" hidden="1">{"'フローチャート'!$A$1:$AO$191"}</definedName>
    <definedName name="ｊｆｋｌだｊｌｋ" localSheetId="14" hidden="1">{"'フローチャート'!$A$1:$AO$191"}</definedName>
    <definedName name="ｊｆｋｌだｊｌｋ" localSheetId="16" hidden="1">{"'フローチャート'!$A$1:$AO$191"}</definedName>
    <definedName name="ｊｆｋｌだｊｌｋ" localSheetId="18" hidden="1">{"'フローチャート'!$A$1:$AO$191"}</definedName>
    <definedName name="ｊｆｋｌだｊｌｋ" localSheetId="13" hidden="1">{"'フローチャート'!$A$1:$AO$191"}</definedName>
    <definedName name="ｊｆｋｌだｊｌｋ" localSheetId="0" hidden="1">{"'フローチャート'!$A$1:$AO$191"}</definedName>
    <definedName name="ｊｆｋｌだｊｌｋ" localSheetId="20" hidden="1">{"'フローチャート'!$A$1:$AO$191"}</definedName>
    <definedName name="ｊｆｋｌだｊｌｋ" localSheetId="1" hidden="1">{"'フローチャート'!$A$1:$AO$191"}</definedName>
    <definedName name="ｊｆｋｌだｊｌｋ" hidden="1">{"'フローチャート'!$A$1:$AO$191"}</definedName>
    <definedName name="_xlnm.Print_Area" localSheetId="19">'(記入例)【任意】別紙3_②URLF'!$A$1:$O$50</definedName>
    <definedName name="_xlnm.Print_Area" localSheetId="3">'【A】【B】【任意】基本情報 別紙'!$A$1:$AL$71</definedName>
    <definedName name="_xlnm.Print_Area" localSheetId="2">【A】【B】【必須】基本情報!$A$1:$AL$164</definedName>
    <definedName name="_xlnm.Print_Area" localSheetId="6">【A】【選択必須】サービス個別_アドレス変換OP!$A$1:$AL$83</definedName>
    <definedName name="_xlnm.Print_Area" localSheetId="4">【A】【選択必須】サービス個別_回線!$A$1:$AL$77</definedName>
    <definedName name="_xlnm.Print_Area" localSheetId="5">'【A】【任意】サービス個別_ルータ設定変更(3拠点以上)'!$A$1:$AL$70</definedName>
    <definedName name="_xlnm.Print_Area" localSheetId="17">'【B】(記入例) 別紙2_①FW'!$A$1:$M$38</definedName>
    <definedName name="_xlnm.Print_Area" localSheetId="25">'【B】(記入例) 別紙5_④-1AV,ASW'!$A$1:$I$39</definedName>
    <definedName name="_xlnm.Print_Area" localSheetId="31">'【B】(記入例)別紙8_URLカテゴリ作成'!$A$1:$G$38</definedName>
    <definedName name="_xlnm.Print_Area" localSheetId="34">【B】【任意】詳細ポリシー記入用!$A$1:$AU$11</definedName>
    <definedName name="_xlnm.Print_Area" localSheetId="21">【B】【任意】別紙4_⑤IPS!$A$1:$K$35</definedName>
    <definedName name="_xlnm.Print_Area" localSheetId="24">'【B】【任意】別紙5_④-1AV,ASW'!$A$1:$I$39</definedName>
    <definedName name="_xlnm.Print_Area" localSheetId="26">【B】【任意】別紙6_⑤WF!$A$1:$J$24</definedName>
    <definedName name="_xlnm.Print_Area" localSheetId="30">【B】【任意】別紙8_URLカテゴリ作成!$A$1:$G$38</definedName>
    <definedName name="_xlnm.Print_Area" localSheetId="32">【B】【任意】別紙9_アドレスグループ!$A$1:$G$36</definedName>
    <definedName name="_xlnm.Print_Area" localSheetId="8">【B】【必須】サービス個別!$A$1:$AL$55</definedName>
    <definedName name="_xlnm.Print_Area" localSheetId="9">'【B】【必須】別紙1_(1)基本情報'!$A$1:$AY$52</definedName>
    <definedName name="_xlnm.Print_Area" localSheetId="11">'【B】【必須】別紙1_(2)ルーティング'!$A$1:$M$78</definedName>
    <definedName name="_xlnm.Print_Area" localSheetId="16">【任意】別紙2_①FW!$A$1:$M$38</definedName>
    <definedName name="_xlnm.Print_Area" localSheetId="18">【任意】別紙3_②URLF!$A$1:$O$50</definedName>
    <definedName name="_xlnm.Print_Area" localSheetId="20">別紙3用!$A$1:$H$71</definedName>
    <definedName name="_xlnm.Print_Area" localSheetId="1">目次!$A$1:$AK$38</definedName>
    <definedName name="test1" localSheetId="19" hidden="1">{"'フローチャート'!$A$1:$AO$191"}</definedName>
    <definedName name="test1" localSheetId="10" hidden="1">{"'フローチャート'!$A$1:$AO$191"}</definedName>
    <definedName name="test1" localSheetId="12" hidden="1">{"'フローチャート'!$A$1:$AO$191"}</definedName>
    <definedName name="test1" localSheetId="15" hidden="1">{"'フローチャート'!$A$1:$AO$191"}</definedName>
    <definedName name="test1" localSheetId="17" hidden="1">{"'フローチャート'!$A$1:$AO$191"}</definedName>
    <definedName name="test1" localSheetId="22" hidden="1">{"'フローチャート'!$A$1:$AO$191"}</definedName>
    <definedName name="test1" localSheetId="25" hidden="1">{"'フローチャート'!$A$1:$AO$191"}</definedName>
    <definedName name="test1" localSheetId="27" hidden="1">{"'フローチャート'!$A$1:$AO$191"}</definedName>
    <definedName name="test1" localSheetId="29" hidden="1">{"'フローチャート'!$A$1:$AO$191"}</definedName>
    <definedName name="test1" localSheetId="31" hidden="1">{"'フローチャート'!$A$1:$AO$191"}</definedName>
    <definedName name="test1" localSheetId="33" hidden="1">{"'フローチャート'!$A$1:$AO$191"}</definedName>
    <definedName name="test1" localSheetId="34" hidden="1">{"'フローチャート'!$A$1:$AO$191"}</definedName>
    <definedName name="test1" localSheetId="21" hidden="1">{"'フローチャート'!$A$1:$AO$191"}</definedName>
    <definedName name="test1" localSheetId="24" hidden="1">{"'フローチャート'!$A$1:$AO$191"}</definedName>
    <definedName name="test1" localSheetId="26" hidden="1">{"'フローチャート'!$A$1:$AO$191"}</definedName>
    <definedName name="test1" localSheetId="28" hidden="1">{"'フローチャート'!$A$1:$AO$191"}</definedName>
    <definedName name="test1" localSheetId="30" hidden="1">{"'フローチャート'!$A$1:$AO$191"}</definedName>
    <definedName name="test1" localSheetId="32" hidden="1">{"'フローチャート'!$A$1:$AO$191"}</definedName>
    <definedName name="test1" localSheetId="8" hidden="1">{"'フローチャート'!$A$1:$AO$191"}</definedName>
    <definedName name="test1" localSheetId="9" hidden="1">{"'フローチャート'!$A$1:$AO$191"}</definedName>
    <definedName name="test1" localSheetId="11" hidden="1">{"'フローチャート'!$A$1:$AO$191"}</definedName>
    <definedName name="test1" localSheetId="23" hidden="1">{"'フローチャート'!$A$1:$AO$191"}</definedName>
    <definedName name="test1" localSheetId="14" hidden="1">{"'フローチャート'!$A$1:$AO$191"}</definedName>
    <definedName name="test1" localSheetId="16" hidden="1">{"'フローチャート'!$A$1:$AO$191"}</definedName>
    <definedName name="test1" localSheetId="18" hidden="1">{"'フローチャート'!$A$1:$AO$191"}</definedName>
    <definedName name="test1" localSheetId="13" hidden="1">{"'フローチャート'!$A$1:$AO$191"}</definedName>
    <definedName name="test1" localSheetId="0" hidden="1">{"'フローチャート'!$A$1:$AO$191"}</definedName>
    <definedName name="test1" localSheetId="20" hidden="1">{"'フローチャート'!$A$1:$AO$191"}</definedName>
    <definedName name="test1" localSheetId="1" hidden="1">{"'フローチャート'!$A$1:$AO$191"}</definedName>
    <definedName name="test1" hidden="1">{"'フローチャート'!$A$1:$AO$191"}</definedName>
    <definedName name="オンサイト_オプション" localSheetId="14">[1]項目2!$J$25:$AN$25</definedName>
    <definedName name="オンサイト_オプション" localSheetId="16">[1]項目2!$J$25:$AN$25</definedName>
    <definedName name="オンサイト_オプション" localSheetId="20">[1]項目2!$J$25:$AN$25</definedName>
    <definedName name="オンサイト_オプション">項目2!$J$25:$AN$25</definedName>
    <definedName name="オンサイト_標準設定" localSheetId="14">[1]項目2!$J$25:$P$25</definedName>
    <definedName name="オンサイト_標準設定" localSheetId="16">[1]項目2!$J$25:$P$25</definedName>
    <definedName name="オンサイト_標準設定" localSheetId="20">[1]項目2!$J$25:$P$25</definedName>
    <definedName name="オンサイト_標準設定">項目2!$J$25:$P$25</definedName>
    <definedName name="リモート" localSheetId="14">[1]項目2!$AO$25:$AS$25</definedName>
    <definedName name="リモート" localSheetId="16">[1]項目2!$AO$25:$AS$25</definedName>
    <definedName name="リモート" localSheetId="20">[1]項目2!$AO$25:$AS$25</definedName>
    <definedName name="リモート">項目2!$AO$25:$AS$25</definedName>
    <definedName name="有線回線" localSheetId="14">[1]項目2!$J$12:$Q$12</definedName>
    <definedName name="有線回線" localSheetId="16">[1]項目2!$J$12:$Q$12</definedName>
    <definedName name="有線回線" localSheetId="20">[1]項目2!$J$12:$Q$12</definedName>
    <definedName name="有線回線">項目2!$J$12:$Q$12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6" i="41" l="1"/>
  <c r="F26" i="41"/>
  <c r="E26" i="41"/>
  <c r="G25" i="41"/>
  <c r="F25" i="41"/>
  <c r="E25" i="41"/>
  <c r="G24" i="41"/>
  <c r="F24" i="41"/>
  <c r="E24" i="41"/>
  <c r="G23" i="41"/>
  <c r="F23" i="41"/>
  <c r="E23" i="41"/>
  <c r="G22" i="41"/>
  <c r="F22" i="41"/>
  <c r="E22" i="41"/>
  <c r="G21" i="41"/>
  <c r="F21" i="41"/>
  <c r="E21" i="41"/>
  <c r="G20" i="41"/>
  <c r="F20" i="41"/>
  <c r="E20" i="41"/>
  <c r="G19" i="41"/>
  <c r="F19" i="41"/>
  <c r="E19" i="41"/>
  <c r="G18" i="41"/>
  <c r="F18" i="41"/>
  <c r="E18" i="41"/>
  <c r="G17" i="41"/>
  <c r="F17" i="41"/>
  <c r="E17" i="41"/>
  <c r="G16" i="41"/>
  <c r="F16" i="41"/>
  <c r="E16" i="41"/>
  <c r="G15" i="41"/>
  <c r="F15" i="41"/>
  <c r="E15" i="41"/>
  <c r="G14" i="41"/>
  <c r="F14" i="41"/>
  <c r="E14" i="41"/>
  <c r="G13" i="41"/>
  <c r="F13" i="41"/>
  <c r="E13" i="41"/>
  <c r="G12" i="41"/>
  <c r="F12" i="41"/>
  <c r="E12" i="41"/>
  <c r="G11" i="41"/>
  <c r="F11" i="41"/>
  <c r="E11" i="41"/>
  <c r="G10" i="41"/>
  <c r="F10" i="41"/>
  <c r="E10" i="41"/>
  <c r="G9" i="41"/>
  <c r="F9" i="41"/>
  <c r="E9" i="41"/>
  <c r="G8" i="41"/>
  <c r="F8" i="41"/>
  <c r="E8" i="41"/>
  <c r="G7" i="41"/>
  <c r="F7" i="41"/>
  <c r="E7" i="41"/>
  <c r="G26" i="42"/>
  <c r="F26" i="42"/>
  <c r="E26" i="42"/>
  <c r="G25" i="42"/>
  <c r="F25" i="42"/>
  <c r="E25" i="42"/>
  <c r="G24" i="42"/>
  <c r="F24" i="42"/>
  <c r="E24" i="42"/>
  <c r="G23" i="42"/>
  <c r="F23" i="42"/>
  <c r="E23" i="42"/>
  <c r="G22" i="42"/>
  <c r="F22" i="42"/>
  <c r="E22" i="42"/>
  <c r="G21" i="42"/>
  <c r="F21" i="42"/>
  <c r="E21" i="42"/>
  <c r="G20" i="42"/>
  <c r="F20" i="42"/>
  <c r="E20" i="42"/>
  <c r="G19" i="42"/>
  <c r="F19" i="42"/>
  <c r="E19" i="42"/>
  <c r="G18" i="42"/>
  <c r="F18" i="42"/>
  <c r="E18" i="42"/>
  <c r="G17" i="42"/>
  <c r="F17" i="42"/>
  <c r="E17" i="42"/>
  <c r="G16" i="42"/>
  <c r="F16" i="42"/>
  <c r="E16" i="42"/>
  <c r="G15" i="42"/>
  <c r="F15" i="42"/>
  <c r="E15" i="42"/>
  <c r="G14" i="42"/>
  <c r="F14" i="42"/>
  <c r="E14" i="42"/>
  <c r="G13" i="42"/>
  <c r="F13" i="42"/>
  <c r="E13" i="42"/>
  <c r="G12" i="42"/>
  <c r="F12" i="42"/>
  <c r="E12" i="42"/>
  <c r="G11" i="42"/>
  <c r="F11" i="42"/>
  <c r="E11" i="42"/>
  <c r="G10" i="42"/>
  <c r="F10" i="42"/>
  <c r="E10" i="42"/>
  <c r="G9" i="42"/>
  <c r="F9" i="42"/>
  <c r="E9" i="42"/>
  <c r="G8" i="42"/>
  <c r="F8" i="42"/>
  <c r="E8" i="42"/>
  <c r="G7" i="42"/>
  <c r="F7" i="42"/>
  <c r="E7" i="42"/>
  <c r="A31" i="39"/>
  <c r="A30" i="39"/>
  <c r="A29" i="39"/>
  <c r="A28" i="39"/>
  <c r="A27" i="39"/>
  <c r="A26" i="39"/>
  <c r="A25" i="39"/>
  <c r="A24" i="39"/>
  <c r="A23" i="39"/>
  <c r="A22" i="39"/>
  <c r="A21" i="39"/>
  <c r="A20" i="39"/>
  <c r="A19" i="39"/>
  <c r="A18" i="39"/>
  <c r="A17" i="39"/>
  <c r="A16" i="39"/>
  <c r="A15" i="39"/>
  <c r="A14" i="39"/>
  <c r="A13" i="39"/>
  <c r="A12" i="39"/>
  <c r="AV21" i="3" l="1"/>
  <c r="AP17" i="32" l="1"/>
  <c r="K69" i="2"/>
  <c r="AP68" i="2"/>
  <c r="AO58" i="2"/>
  <c r="AO57" i="2"/>
  <c r="AO56" i="2"/>
  <c r="AO55" i="2"/>
  <c r="AO53" i="2"/>
  <c r="AO52" i="2"/>
  <c r="AO51" i="2"/>
  <c r="AO50" i="2"/>
  <c r="AO49" i="2"/>
  <c r="AO48" i="2"/>
  <c r="AO47" i="2"/>
  <c r="AO45" i="2"/>
  <c r="AO44" i="2"/>
  <c r="AK6" i="2"/>
  <c r="AO12" i="35"/>
  <c r="AR12" i="35"/>
  <c r="AU12" i="35"/>
  <c r="AO14" i="35"/>
  <c r="AR14" i="35"/>
  <c r="AO22" i="35"/>
  <c r="AP22" i="35"/>
  <c r="AO13" i="32"/>
  <c r="AR13" i="32"/>
  <c r="AU13" i="32"/>
  <c r="AV29" i="32"/>
  <c r="I30" i="32"/>
  <c r="AO31" i="32"/>
  <c r="AR31" i="32"/>
  <c r="AO53" i="32"/>
  <c r="AQ53" i="32"/>
  <c r="AO54" i="32"/>
  <c r="AQ54" i="32"/>
  <c r="AO55" i="32"/>
  <c r="AO71" i="32"/>
  <c r="AO72" i="32"/>
  <c r="AO73" i="32"/>
  <c r="AO75" i="32"/>
  <c r="AO76" i="32"/>
  <c r="AO77" i="32"/>
  <c r="AO79" i="32"/>
  <c r="AO80" i="32"/>
  <c r="AO81" i="32"/>
  <c r="AV91" i="32"/>
  <c r="K92" i="32"/>
  <c r="AO93" i="32"/>
  <c r="AR93" i="32"/>
  <c r="AO95" i="32"/>
  <c r="AR95" i="32"/>
  <c r="AO96" i="32"/>
  <c r="AO97" i="32"/>
  <c r="AO98" i="32"/>
  <c r="AV108" i="32"/>
  <c r="I109" i="32"/>
  <c r="AO118" i="32"/>
  <c r="AO120" i="32"/>
  <c r="AO121" i="32"/>
  <c r="AO123" i="32"/>
  <c r="AO124" i="32"/>
  <c r="AO125" i="32"/>
  <c r="AO127" i="32"/>
  <c r="AO128" i="32"/>
  <c r="AO129" i="32"/>
  <c r="AV139" i="32"/>
  <c r="K140" i="32"/>
  <c r="AO141" i="32"/>
  <c r="AR141" i="32"/>
  <c r="AO143" i="32"/>
  <c r="AR143" i="32"/>
  <c r="AO144" i="32"/>
  <c r="AO146" i="32"/>
  <c r="AO147" i="32"/>
  <c r="AV157" i="32"/>
  <c r="I158" i="32"/>
  <c r="E7" i="5"/>
  <c r="E7" i="4"/>
  <c r="A31" i="10"/>
  <c r="A30" i="10"/>
  <c r="A29" i="10"/>
  <c r="A28" i="10"/>
  <c r="A27" i="10"/>
  <c r="A26" i="10"/>
  <c r="A25" i="10"/>
  <c r="A24" i="10"/>
  <c r="A23" i="10"/>
  <c r="A22" i="10"/>
  <c r="A21" i="10"/>
  <c r="A20" i="10"/>
  <c r="A19" i="10"/>
  <c r="A18" i="10"/>
  <c r="A17" i="10"/>
  <c r="A16" i="10"/>
  <c r="A15" i="10"/>
  <c r="A14" i="10"/>
  <c r="A13" i="10"/>
  <c r="A12" i="10"/>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R16" i="3"/>
  <c r="AO16" i="3"/>
  <c r="AO12" i="3"/>
  <c r="AO11" i="3"/>
  <c r="AO10" i="3"/>
  <c r="AO9" i="3"/>
  <c r="K37" i="2"/>
  <c r="AP36" i="2"/>
  <c r="AO26" i="2"/>
  <c r="AO25" i="2"/>
  <c r="AO24" i="2"/>
  <c r="AO23" i="2"/>
  <c r="AO21" i="2"/>
  <c r="AO20" i="2"/>
  <c r="AO19" i="2"/>
  <c r="AO18" i="2"/>
  <c r="AO17" i="2"/>
  <c r="AO16" i="2"/>
  <c r="AO15" i="2"/>
  <c r="AO13" i="2"/>
  <c r="AO12" i="2"/>
</calcChain>
</file>

<file path=xl/comments1.xml><?xml version="1.0" encoding="utf-8"?>
<comments xmlns="http://schemas.openxmlformats.org/spreadsheetml/2006/main">
  <authors>
    <author>Terai Yuka</author>
  </authors>
  <commentList>
    <comment ref="F9" authorId="0" shapeId="0">
      <text>
        <r>
          <rPr>
            <b/>
            <sz val="10"/>
            <color indexed="62"/>
            <rFont val="Meiryo UI"/>
            <family val="3"/>
            <charset val="128"/>
          </rPr>
          <t>◆西暦で記入願います。
　例：2020/1/1
　※「2020年1月1日」と表示されます。</t>
        </r>
      </text>
    </comment>
    <comment ref="U11" authorId="0" shapeId="0">
      <text>
        <r>
          <rPr>
            <b/>
            <sz val="10"/>
            <color indexed="62"/>
            <rFont val="Meiryo UI"/>
            <family val="3"/>
            <charset val="128"/>
          </rPr>
          <t>◆お申込みいただくサービスを選択してください</t>
        </r>
      </text>
    </comment>
    <comment ref="AD13" authorId="0" shapeId="0">
      <text>
        <r>
          <rPr>
            <b/>
            <sz val="10"/>
            <color indexed="62"/>
            <rFont val="Meiryo UI"/>
            <family val="3"/>
            <charset val="128"/>
          </rPr>
          <t>◆お申込いただくサービス(②)について選択してください。
　新規：②を新しくご契約いただく場合
　変更：②を既にご契約いただいており、内容変更をご希望される場合
　解約：②を既にご契約いただいており、解約をご希望される場合
 ※サービスによっては詳細を 「サービス個別申込書」 にご記入いただきます。</t>
        </r>
      </text>
    </comment>
    <comment ref="T17" authorId="0" shapeId="0">
      <text>
        <r>
          <rPr>
            <b/>
            <sz val="10"/>
            <color indexed="62"/>
            <rFont val="Meiryo UI"/>
            <family val="3"/>
            <charset val="128"/>
          </rPr>
          <t>◆見積書未受領の場合は、ドロップダウンリストから --- を選択してください。</t>
        </r>
      </text>
    </comment>
    <comment ref="AM70" authorId="0" shapeId="0">
      <text>
        <r>
          <rPr>
            <b/>
            <sz val="10"/>
            <color indexed="12"/>
            <rFont val="Meiryo UI"/>
            <family val="3"/>
            <charset val="128"/>
          </rPr>
          <t>★請求先変更をご希望の場合★
  ① 部署名・担当者名・TEL・FAX・Mail変更の場合は
　　　 メール等で受付可能です。
　② ①以外(※)の場合は 「サービス情報変更申込書」が必要となります。
 　　　※ ・会社名・住所の変更を伴う場合
　　　　　 ・お支払方法を変更される場合
　　　　　 ・本申込以外の契約についても変更される場合 等</t>
        </r>
      </text>
    </comment>
    <comment ref="AM117" authorId="0" shapeId="0">
      <text>
        <r>
          <rPr>
            <b/>
            <sz val="10"/>
            <color indexed="12"/>
            <rFont val="Meiryo UI"/>
            <family val="3"/>
            <charset val="128"/>
          </rPr>
          <t>★請求先変更をご希望の場合★
  ① 部署名・担当者名・TEL・FAX・Mail変更の場合は
　　　 メール等で受付可能です。
　② ①以外(※)の場合は 「サービス情報変更申込書」が必要となります。
 　　　※ ・会社名・住所の変更を伴う場合
　　　　　 ・お支払方法を変更される場合
　　　　　 ・本申込以外の契約についても変更される場合 等</t>
        </r>
      </text>
    </comment>
  </commentList>
</comments>
</file>

<file path=xl/comments2.xml><?xml version="1.0" encoding="utf-8"?>
<comments xmlns="http://schemas.openxmlformats.org/spreadsheetml/2006/main">
  <authors>
    <author>Terai Yuka</author>
  </authors>
  <commentList>
    <comment ref="J15" authorId="0" shapeId="0">
      <text>
        <r>
          <rPr>
            <b/>
            <sz val="10"/>
            <color indexed="62"/>
            <rFont val="Meiryo UI"/>
            <family val="3"/>
            <charset val="128"/>
          </rPr>
          <t>◆西暦で記入願います。
　例：2020/1/1
　※「2020年1月1日」と表示されます。</t>
        </r>
      </text>
    </comment>
  </commentList>
</comments>
</file>

<file path=xl/comments3.xml><?xml version="1.0" encoding="utf-8"?>
<comments xmlns="http://schemas.openxmlformats.org/spreadsheetml/2006/main">
  <authors>
    <author>0001882</author>
    <author>s-araki</author>
  </authors>
  <commentList>
    <comment ref="E3" authorId="0" shapeId="0">
      <text>
        <r>
          <rPr>
            <sz val="9"/>
            <color indexed="81"/>
            <rFont val="ＭＳ Ｐゴシック"/>
            <family val="3"/>
            <charset val="128"/>
          </rPr>
          <t>zone内通信のみに適用する場合は intrazone
zone間通信のみに適用する場合は interzone
上記すべてに適用する場合は universalを選択</t>
        </r>
      </text>
    </comment>
    <comment ref="G3" authorId="0" shapeId="0">
      <text>
        <r>
          <rPr>
            <sz val="9"/>
            <color indexed="81"/>
            <rFont val="ＭＳ Ｐゴシック"/>
            <family val="3"/>
            <charset val="128"/>
          </rPr>
          <t>送信元ゾーン
（宛先ゾーンと同じタイプのもの）</t>
        </r>
      </text>
    </comment>
    <comment ref="I3" authorId="0" shapeId="0">
      <text>
        <r>
          <rPr>
            <sz val="9"/>
            <color indexed="81"/>
            <rFont val="ＭＳ Ｐゴシック"/>
            <family val="3"/>
            <charset val="128"/>
          </rPr>
          <t>宛先ゾーン
（送信元ゾーンと同じタイプのもの）</t>
        </r>
      </text>
    </comment>
    <comment ref="K3" authorId="0" shapeId="0">
      <text>
        <r>
          <rPr>
            <sz val="9"/>
            <color indexed="81"/>
            <rFont val="ＭＳ Ｐゴシック"/>
            <family val="3"/>
            <charset val="128"/>
          </rPr>
          <t>アドレスを直接指定もしくはアドレスオブジェクトから指定</t>
        </r>
      </text>
    </comment>
    <comment ref="N3" authorId="0" shapeId="0">
      <text>
        <r>
          <rPr>
            <sz val="9"/>
            <color indexed="81"/>
            <rFont val="ＭＳ Ｐゴシック"/>
            <family val="3"/>
            <charset val="128"/>
          </rPr>
          <t>ユーザもしくはユーザグループを指定</t>
        </r>
      </text>
    </comment>
    <comment ref="P3" authorId="0" shapeId="0">
      <text>
        <r>
          <rPr>
            <sz val="9"/>
            <color indexed="81"/>
            <rFont val="ＭＳ Ｐゴシック"/>
            <family val="3"/>
            <charset val="128"/>
          </rPr>
          <t>アドレスを直接指定もしくはアドレスオブジェクトから指定</t>
        </r>
      </text>
    </comment>
    <comment ref="S3" authorId="0" shapeId="0">
      <text>
        <r>
          <rPr>
            <sz val="9"/>
            <color indexed="81"/>
            <rFont val="ＭＳ Ｐゴシック"/>
            <family val="3"/>
            <charset val="128"/>
          </rPr>
          <t>アプリケーション、アプリーショングループ、アプリケーションフィルタから指定</t>
        </r>
      </text>
    </comment>
    <comment ref="V3" authorId="0" shapeId="0">
      <text>
        <r>
          <rPr>
            <sz val="9"/>
            <color indexed="81"/>
            <rFont val="ＭＳ Ｐゴシック"/>
            <family val="3"/>
            <charset val="128"/>
          </rPr>
          <t xml:space="preserve">サービスオブジェクトもしくは以下のいずれかを指定
any:　すべてのプロトコル、ポート
application-default: アプリケーションごとに定義されているデフォルトポートのみ対象 </t>
        </r>
      </text>
    </comment>
    <comment ref="Y3" authorId="0" shapeId="0">
      <text>
        <r>
          <rPr>
            <sz val="9"/>
            <color indexed="81"/>
            <rFont val="ＭＳ Ｐゴシック"/>
            <family val="3"/>
            <charset val="128"/>
          </rPr>
          <t>URLカテゴリor Profile を指定します
HTTP・HTTPSにのみ有効
要URL Filter License</t>
        </r>
      </text>
    </comment>
    <comment ref="AB3" authorId="1" shapeId="0">
      <text>
        <r>
          <rPr>
            <sz val="9"/>
            <color indexed="81"/>
            <rFont val="ＭＳ Ｐゴシック"/>
            <family val="3"/>
            <charset val="128"/>
          </rPr>
          <t xml:space="preserve">Allow・Denyのいずれかを指定
</t>
        </r>
      </text>
    </comment>
    <comment ref="AD3" authorId="1" shapeId="0">
      <text>
        <r>
          <rPr>
            <sz val="9"/>
            <color indexed="81"/>
            <rFont val="ＭＳ Ｐゴシック"/>
            <family val="3"/>
            <charset val="128"/>
          </rPr>
          <t xml:space="preserve">Security Profile名を入力
</t>
        </r>
      </text>
    </comment>
    <comment ref="AN4" authorId="0" shapeId="0">
      <text>
        <r>
          <rPr>
            <sz val="9"/>
            <color indexed="81"/>
            <rFont val="ＭＳ Ｐゴシック"/>
            <family val="3"/>
            <charset val="128"/>
          </rPr>
          <t>ログ採取が不要な場合は none と入力。
特に記載がない場合はセッション終了時にログ採取</t>
        </r>
      </text>
    </comment>
    <comment ref="B15" authorId="0" shapeId="0">
      <text>
        <r>
          <rPr>
            <sz val="9"/>
            <color indexed="81"/>
            <rFont val="ＭＳ Ｐゴシック"/>
            <family val="3"/>
            <charset val="128"/>
          </rPr>
          <t>個々のルールに対する詳細設定</t>
        </r>
      </text>
    </comment>
    <comment ref="E15" authorId="0" shapeId="0">
      <text>
        <r>
          <rPr>
            <sz val="9"/>
            <color indexed="81"/>
            <rFont val="ＭＳ Ｐゴシック"/>
            <family val="3"/>
            <charset val="128"/>
          </rPr>
          <t>セキュリティプロファイルグループもしくは個々にセキュリティプロファイルを指定</t>
        </r>
      </text>
    </comment>
    <comment ref="Q17" authorId="0" shapeId="0">
      <text>
        <r>
          <rPr>
            <sz val="9"/>
            <color indexed="81"/>
            <rFont val="ＭＳ Ｐゴシック"/>
            <family val="3"/>
            <charset val="128"/>
          </rPr>
          <t>セッション開始時にログ生成</t>
        </r>
      </text>
    </comment>
    <comment ref="Q18" authorId="0" shapeId="0">
      <text>
        <r>
          <rPr>
            <sz val="9"/>
            <color indexed="81"/>
            <rFont val="ＭＳ Ｐゴシック"/>
            <family val="3"/>
            <charset val="128"/>
          </rPr>
          <t>セッション終了時にログ生成</t>
        </r>
      </text>
    </comment>
    <comment ref="Q19" authorId="0" shapeId="0">
      <text>
        <r>
          <rPr>
            <sz val="9"/>
            <color indexed="81"/>
            <rFont val="ＭＳ Ｐゴシック"/>
            <family val="3"/>
            <charset val="128"/>
          </rPr>
          <t>ログ転送プロファイルを指定</t>
        </r>
      </text>
    </comment>
    <comment ref="Q21" authorId="0" shapeId="0">
      <text>
        <r>
          <rPr>
            <sz val="9"/>
            <color indexed="81"/>
            <rFont val="ＭＳ Ｐゴシック"/>
            <family val="3"/>
            <charset val="128"/>
          </rPr>
          <t>ルールを有効化する時間を指定する場合、スケジュールオブジェクトを指定</t>
        </r>
      </text>
    </comment>
  </commentList>
</comments>
</file>

<file path=xl/sharedStrings.xml><?xml version="1.0" encoding="utf-8"?>
<sst xmlns="http://schemas.openxmlformats.org/spreadsheetml/2006/main" count="2574" uniqueCount="1174">
  <si>
    <t>改訂履歴</t>
    <rPh sb="0" eb="2">
      <t>カイテイ</t>
    </rPh>
    <rPh sb="2" eb="4">
      <t>リレキ</t>
    </rPh>
    <phoneticPr fontId="3"/>
  </si>
  <si>
    <t>日付</t>
    <rPh sb="0" eb="2">
      <t>ヒヅケ</t>
    </rPh>
    <phoneticPr fontId="9"/>
  </si>
  <si>
    <t>版数</t>
    <rPh sb="0" eb="2">
      <t>ハンスウ</t>
    </rPh>
    <phoneticPr fontId="9"/>
  </si>
  <si>
    <t>改定内容</t>
    <rPh sb="0" eb="2">
      <t>カイテイ</t>
    </rPh>
    <rPh sb="2" eb="4">
      <t>ナイヨウ</t>
    </rPh>
    <phoneticPr fontId="9"/>
  </si>
  <si>
    <t>1.0B</t>
    <phoneticPr fontId="3"/>
  </si>
  <si>
    <t>D.e-NetⅢ販売店イントラ/セキュリティ共通基盤　申込書を統合</t>
    <rPh sb="8" eb="11">
      <t>ハンバイテン</t>
    </rPh>
    <rPh sb="22" eb="24">
      <t>キョウツウ</t>
    </rPh>
    <rPh sb="24" eb="26">
      <t>キバン</t>
    </rPh>
    <rPh sb="27" eb="30">
      <t>モウシコミショ</t>
    </rPh>
    <rPh sb="31" eb="33">
      <t>トウゴウ</t>
    </rPh>
    <phoneticPr fontId="3"/>
  </si>
  <si>
    <t>目次</t>
    <rPh sb="0" eb="2">
      <t>モクジ</t>
    </rPh>
    <phoneticPr fontId="3"/>
  </si>
  <si>
    <t>サービス名</t>
    <rPh sb="4" eb="5">
      <t>メイ</t>
    </rPh>
    <phoneticPr fontId="9"/>
  </si>
  <si>
    <t>区分</t>
    <rPh sb="0" eb="2">
      <t>クブン</t>
    </rPh>
    <phoneticPr fontId="3"/>
  </si>
  <si>
    <t>シート名</t>
    <rPh sb="3" eb="4">
      <t>メイ</t>
    </rPh>
    <phoneticPr fontId="9"/>
  </si>
  <si>
    <t>記入例/参照情報</t>
    <rPh sb="0" eb="2">
      <t>キニュウ</t>
    </rPh>
    <rPh sb="2" eb="3">
      <t>レイ</t>
    </rPh>
    <rPh sb="4" eb="6">
      <t>サンショウ</t>
    </rPh>
    <rPh sb="6" eb="8">
      <t>ジョウホウ</t>
    </rPh>
    <phoneticPr fontId="3"/>
  </si>
  <si>
    <t>共通</t>
    <rPh sb="0" eb="2">
      <t>キョウツウ</t>
    </rPh>
    <phoneticPr fontId="3"/>
  </si>
  <si>
    <t>必須</t>
    <rPh sb="0" eb="2">
      <t>ヒッス</t>
    </rPh>
    <phoneticPr fontId="3"/>
  </si>
  <si>
    <t>【A】【B】【必須】基本情報</t>
    <phoneticPr fontId="3"/>
  </si>
  <si>
    <t>任意</t>
    <rPh sb="0" eb="2">
      <t>ニンイ</t>
    </rPh>
    <phoneticPr fontId="3"/>
  </si>
  <si>
    <t>【A】【B】【任意】基本情報 別紙</t>
    <phoneticPr fontId="3"/>
  </si>
  <si>
    <t>D.e-NetⅢ販売店イントラ</t>
    <rPh sb="7" eb="11">
      <t>サンハンバイテン</t>
    </rPh>
    <phoneticPr fontId="3"/>
  </si>
  <si>
    <t>選択必須</t>
    <rPh sb="0" eb="2">
      <t>センタク</t>
    </rPh>
    <rPh sb="2" eb="4">
      <t>ヒッス</t>
    </rPh>
    <phoneticPr fontId="3"/>
  </si>
  <si>
    <t>【A】【選択必須】サービス個別_回線</t>
    <phoneticPr fontId="3"/>
  </si>
  <si>
    <t>【A】【任意】サービス個別_ルータ設定変更(3拠点以上)</t>
    <phoneticPr fontId="3"/>
  </si>
  <si>
    <t>【A】【選択必須】サービス個別_アドレス変換OP</t>
    <phoneticPr fontId="3"/>
  </si>
  <si>
    <t>セキュリティ共通基盤/Sa</t>
    <rPh sb="6" eb="8">
      <t>キョウツウ</t>
    </rPh>
    <rPh sb="8" eb="10">
      <t>キバン</t>
    </rPh>
    <phoneticPr fontId="3"/>
  </si>
  <si>
    <t>【B】【必須】サービス個別</t>
    <phoneticPr fontId="3"/>
  </si>
  <si>
    <t>【B】【必須】別紙1_(1)基本情報</t>
    <phoneticPr fontId="3"/>
  </si>
  <si>
    <t>【B】(記入例) 別紙1_(1)基本情報</t>
    <phoneticPr fontId="3"/>
  </si>
  <si>
    <t>【B】【必須】別紙1_(2)ルーティング</t>
    <phoneticPr fontId="3"/>
  </si>
  <si>
    <t>【B】(記入例) 別紙1_(2)ルーティング</t>
    <phoneticPr fontId="3"/>
  </si>
  <si>
    <t>【B】【任意】別紙1_(3-1)NAT</t>
    <phoneticPr fontId="3"/>
  </si>
  <si>
    <t>【B】(記入例) 別紙1_(3-1)NAT</t>
    <phoneticPr fontId="3"/>
  </si>
  <si>
    <t>【B】【任意】別紙1_(3-2)NAT_旧format</t>
    <phoneticPr fontId="3"/>
  </si>
  <si>
    <t>【B】【任意】別紙2_①FW</t>
    <phoneticPr fontId="3"/>
  </si>
  <si>
    <t>【B】(記入例) 別紙2_①FW</t>
    <phoneticPr fontId="3"/>
  </si>
  <si>
    <t>【B】【任意】別紙3_②URLF</t>
    <phoneticPr fontId="3"/>
  </si>
  <si>
    <t>【B】(記入例) 別紙3_②URLF</t>
    <phoneticPr fontId="3"/>
  </si>
  <si>
    <t>別紙3用</t>
    <phoneticPr fontId="3"/>
  </si>
  <si>
    <t>【B】【任意】別紙4_⑤IPS</t>
    <phoneticPr fontId="3"/>
  </si>
  <si>
    <t>【B】(記入例) 別紙4_⑤IPS</t>
    <phoneticPr fontId="3"/>
  </si>
  <si>
    <t>別紙4用</t>
    <phoneticPr fontId="3"/>
  </si>
  <si>
    <t>【B】【任意】別紙5_④-1AV,ASW</t>
    <phoneticPr fontId="3"/>
  </si>
  <si>
    <t>【B】(記入例) 別紙5_④-1AV,ASW</t>
    <phoneticPr fontId="3"/>
  </si>
  <si>
    <t>【B】【任意】別紙6_⑤WF</t>
    <phoneticPr fontId="3"/>
  </si>
  <si>
    <t>【B】(記入例) 別紙6-⑤WF</t>
    <phoneticPr fontId="3"/>
  </si>
  <si>
    <t>【B】【任意】別紙7_URLフィルタ適用IP</t>
    <phoneticPr fontId="3"/>
  </si>
  <si>
    <t>【B】(記入例) 別紙7_URLフィルタ適用IP</t>
    <phoneticPr fontId="3"/>
  </si>
  <si>
    <t>【B】【任意】別紙8_URLカテゴリ作成</t>
    <phoneticPr fontId="3"/>
  </si>
  <si>
    <t>【B】(記入例)別紙8_URLカテゴリ作成</t>
    <phoneticPr fontId="3"/>
  </si>
  <si>
    <t>【B】【任意】別紙9_アドレスグループ</t>
    <phoneticPr fontId="3"/>
  </si>
  <si>
    <t>【B】(記入例)別紙9_アドレスグループ</t>
    <phoneticPr fontId="3"/>
  </si>
  <si>
    <t>【B】【任意】詳細ポリシー記入用</t>
    <phoneticPr fontId="3"/>
  </si>
  <si>
    <t>申込書のご提出方法は 「サービス個別申込書」 をご参照ください。</t>
    <phoneticPr fontId="6"/>
  </si>
  <si>
    <r>
      <t>サービス申込書　</t>
    </r>
    <r>
      <rPr>
        <b/>
        <sz val="18"/>
        <rFont val="Meiryo UI"/>
        <family val="3"/>
        <charset val="128"/>
      </rPr>
      <t>【基本情報】</t>
    </r>
    <phoneticPr fontId="8"/>
  </si>
  <si>
    <t>株式会社　トヨタシステムズ　御中</t>
    <rPh sb="0" eb="4">
      <t>カブシキガイシャ</t>
    </rPh>
    <rPh sb="14" eb="16">
      <t>オンチュウ</t>
    </rPh>
    <phoneticPr fontId="11"/>
  </si>
  <si>
    <t>2021/4/1　Ver1.0B</t>
    <phoneticPr fontId="3"/>
  </si>
  <si>
    <t>下記②サービス契約約款等の各定めに同意し、申込みを行います。［約款等はこちらのサイトにございます。http://www.d-cruise.jp/service.html］</t>
    <rPh sb="0" eb="2">
      <t>カキ</t>
    </rPh>
    <rPh sb="11" eb="12">
      <t>トウ</t>
    </rPh>
    <phoneticPr fontId="24"/>
  </si>
  <si>
    <t>①</t>
    <phoneticPr fontId="8"/>
  </si>
  <si>
    <t>申込日</t>
    <rPh sb="0" eb="2">
      <t>モウシコミ</t>
    </rPh>
    <rPh sb="2" eb="3">
      <t>ヒ</t>
    </rPh>
    <phoneticPr fontId="8"/>
  </si>
  <si>
    <t>②</t>
    <phoneticPr fontId="8"/>
  </si>
  <si>
    <t>サービス名</t>
  </si>
  <si>
    <t>□</t>
  </si>
  <si>
    <t xml:space="preserve"> 【 A 】 D.e-NetⅢ販売店イントラ</t>
    <phoneticPr fontId="3"/>
  </si>
  <si>
    <t xml:space="preserve"> 【 B 】 セキュリティ共通基盤/Sa</t>
    <rPh sb="13" eb="15">
      <t>キョウツウ</t>
    </rPh>
    <rPh sb="15" eb="17">
      <t>キバン</t>
    </rPh>
    <phoneticPr fontId="3"/>
  </si>
  <si>
    <t>③</t>
    <phoneticPr fontId="8"/>
  </si>
  <si>
    <t>申込区分</t>
  </si>
  <si>
    <t>新規</t>
    <rPh sb="0" eb="2">
      <t>シンキ</t>
    </rPh>
    <phoneticPr fontId="1"/>
  </si>
  <si>
    <t>変更</t>
    <rPh sb="0" eb="2">
      <t>ヘンコウ</t>
    </rPh>
    <phoneticPr fontId="1"/>
  </si>
  <si>
    <t>解約</t>
    <rPh sb="0" eb="2">
      <t>カイヤク</t>
    </rPh>
    <phoneticPr fontId="1"/>
  </si>
  <si>
    <t>□</t>
    <phoneticPr fontId="8"/>
  </si>
  <si>
    <t>④</t>
    <phoneticPr fontId="8"/>
  </si>
  <si>
    <t>契約番号</t>
    <rPh sb="0" eb="2">
      <t>ケイヤク</t>
    </rPh>
    <rPh sb="2" eb="4">
      <t>バンゴウ</t>
    </rPh>
    <phoneticPr fontId="8"/>
  </si>
  <si>
    <t>⑤</t>
    <phoneticPr fontId="8"/>
  </si>
  <si>
    <t>見積書番号</t>
  </si>
  <si>
    <t>---</t>
    <phoneticPr fontId="8"/>
  </si>
  <si>
    <t>⑥</t>
    <phoneticPr fontId="8"/>
  </si>
  <si>
    <t>申込者</t>
    <phoneticPr fontId="17"/>
  </si>
  <si>
    <t>住所</t>
    <rPh sb="0" eb="2">
      <t>ジュウショ</t>
    </rPh>
    <phoneticPr fontId="8"/>
  </si>
  <si>
    <t>〒</t>
    <phoneticPr fontId="8"/>
  </si>
  <si>
    <t>-</t>
  </si>
  <si>
    <t>ﾌﾘｶﾞﾅ</t>
  </si>
  <si>
    <t>押印または署名</t>
    <rPh sb="0" eb="2">
      <t>オウイン</t>
    </rPh>
    <rPh sb="5" eb="7">
      <t>ショメイ</t>
    </rPh>
    <phoneticPr fontId="8"/>
  </si>
  <si>
    <t>法人名</t>
    <rPh sb="0" eb="2">
      <t>ホウジン</t>
    </rPh>
    <rPh sb="2" eb="3">
      <t>メイ</t>
    </rPh>
    <phoneticPr fontId="8"/>
  </si>
  <si>
    <t>お名前</t>
    <rPh sb="0" eb="3">
      <t>オナマエ</t>
    </rPh>
    <phoneticPr fontId="8"/>
  </si>
  <si>
    <t>部署</t>
    <rPh sb="0" eb="2">
      <t>ブショ</t>
    </rPh>
    <phoneticPr fontId="8"/>
  </si>
  <si>
    <t>役職</t>
    <rPh sb="0" eb="2">
      <t>ヤクショク</t>
    </rPh>
    <phoneticPr fontId="8"/>
  </si>
  <si>
    <t>TEL</t>
    <phoneticPr fontId="8"/>
  </si>
  <si>
    <t>FAX</t>
    <phoneticPr fontId="8"/>
  </si>
  <si>
    <t>E-Mailコピー(社内利用)</t>
    <rPh sb="10" eb="12">
      <t>シャナイ</t>
    </rPh>
    <rPh sb="12" eb="14">
      <t>リヨウ</t>
    </rPh>
    <phoneticPr fontId="3"/>
  </si>
  <si>
    <t>E-Mail</t>
    <phoneticPr fontId="8"/>
  </si>
  <si>
    <t>@</t>
    <phoneticPr fontId="3"/>
  </si>
  <si>
    <t>申込区分
【変更】【解約】</t>
    <rPh sb="0" eb="2">
      <t>モウシコミ</t>
    </rPh>
    <rPh sb="2" eb="4">
      <t>クブン</t>
    </rPh>
    <rPh sb="6" eb="8">
      <t>ヘンコウ</t>
    </rPh>
    <rPh sb="10" eb="12">
      <t>カイヤク</t>
    </rPh>
    <phoneticPr fontId="8"/>
  </si>
  <si>
    <t>情報更新</t>
    <rPh sb="0" eb="2">
      <t>ジョウホウ</t>
    </rPh>
    <rPh sb="2" eb="4">
      <t>コウシン</t>
    </rPh>
    <phoneticPr fontId="8"/>
  </si>
  <si>
    <t>申込者の契約登録情報を上記へ変更しますか？</t>
    <rPh sb="0" eb="2">
      <t>モウシコミ</t>
    </rPh>
    <rPh sb="2" eb="3">
      <t>シャ</t>
    </rPh>
    <rPh sb="4" eb="6">
      <t>ケイヤク</t>
    </rPh>
    <rPh sb="6" eb="8">
      <t>トウロク</t>
    </rPh>
    <rPh sb="8" eb="10">
      <t>ジョウホウ</t>
    </rPh>
    <rPh sb="11" eb="13">
      <t>ジョウキ</t>
    </rPh>
    <rPh sb="14" eb="16">
      <t>ヘンコウ</t>
    </rPh>
    <phoneticPr fontId="8"/>
  </si>
  <si>
    <t>変更しない</t>
    <phoneticPr fontId="3"/>
  </si>
  <si>
    <t>変更する</t>
    <phoneticPr fontId="8"/>
  </si>
  <si>
    <t>※次頁へ続く</t>
    <rPh sb="1" eb="3">
      <t>ジページ</t>
    </rPh>
    <rPh sb="4" eb="5">
      <t>ツヅ</t>
    </rPh>
    <phoneticPr fontId="17"/>
  </si>
  <si>
    <t>社内記入欄</t>
    <rPh sb="0" eb="2">
      <t>シャナイ</t>
    </rPh>
    <phoneticPr fontId="11"/>
  </si>
  <si>
    <t>サービス備考欄</t>
    <rPh sb="4" eb="6">
      <t>ビコウ</t>
    </rPh>
    <rPh sb="6" eb="7">
      <t>ラン</t>
    </rPh>
    <phoneticPr fontId="8"/>
  </si>
  <si>
    <t>契約番号　-　検収連番</t>
    <rPh sb="7" eb="9">
      <t>ケンシュウ</t>
    </rPh>
    <rPh sb="9" eb="11">
      <t>レンバン</t>
    </rPh>
    <phoneticPr fontId="8"/>
  </si>
  <si>
    <t>課金開始日/変更/停止日（yyyy/m/d）</t>
    <rPh sb="9" eb="11">
      <t>テイシ</t>
    </rPh>
    <phoneticPr fontId="8"/>
  </si>
  <si>
    <t>開始</t>
    <rPh sb="0" eb="2">
      <t>カイシ</t>
    </rPh>
    <phoneticPr fontId="8"/>
  </si>
  <si>
    <t>停止</t>
    <rPh sb="0" eb="2">
      <t>テイシ</t>
    </rPh>
    <phoneticPr fontId="8"/>
  </si>
  <si>
    <t>添付資料貼付欄</t>
    <rPh sb="0" eb="2">
      <t>テンプ</t>
    </rPh>
    <rPh sb="2" eb="4">
      <t>シリョウ</t>
    </rPh>
    <rPh sb="4" eb="6">
      <t>ハリツ</t>
    </rPh>
    <rPh sb="6" eb="7">
      <t>ラン</t>
    </rPh>
    <phoneticPr fontId="8"/>
  </si>
  <si>
    <t>備考欄</t>
    <rPh sb="0" eb="2">
      <t>ビコウ</t>
    </rPh>
    <rPh sb="2" eb="3">
      <t>ラン</t>
    </rPh>
    <phoneticPr fontId="6"/>
  </si>
  <si>
    <t>営業サポート　/営業部署</t>
    <rPh sb="0" eb="2">
      <t>エイギョウ</t>
    </rPh>
    <rPh sb="8" eb="10">
      <t>エイギョウ</t>
    </rPh>
    <rPh sb="10" eb="12">
      <t>ブショ</t>
    </rPh>
    <phoneticPr fontId="8"/>
  </si>
  <si>
    <t>（営業サポート）</t>
    <rPh sb="1" eb="3">
      <t>エイギョウ</t>
    </rPh>
    <phoneticPr fontId="8"/>
  </si>
  <si>
    <t>営業部署</t>
    <rPh sb="0" eb="2">
      <t>エイギョウ</t>
    </rPh>
    <rPh sb="2" eb="4">
      <t>ブショ</t>
    </rPh>
    <phoneticPr fontId="8"/>
  </si>
  <si>
    <t>口座振替案内</t>
    <rPh sb="0" eb="2">
      <t>コウザ</t>
    </rPh>
    <rPh sb="2" eb="4">
      <t>フリカエ</t>
    </rPh>
    <rPh sb="4" eb="6">
      <t>アンナイ</t>
    </rPh>
    <phoneticPr fontId="6"/>
  </si>
  <si>
    <t>受注登録</t>
    <rPh sb="0" eb="2">
      <t>ジュチュウ</t>
    </rPh>
    <rPh sb="2" eb="4">
      <t>トウロク</t>
    </rPh>
    <phoneticPr fontId="6"/>
  </si>
  <si>
    <t>システム受付担当者情報</t>
    <rPh sb="4" eb="6">
      <t>ウケツケ</t>
    </rPh>
    <rPh sb="6" eb="8">
      <t>タントウ</t>
    </rPh>
    <rPh sb="8" eb="9">
      <t>シャ</t>
    </rPh>
    <rPh sb="9" eb="11">
      <t>ジョウホウ</t>
    </rPh>
    <phoneticPr fontId="6"/>
  </si>
  <si>
    <t>担当</t>
    <rPh sb="0" eb="2">
      <t>タントウ</t>
    </rPh>
    <phoneticPr fontId="8"/>
  </si>
  <si>
    <t>必要 (案内済)</t>
    <phoneticPr fontId="6"/>
  </si>
  <si>
    <t>対応済</t>
    <rPh sb="0" eb="2">
      <t>タイオウ</t>
    </rPh>
    <rPh sb="2" eb="3">
      <t>スミ</t>
    </rPh>
    <phoneticPr fontId="6"/>
  </si>
  <si>
    <t>＜部署名＞</t>
    <rPh sb="1" eb="3">
      <t>ブショ</t>
    </rPh>
    <rPh sb="3" eb="4">
      <t>メイ</t>
    </rPh>
    <phoneticPr fontId="3"/>
  </si>
  <si>
    <t>必要 (案内未対応)</t>
    <rPh sb="6" eb="9">
      <t>ミタイオウ</t>
    </rPh>
    <phoneticPr fontId="6"/>
  </si>
  <si>
    <t>不要（見積なし）</t>
    <rPh sb="0" eb="2">
      <t>フヨウ</t>
    </rPh>
    <rPh sb="3" eb="5">
      <t>ミツモリ</t>
    </rPh>
    <phoneticPr fontId="6"/>
  </si>
  <si>
    <t>＜担当者名＞</t>
    <rPh sb="1" eb="4">
      <t>タントウシャ</t>
    </rPh>
    <rPh sb="4" eb="5">
      <t>メイ</t>
    </rPh>
    <phoneticPr fontId="3"/>
  </si>
  <si>
    <t>不要</t>
    <rPh sb="0" eb="2">
      <t>フヨウ</t>
    </rPh>
    <phoneticPr fontId="6"/>
  </si>
  <si>
    <t>SE部署</t>
    <phoneticPr fontId="8"/>
  </si>
  <si>
    <t>営業事務</t>
    <phoneticPr fontId="8"/>
  </si>
  <si>
    <t>運用・登録部署①</t>
    <phoneticPr fontId="8"/>
  </si>
  <si>
    <t>運用・登録部署②</t>
    <rPh sb="0" eb="2">
      <t>ウンヨウ</t>
    </rPh>
    <rPh sb="3" eb="5">
      <t>トウロク</t>
    </rPh>
    <rPh sb="5" eb="7">
      <t>ブショ</t>
    </rPh>
    <phoneticPr fontId="8"/>
  </si>
  <si>
    <t>＜帳票ルート＞</t>
    <rPh sb="1" eb="3">
      <t>チョウヒョウ</t>
    </rPh>
    <phoneticPr fontId="8"/>
  </si>
  <si>
    <t>サービス個別申込書を参照 (回付不要な場合は斜線)</t>
    <rPh sb="10" eb="12">
      <t>サンショウ</t>
    </rPh>
    <rPh sb="14" eb="16">
      <t>カイフ</t>
    </rPh>
    <rPh sb="16" eb="18">
      <t>フヨウ</t>
    </rPh>
    <rPh sb="19" eb="21">
      <t>バアイ</t>
    </rPh>
    <rPh sb="22" eb="24">
      <t>シャセン</t>
    </rPh>
    <phoneticPr fontId="8"/>
  </si>
  <si>
    <t>【 A 】 D.e-NetⅢ販売店イントラ　請求先/連絡先</t>
    <rPh sb="22" eb="24">
      <t>セイキュウ</t>
    </rPh>
    <rPh sb="24" eb="25">
      <t>サキ</t>
    </rPh>
    <rPh sb="26" eb="29">
      <t>レンラクサキ</t>
    </rPh>
    <phoneticPr fontId="8"/>
  </si>
  <si>
    <t>⑦</t>
    <phoneticPr fontId="17"/>
  </si>
  <si>
    <t>請求先</t>
    <phoneticPr fontId="8"/>
  </si>
  <si>
    <r>
      <t>現在の契約登録情報の変更をご希望の場合、弊社営業担当までご連絡願います。</t>
    </r>
    <r>
      <rPr>
        <sz val="9"/>
        <rFont val="Meiryo UI"/>
        <family val="3"/>
        <charset val="128"/>
      </rPr>
      <t>（別途申請書が必要になる場合がございます）</t>
    </r>
    <rPh sb="14" eb="16">
      <t>キボウ</t>
    </rPh>
    <rPh sb="17" eb="19">
      <t>バアイ</t>
    </rPh>
    <rPh sb="20" eb="22">
      <t>ヘイシャ</t>
    </rPh>
    <rPh sb="22" eb="24">
      <t>エイギョウ</t>
    </rPh>
    <rPh sb="24" eb="26">
      <t>タントウ</t>
    </rPh>
    <rPh sb="29" eb="31">
      <t>レンラク</t>
    </rPh>
    <rPh sb="31" eb="32">
      <t>ネガ</t>
    </rPh>
    <rPh sb="37" eb="39">
      <t>ベット</t>
    </rPh>
    <rPh sb="39" eb="41">
      <t>シンセイ</t>
    </rPh>
    <rPh sb="41" eb="42">
      <t>ショ</t>
    </rPh>
    <rPh sb="43" eb="45">
      <t>ヒツヨウ</t>
    </rPh>
    <rPh sb="48" eb="50">
      <t>バアイ</t>
    </rPh>
    <phoneticPr fontId="3"/>
  </si>
  <si>
    <t>A</t>
  </si>
  <si>
    <t>請求書
発行方法</t>
    <rPh sb="0" eb="3">
      <t>セイキュウショ</t>
    </rPh>
    <rPh sb="4" eb="6">
      <t>ハッコウ</t>
    </rPh>
    <rPh sb="6" eb="8">
      <t>ホウホウ</t>
    </rPh>
    <phoneticPr fontId="8"/>
  </si>
  <si>
    <t>発行単位</t>
    <rPh sb="0" eb="2">
      <t>ハッコウ</t>
    </rPh>
    <rPh sb="2" eb="4">
      <t>タンイ</t>
    </rPh>
    <phoneticPr fontId="8"/>
  </si>
  <si>
    <t>当契約番号のみで個別発行</t>
    <phoneticPr fontId="8"/>
  </si>
  <si>
    <t>⇒　</t>
    <phoneticPr fontId="8"/>
  </si>
  <si>
    <t>B・C・D欄をご記入願います</t>
    <rPh sb="5" eb="6">
      <t>ラン</t>
    </rPh>
    <rPh sb="10" eb="11">
      <t>ネガ</t>
    </rPh>
    <phoneticPr fontId="8"/>
  </si>
  <si>
    <t>他契約番号に合算して発行</t>
    <rPh sb="3" eb="5">
      <t>バンゴウ</t>
    </rPh>
    <phoneticPr fontId="8"/>
  </si>
  <si>
    <t>⇒</t>
    <phoneticPr fontId="8"/>
  </si>
  <si>
    <t>【 合算先契約番号</t>
    <rPh sb="2" eb="4">
      <t>ガッサン</t>
    </rPh>
    <rPh sb="4" eb="5">
      <t>サキ</t>
    </rPh>
    <phoneticPr fontId="8"/>
  </si>
  <si>
    <t>(</t>
    <phoneticPr fontId="8"/>
  </si>
  <si>
    <t>） 】</t>
    <phoneticPr fontId="8"/>
  </si>
  <si>
    <t>B・C欄は記入不要です</t>
    <phoneticPr fontId="3"/>
  </si>
  <si>
    <t>その他</t>
    <rPh sb="2" eb="3">
      <t>タ</t>
    </rPh>
    <phoneticPr fontId="3"/>
  </si>
  <si>
    <t>⇒</t>
    <phoneticPr fontId="3"/>
  </si>
  <si>
    <t>以下に発行単位の詳細内容をご記入の上、B・C・D欄をご記入願います</t>
    <rPh sb="0" eb="2">
      <t>イカ</t>
    </rPh>
    <rPh sb="3" eb="5">
      <t>ハッコウ</t>
    </rPh>
    <rPh sb="5" eb="7">
      <t>タンイ</t>
    </rPh>
    <rPh sb="8" eb="10">
      <t>ショウサイ</t>
    </rPh>
    <rPh sb="10" eb="12">
      <t>ナイヨウ</t>
    </rPh>
    <rPh sb="14" eb="16">
      <t>キニュウ</t>
    </rPh>
    <rPh sb="17" eb="18">
      <t>ウエ</t>
    </rPh>
    <rPh sb="24" eb="25">
      <t>ラン</t>
    </rPh>
    <rPh sb="29" eb="30">
      <t>ネガ</t>
    </rPh>
    <phoneticPr fontId="8"/>
  </si>
  <si>
    <t>【</t>
    <phoneticPr fontId="8"/>
  </si>
  <si>
    <t>】</t>
    <phoneticPr fontId="3"/>
  </si>
  <si>
    <t>B</t>
    <phoneticPr fontId="8"/>
  </si>
  <si>
    <t>支払方法</t>
    <phoneticPr fontId="8"/>
  </si>
  <si>
    <t>支払方法</t>
    <rPh sb="0" eb="2">
      <t>シハライ</t>
    </rPh>
    <rPh sb="2" eb="4">
      <t>ホウホウ</t>
    </rPh>
    <phoneticPr fontId="8"/>
  </si>
  <si>
    <r>
      <t>口座振替</t>
    </r>
    <r>
      <rPr>
        <sz val="9"/>
        <rFont val="ＭＳ Ｐゴシック"/>
        <family val="3"/>
        <charset val="128"/>
      </rPr>
      <t/>
    </r>
    <rPh sb="0" eb="2">
      <t>コウザ</t>
    </rPh>
    <rPh sb="2" eb="4">
      <t>フリカエ</t>
    </rPh>
    <phoneticPr fontId="8"/>
  </si>
  <si>
    <t>他契約で利用している口座より振替</t>
    <phoneticPr fontId="8"/>
  </si>
  <si>
    <t>⇒</t>
  </si>
  <si>
    <t>【口座振替を利用している契約番号 (</t>
    <phoneticPr fontId="8"/>
  </si>
  <si>
    <t>）】</t>
    <phoneticPr fontId="8"/>
  </si>
  <si>
    <t>新規口座より振替</t>
    <phoneticPr fontId="8"/>
  </si>
  <si>
    <t>※別途口座振替手続きが必要です。手続完了まで2ヶ月程度のお時間を要します。</t>
    <phoneticPr fontId="6"/>
  </si>
  <si>
    <t>※口座振替開始までは銀行振込にてご対応願います。振込手数料はお客様にてご負担願います。</t>
    <phoneticPr fontId="6"/>
  </si>
  <si>
    <t>※一時費用のみの場合、新規口座はご利用いただけません。</t>
    <phoneticPr fontId="6"/>
  </si>
  <si>
    <t>銀行振込</t>
    <rPh sb="0" eb="2">
      <t>ギンコウ</t>
    </rPh>
    <rPh sb="2" eb="3">
      <t>フ</t>
    </rPh>
    <rPh sb="3" eb="4">
      <t>コ</t>
    </rPh>
    <phoneticPr fontId="8"/>
  </si>
  <si>
    <t>※振込手数料はお客様にてご負担願います。</t>
    <phoneticPr fontId="6"/>
  </si>
  <si>
    <t>C</t>
    <phoneticPr fontId="8"/>
  </si>
  <si>
    <t>請求書
送付先</t>
    <rPh sb="0" eb="3">
      <t>セイキュウショ</t>
    </rPh>
    <rPh sb="4" eb="6">
      <t>ソウフ</t>
    </rPh>
    <rPh sb="6" eb="7">
      <t>サキ</t>
    </rPh>
    <phoneticPr fontId="8"/>
  </si>
  <si>
    <t>送付先</t>
    <rPh sb="0" eb="2">
      <t>ソウフ</t>
    </rPh>
    <rPh sb="2" eb="3">
      <t>サキ</t>
    </rPh>
    <phoneticPr fontId="8"/>
  </si>
  <si>
    <t>⑥申込者 と同じ</t>
    <phoneticPr fontId="6"/>
  </si>
  <si>
    <t>以下のとおり</t>
    <rPh sb="0" eb="2">
      <t>イカ</t>
    </rPh>
    <phoneticPr fontId="8"/>
  </si>
  <si>
    <t>-</t>
    <phoneticPr fontId="8"/>
  </si>
  <si>
    <t>D</t>
    <phoneticPr fontId="3"/>
  </si>
  <si>
    <t>個別要望</t>
    <rPh sb="0" eb="2">
      <t>コベツ</t>
    </rPh>
    <rPh sb="2" eb="4">
      <t>ヨウボウ</t>
    </rPh>
    <phoneticPr fontId="3"/>
  </si>
  <si>
    <t>なし</t>
    <phoneticPr fontId="3"/>
  </si>
  <si>
    <t>あり（当契約番号内で請求先を複数設定 等）</t>
    <rPh sb="3" eb="4">
      <t>トウ</t>
    </rPh>
    <rPh sb="4" eb="6">
      <t>ケイヤク</t>
    </rPh>
    <rPh sb="6" eb="8">
      <t>バンゴウ</t>
    </rPh>
    <rPh sb="8" eb="9">
      <t>ナイ</t>
    </rPh>
    <rPh sb="10" eb="12">
      <t>セイキュウ</t>
    </rPh>
    <rPh sb="12" eb="13">
      <t>サキ</t>
    </rPh>
    <rPh sb="14" eb="16">
      <t>フクスウ</t>
    </rPh>
    <rPh sb="16" eb="18">
      <t>セッテイ</t>
    </rPh>
    <rPh sb="19" eb="20">
      <t>ナド</t>
    </rPh>
    <phoneticPr fontId="3"/>
  </si>
  <si>
    <t>請求分割指定シート 【基本情報(別紙)】 を
ご記入ください。</t>
    <rPh sb="0" eb="2">
      <t>セイキュウ</t>
    </rPh>
    <rPh sb="2" eb="4">
      <t>ブンカツ</t>
    </rPh>
    <rPh sb="4" eb="6">
      <t>シテイ</t>
    </rPh>
    <rPh sb="11" eb="13">
      <t>キホン</t>
    </rPh>
    <rPh sb="13" eb="15">
      <t>ジョウホウ</t>
    </rPh>
    <rPh sb="16" eb="18">
      <t>ベッシ</t>
    </rPh>
    <rPh sb="24" eb="26">
      <t>キニュウ</t>
    </rPh>
    <phoneticPr fontId="3"/>
  </si>
  <si>
    <t>⑧</t>
    <phoneticPr fontId="17"/>
  </si>
  <si>
    <t>運用連絡先
*各種
 ご案内の
 送付先
*障害時の
 連絡先</t>
    <phoneticPr fontId="8"/>
  </si>
  <si>
    <t>連絡先の契約登録情報を変更しますか？</t>
    <rPh sb="0" eb="3">
      <t>レンラクサキ</t>
    </rPh>
    <rPh sb="4" eb="6">
      <t>ケイヤク</t>
    </rPh>
    <rPh sb="6" eb="8">
      <t>トウロク</t>
    </rPh>
    <rPh sb="8" eb="10">
      <t>ジョウホウ</t>
    </rPh>
    <rPh sb="11" eb="13">
      <t>ヘンコウ</t>
    </rPh>
    <phoneticPr fontId="8"/>
  </si>
  <si>
    <t>変更しない</t>
    <phoneticPr fontId="8"/>
  </si>
  <si>
    <t>変更後の情報を以下へご記入ください。</t>
    <rPh sb="0" eb="2">
      <t>ヘンコウ</t>
    </rPh>
    <rPh sb="2" eb="3">
      <t>ゴ</t>
    </rPh>
    <rPh sb="4" eb="6">
      <t>ジョウホウ</t>
    </rPh>
    <rPh sb="7" eb="9">
      <t>イカ</t>
    </rPh>
    <rPh sb="11" eb="13">
      <t>キニュウ</t>
    </rPh>
    <phoneticPr fontId="8"/>
  </si>
  <si>
    <t>⑦請求先 と同じ</t>
    <phoneticPr fontId="8"/>
  </si>
  <si>
    <t>◆複数の方にご確認いただける
　 同報メールの登録を推奨致します</t>
    <rPh sb="1" eb="3">
      <t>フクスウ</t>
    </rPh>
    <rPh sb="4" eb="5">
      <t>カタ</t>
    </rPh>
    <rPh sb="7" eb="9">
      <t>カクニン</t>
    </rPh>
    <rPh sb="17" eb="19">
      <t>ドウホウ</t>
    </rPh>
    <rPh sb="23" eb="25">
      <t>トウロク</t>
    </rPh>
    <rPh sb="26" eb="28">
      <t>スイショウ</t>
    </rPh>
    <rPh sb="28" eb="29">
      <t>イタ</t>
    </rPh>
    <phoneticPr fontId="8"/>
  </si>
  <si>
    <t>特記事項</t>
    <rPh sb="0" eb="2">
      <t>トッキ</t>
    </rPh>
    <rPh sb="2" eb="4">
      <t>ジコウ</t>
    </rPh>
    <phoneticPr fontId="8"/>
  </si>
  <si>
    <t>【 B 】 セキュリティ共通基盤/Sa　請求先/連絡先</t>
    <rPh sb="20" eb="22">
      <t>セイキュウ</t>
    </rPh>
    <rPh sb="22" eb="23">
      <t>サキ</t>
    </rPh>
    <rPh sb="24" eb="27">
      <t>レンラクサキ</t>
    </rPh>
    <phoneticPr fontId="8"/>
  </si>
  <si>
    <t>D.e-NetⅢ販売店イントラ契約と合算して発行</t>
    <rPh sb="8" eb="11">
      <t>ハンバイテン</t>
    </rPh>
    <rPh sb="15" eb="17">
      <t>ケイヤク</t>
    </rPh>
    <rPh sb="18" eb="20">
      <t>ガッサン</t>
    </rPh>
    <rPh sb="22" eb="24">
      <t>ハッコウ</t>
    </rPh>
    <phoneticPr fontId="8"/>
  </si>
  <si>
    <t xml:space="preserve"> D.e-NetⅢ販売店イントラ と同じ</t>
    <rPh sb="9" eb="12">
      <t>ハンバイテン</t>
    </rPh>
    <phoneticPr fontId="6"/>
  </si>
  <si>
    <t>※引き続き 「サービス個別申込書」 をご記入ください。</t>
    <rPh sb="1" eb="2">
      <t>ヒ</t>
    </rPh>
    <rPh sb="3" eb="4">
      <t>ツヅ</t>
    </rPh>
    <rPh sb="11" eb="13">
      <t>コベツ</t>
    </rPh>
    <rPh sb="13" eb="16">
      <t>モウシコミショ</t>
    </rPh>
    <rPh sb="20" eb="22">
      <t>キニュウ</t>
    </rPh>
    <phoneticPr fontId="17"/>
  </si>
  <si>
    <r>
      <t>サービス申込書　請求分割指定シート　</t>
    </r>
    <r>
      <rPr>
        <b/>
        <sz val="18"/>
        <rFont val="Meiryo UI"/>
        <family val="3"/>
        <charset val="128"/>
      </rPr>
      <t>【基本情報(別紙)】</t>
    </r>
    <phoneticPr fontId="8"/>
  </si>
  <si>
    <t>【 A 】 D.e-NetⅢ販売店イントラ</t>
    <phoneticPr fontId="3"/>
  </si>
  <si>
    <t>当契約番号内で発行される請求書を 2枚に分割したい 場合、2枚目の請求先をご記入願います。</t>
    <rPh sb="0" eb="1">
      <t>トウ</t>
    </rPh>
    <rPh sb="1" eb="3">
      <t>ケイヤク</t>
    </rPh>
    <rPh sb="3" eb="5">
      <t>バンゴウ</t>
    </rPh>
    <rPh sb="5" eb="6">
      <t>ナイ</t>
    </rPh>
    <rPh sb="7" eb="9">
      <t>ハッコウ</t>
    </rPh>
    <rPh sb="12" eb="15">
      <t>セイキュウショ</t>
    </rPh>
    <rPh sb="18" eb="19">
      <t>マイ</t>
    </rPh>
    <rPh sb="20" eb="22">
      <t>ブンカツ</t>
    </rPh>
    <rPh sb="26" eb="28">
      <t>バアイ</t>
    </rPh>
    <rPh sb="30" eb="32">
      <t>マイメ</t>
    </rPh>
    <rPh sb="33" eb="35">
      <t>セイキュウ</t>
    </rPh>
    <rPh sb="35" eb="36">
      <t>サキ</t>
    </rPh>
    <rPh sb="38" eb="41">
      <t>キニュウネガ</t>
    </rPh>
    <phoneticPr fontId="3"/>
  </si>
  <si>
    <t>※「⑦請求先」は当契約の基本請求先（原則、月額費用の請求先）となります。</t>
    <rPh sb="8" eb="9">
      <t>トウ</t>
    </rPh>
    <rPh sb="9" eb="11">
      <t>ケイヤク</t>
    </rPh>
    <rPh sb="12" eb="14">
      <t>キホン</t>
    </rPh>
    <rPh sb="14" eb="16">
      <t>セイキュウ</t>
    </rPh>
    <rPh sb="16" eb="17">
      <t>サキ</t>
    </rPh>
    <rPh sb="18" eb="20">
      <t>ゲンソク</t>
    </rPh>
    <rPh sb="21" eb="23">
      <t>ゲツガク</t>
    </rPh>
    <rPh sb="23" eb="25">
      <t>ヒヨウ</t>
    </rPh>
    <rPh sb="26" eb="28">
      <t>セイキュウ</t>
    </rPh>
    <rPh sb="28" eb="29">
      <t>サキ</t>
    </rPh>
    <phoneticPr fontId="3"/>
  </si>
  <si>
    <t>⑨</t>
    <phoneticPr fontId="8"/>
  </si>
  <si>
    <t>請求先
分割</t>
    <rPh sb="4" eb="6">
      <t>ブンカツ</t>
    </rPh>
    <phoneticPr fontId="8"/>
  </si>
  <si>
    <t>A</t>
    <phoneticPr fontId="8"/>
  </si>
  <si>
    <t>一時費用のみで個別発行</t>
    <phoneticPr fontId="3"/>
  </si>
  <si>
    <t>発行区分・B・C欄をご記入願います。</t>
    <phoneticPr fontId="3"/>
  </si>
  <si>
    <t>以下に発行単位の詳細内容をご記入の上、発行区分・B・C・D欄をご記入願います</t>
    <rPh sb="0" eb="2">
      <t>イカ</t>
    </rPh>
    <rPh sb="3" eb="5">
      <t>ハッコウ</t>
    </rPh>
    <rPh sb="5" eb="7">
      <t>タンイ</t>
    </rPh>
    <rPh sb="8" eb="10">
      <t>ショウサイ</t>
    </rPh>
    <rPh sb="10" eb="12">
      <t>ナイヨウ</t>
    </rPh>
    <rPh sb="14" eb="16">
      <t>キニュウ</t>
    </rPh>
    <rPh sb="17" eb="18">
      <t>ウエ</t>
    </rPh>
    <rPh sb="19" eb="21">
      <t>ハッコウ</t>
    </rPh>
    <rPh sb="21" eb="23">
      <t>クブン</t>
    </rPh>
    <rPh sb="29" eb="30">
      <t>ラン</t>
    </rPh>
    <rPh sb="34" eb="35">
      <t>ネガ</t>
    </rPh>
    <phoneticPr fontId="8"/>
  </si>
  <si>
    <t>発行区分</t>
    <rPh sb="0" eb="2">
      <t>ハッコウ</t>
    </rPh>
    <rPh sb="2" eb="4">
      <t>クブン</t>
    </rPh>
    <phoneticPr fontId="3"/>
  </si>
  <si>
    <t>弊社請求書発行 *利用月翌月発行</t>
    <phoneticPr fontId="3"/>
  </si>
  <si>
    <t>弊社請求書発行＋お客様指定帳票</t>
    <phoneticPr fontId="3"/>
  </si>
  <si>
    <t>弊社請求書発行不要（お客様指定帳票のみ）</t>
    <phoneticPr fontId="3"/>
  </si>
  <si>
    <t>)】</t>
  </si>
  <si>
    <t>※別途口座振替手続きが必要です。手続完了まで2ヶ月程度のお時間を要します。</t>
    <phoneticPr fontId="8"/>
  </si>
  <si>
    <t>※口座振替開始までは銀行振込にてご対応願います。振込手数料はお客様にてご負担願います。</t>
    <phoneticPr fontId="8"/>
  </si>
  <si>
    <t>※一時費用のみの場合、新規口座はご利用いただけません。</t>
    <phoneticPr fontId="8"/>
  </si>
  <si>
    <t>※振込手数料はお客様にてご負担願います。</t>
    <phoneticPr fontId="8"/>
  </si>
  <si>
    <t>⑥申込者 と同じ</t>
    <phoneticPr fontId="8"/>
  </si>
  <si>
    <t>ﾌﾘｶﾞﾅ</t>
    <phoneticPr fontId="8"/>
  </si>
  <si>
    <t>@</t>
  </si>
  <si>
    <t>その他
ご要望等</t>
    <rPh sb="2" eb="3">
      <t>タ</t>
    </rPh>
    <rPh sb="5" eb="7">
      <t>ヨウボウ</t>
    </rPh>
    <rPh sb="7" eb="8">
      <t>トウ</t>
    </rPh>
    <phoneticPr fontId="3"/>
  </si>
  <si>
    <t>【 B 】 セキュリティ共通基盤Sa</t>
    <rPh sb="12" eb="14">
      <t>キョウツウ</t>
    </rPh>
    <rPh sb="14" eb="16">
      <t>キバン</t>
    </rPh>
    <phoneticPr fontId="3"/>
  </si>
  <si>
    <t>「サービス申込書」に添付しご提出ください。</t>
    <rPh sb="10" eb="12">
      <t>テンプ</t>
    </rPh>
    <rPh sb="14" eb="16">
      <t>テイシュツ</t>
    </rPh>
    <phoneticPr fontId="3"/>
  </si>
  <si>
    <t>サービス個別申込書</t>
    <rPh sb="4" eb="6">
      <t>コベツ</t>
    </rPh>
    <phoneticPr fontId="8"/>
  </si>
  <si>
    <t>【</t>
    <phoneticPr fontId="3"/>
  </si>
  <si>
    <t>サービス名：</t>
    <phoneticPr fontId="3"/>
  </si>
  <si>
    <t>D.e-NetⅢ販売店イントラ (回線)</t>
    <rPh sb="8" eb="11">
      <t>ハンバイテン</t>
    </rPh>
    <phoneticPr fontId="3"/>
  </si>
  <si>
    <t>目次へ戻る</t>
    <rPh sb="0" eb="2">
      <t>モクジ</t>
    </rPh>
    <rPh sb="3" eb="4">
      <t>モド</t>
    </rPh>
    <phoneticPr fontId="3"/>
  </si>
  <si>
    <t>2021/4/1　Ver5.1</t>
    <phoneticPr fontId="8"/>
  </si>
  <si>
    <t>添付【納期等についての留意事項】資料をご確認、内容に同意いただいた上でお申込み願います。</t>
    <rPh sb="26" eb="28">
      <t>ドウイ</t>
    </rPh>
    <phoneticPr fontId="8"/>
  </si>
  <si>
    <t>納期等についての留意事項に同意します。</t>
    <phoneticPr fontId="8"/>
  </si>
  <si>
    <t>項目</t>
    <rPh sb="0" eb="2">
      <t>コウモク</t>
    </rPh>
    <phoneticPr fontId="3"/>
  </si>
  <si>
    <t>1回線目</t>
    <rPh sb="1" eb="3">
      <t>カイセン</t>
    </rPh>
    <rPh sb="3" eb="4">
      <t>メ</t>
    </rPh>
    <phoneticPr fontId="8"/>
  </si>
  <si>
    <t>2回線目</t>
    <rPh sb="1" eb="3">
      <t>カイセン</t>
    </rPh>
    <rPh sb="3" eb="4">
      <t>メ</t>
    </rPh>
    <phoneticPr fontId="8"/>
  </si>
  <si>
    <t>3回線目</t>
    <rPh sb="1" eb="3">
      <t>カイセン</t>
    </rPh>
    <rPh sb="3" eb="4">
      <t>メ</t>
    </rPh>
    <phoneticPr fontId="8"/>
  </si>
  <si>
    <t>拠点名</t>
    <rPh sb="0" eb="2">
      <t>キョテン</t>
    </rPh>
    <rPh sb="2" eb="3">
      <t>メイ</t>
    </rPh>
    <phoneticPr fontId="3"/>
  </si>
  <si>
    <t>回線冗長有無</t>
    <rPh sb="0" eb="2">
      <t>カイセン</t>
    </rPh>
    <rPh sb="2" eb="4">
      <t>ジョウチョウ</t>
    </rPh>
    <rPh sb="4" eb="6">
      <t>ウム</t>
    </rPh>
    <phoneticPr fontId="3"/>
  </si>
  <si>
    <t>申込区分</t>
    <rPh sb="0" eb="2">
      <t>モウシコミ</t>
    </rPh>
    <rPh sb="2" eb="4">
      <t>クブン</t>
    </rPh>
    <phoneticPr fontId="8"/>
  </si>
  <si>
    <t>申込区分</t>
    <rPh sb="0" eb="2">
      <t>モウシコミ</t>
    </rPh>
    <rPh sb="2" eb="4">
      <t>クブン</t>
    </rPh>
    <phoneticPr fontId="3"/>
  </si>
  <si>
    <t>変更(その他)の場合、内容</t>
    <rPh sb="0" eb="2">
      <t>ヘンコウ</t>
    </rPh>
    <rPh sb="5" eb="6">
      <t>タ</t>
    </rPh>
    <rPh sb="8" eb="10">
      <t>バアイ</t>
    </rPh>
    <rPh sb="11" eb="13">
      <t>ナイヨウ</t>
    </rPh>
    <phoneticPr fontId="8"/>
  </si>
  <si>
    <t>希望日時</t>
    <rPh sb="0" eb="2">
      <t>キボウ</t>
    </rPh>
    <rPh sb="2" eb="4">
      <t>ニチジ</t>
    </rPh>
    <phoneticPr fontId="8"/>
  </si>
  <si>
    <t>サービス反映希望日</t>
    <rPh sb="4" eb="6">
      <t>ハンエイ</t>
    </rPh>
    <rPh sb="6" eb="9">
      <t>キボウビ</t>
    </rPh>
    <phoneticPr fontId="3"/>
  </si>
  <si>
    <t>作業時間帯</t>
    <rPh sb="0" eb="2">
      <t>サギョウ</t>
    </rPh>
    <rPh sb="2" eb="4">
      <t>ジカン</t>
    </rPh>
    <rPh sb="4" eb="5">
      <t>タイ</t>
    </rPh>
    <phoneticPr fontId="8"/>
  </si>
  <si>
    <t>拠点名</t>
    <rPh sb="0" eb="2">
      <t>キョテン</t>
    </rPh>
    <rPh sb="2" eb="3">
      <t>メイ</t>
    </rPh>
    <phoneticPr fontId="8"/>
  </si>
  <si>
    <t>新拠点名</t>
    <rPh sb="0" eb="1">
      <t>シン</t>
    </rPh>
    <rPh sb="1" eb="3">
      <t>キョテン</t>
    </rPh>
    <rPh sb="3" eb="4">
      <t>メイ</t>
    </rPh>
    <phoneticPr fontId="8"/>
  </si>
  <si>
    <t>アクセス回線</t>
    <rPh sb="4" eb="6">
      <t>カイセン</t>
    </rPh>
    <phoneticPr fontId="8"/>
  </si>
  <si>
    <t>申込回線種別</t>
    <rPh sb="0" eb="2">
      <t>モウシコミ</t>
    </rPh>
    <rPh sb="2" eb="4">
      <t>カイセン</t>
    </rPh>
    <rPh sb="4" eb="6">
      <t>シュベツ</t>
    </rPh>
    <phoneticPr fontId="3"/>
  </si>
  <si>
    <t>事前電波調査作業</t>
    <rPh sb="0" eb="2">
      <t>ジゼン</t>
    </rPh>
    <rPh sb="2" eb="4">
      <t>デンパ</t>
    </rPh>
    <rPh sb="4" eb="6">
      <t>チョウサ</t>
    </rPh>
    <rPh sb="6" eb="8">
      <t>サギョウ</t>
    </rPh>
    <phoneticPr fontId="3"/>
  </si>
  <si>
    <t>既存回線種別</t>
    <phoneticPr fontId="3"/>
  </si>
  <si>
    <t>網設定</t>
    <rPh sb="0" eb="1">
      <t>モウ</t>
    </rPh>
    <rPh sb="1" eb="3">
      <t>セッテイ</t>
    </rPh>
    <phoneticPr fontId="8"/>
  </si>
  <si>
    <t>IP電話GWオプション有無</t>
    <rPh sb="2" eb="4">
      <t>デンワ</t>
    </rPh>
    <rPh sb="11" eb="13">
      <t>ウム</t>
    </rPh>
    <phoneticPr fontId="8"/>
  </si>
  <si>
    <t>VPN設定変更</t>
    <rPh sb="3" eb="5">
      <t>セッテイ</t>
    </rPh>
    <rPh sb="5" eb="7">
      <t>ヘンコウ</t>
    </rPh>
    <phoneticPr fontId="8"/>
  </si>
  <si>
    <t>設備設置場所</t>
    <rPh sb="0" eb="2">
      <t>セツビ</t>
    </rPh>
    <rPh sb="2" eb="4">
      <t>セッチ</t>
    </rPh>
    <rPh sb="4" eb="6">
      <t>バショ</t>
    </rPh>
    <phoneticPr fontId="8"/>
  </si>
  <si>
    <t>郵便番号</t>
    <rPh sb="0" eb="4">
      <t>ユウビンバンゴウ</t>
    </rPh>
    <phoneticPr fontId="3"/>
  </si>
  <si>
    <t>設置先住所</t>
    <rPh sb="0" eb="2">
      <t>セッチ</t>
    </rPh>
    <rPh sb="2" eb="3">
      <t>サキ</t>
    </rPh>
    <rPh sb="3" eb="5">
      <t>ジュウショ</t>
    </rPh>
    <phoneticPr fontId="3"/>
  </si>
  <si>
    <t>電話番号</t>
    <rPh sb="0" eb="2">
      <t>デンワ</t>
    </rPh>
    <rPh sb="2" eb="4">
      <t>バンゴウ</t>
    </rPh>
    <phoneticPr fontId="3"/>
  </si>
  <si>
    <t>回線種別変更/移転時オンサイト作業</t>
    <rPh sb="0" eb="2">
      <t>カイセン</t>
    </rPh>
    <rPh sb="2" eb="4">
      <t>シュベツ</t>
    </rPh>
    <rPh sb="4" eb="6">
      <t>ヘンコウ</t>
    </rPh>
    <rPh sb="7" eb="9">
      <t>イテン</t>
    </rPh>
    <rPh sb="9" eb="10">
      <t>ジ</t>
    </rPh>
    <rPh sb="15" eb="17">
      <t>サギョウ</t>
    </rPh>
    <phoneticPr fontId="8"/>
  </si>
  <si>
    <t>必要</t>
    <rPh sb="0" eb="2">
      <t>ヒツヨウ</t>
    </rPh>
    <phoneticPr fontId="8"/>
  </si>
  <si>
    <t>ルータ</t>
    <phoneticPr fontId="8"/>
  </si>
  <si>
    <t>機種名</t>
    <rPh sb="0" eb="2">
      <t>キシュ</t>
    </rPh>
    <rPh sb="2" eb="3">
      <t>メイ</t>
    </rPh>
    <phoneticPr fontId="3"/>
  </si>
  <si>
    <t>保守時間帯</t>
    <rPh sb="0" eb="2">
      <t>ホシュ</t>
    </rPh>
    <rPh sb="2" eb="5">
      <t>ジカンタイ</t>
    </rPh>
    <phoneticPr fontId="3"/>
  </si>
  <si>
    <t>設定変更_オプション有無</t>
    <rPh sb="0" eb="2">
      <t>セッテイ</t>
    </rPh>
    <rPh sb="2" eb="4">
      <t>ヘンコウ</t>
    </rPh>
    <rPh sb="10" eb="12">
      <t>ウム</t>
    </rPh>
    <phoneticPr fontId="3"/>
  </si>
  <si>
    <t>設定変更内容①</t>
    <rPh sb="0" eb="2">
      <t>セッテイ</t>
    </rPh>
    <rPh sb="2" eb="4">
      <t>ヘンコウ</t>
    </rPh>
    <rPh sb="4" eb="6">
      <t>ナイヨウ</t>
    </rPh>
    <phoneticPr fontId="3"/>
  </si>
  <si>
    <t>設定変更内容②</t>
    <rPh sb="0" eb="2">
      <t>セッテイ</t>
    </rPh>
    <rPh sb="2" eb="4">
      <t>ヘンコウ</t>
    </rPh>
    <rPh sb="4" eb="6">
      <t>ナイヨウ</t>
    </rPh>
    <phoneticPr fontId="3"/>
  </si>
  <si>
    <t>設定変更内容③</t>
    <rPh sb="0" eb="2">
      <t>セッテイ</t>
    </rPh>
    <rPh sb="2" eb="4">
      <t>ヘンコウ</t>
    </rPh>
    <rPh sb="4" eb="6">
      <t>ナイヨウ</t>
    </rPh>
    <phoneticPr fontId="3"/>
  </si>
  <si>
    <t>ルータ
工事オプション</t>
    <rPh sb="4" eb="6">
      <t>コウジ</t>
    </rPh>
    <phoneticPr fontId="8"/>
  </si>
  <si>
    <t>壁掛け工事</t>
    <rPh sb="0" eb="2">
      <t>カベカ</t>
    </rPh>
    <rPh sb="3" eb="5">
      <t>コウジ</t>
    </rPh>
    <phoneticPr fontId="3"/>
  </si>
  <si>
    <t>ラックマウントキット</t>
    <phoneticPr fontId="8"/>
  </si>
  <si>
    <t>HUB(1)</t>
    <phoneticPr fontId="8"/>
  </si>
  <si>
    <t>台数</t>
    <rPh sb="0" eb="2">
      <t>ダイスウ</t>
    </rPh>
    <phoneticPr fontId="3"/>
  </si>
  <si>
    <t>HUB(2)</t>
    <phoneticPr fontId="8"/>
  </si>
  <si>
    <t>その他ご要望/依頼内容</t>
    <rPh sb="2" eb="3">
      <t>タ</t>
    </rPh>
    <rPh sb="4" eb="6">
      <t>ヨウボウ</t>
    </rPh>
    <rPh sb="7" eb="9">
      <t>イライ</t>
    </rPh>
    <rPh sb="9" eb="11">
      <t>ナイヨウ</t>
    </rPh>
    <phoneticPr fontId="8"/>
  </si>
  <si>
    <t>TS営業使用欄：キャリア申込メニュー</t>
    <rPh sb="2" eb="4">
      <t>エイギョウ</t>
    </rPh>
    <rPh sb="4" eb="6">
      <t>シヨウ</t>
    </rPh>
    <rPh sb="6" eb="7">
      <t>ラン</t>
    </rPh>
    <rPh sb="12" eb="14">
      <t>モウシコミ</t>
    </rPh>
    <phoneticPr fontId="8"/>
  </si>
  <si>
    <t>＜ご確認事項＞</t>
    <rPh sb="2" eb="4">
      <t>カクニン</t>
    </rPh>
    <rPh sb="4" eb="6">
      <t>ジコウ</t>
    </rPh>
    <phoneticPr fontId="3"/>
  </si>
  <si>
    <t>標準納期</t>
    <phoneticPr fontId="3"/>
  </si>
  <si>
    <t>新規</t>
    <rPh sb="0" eb="2">
      <t>シンキ</t>
    </rPh>
    <phoneticPr fontId="3"/>
  </si>
  <si>
    <t>サービス反映希望日の</t>
    <rPh sb="4" eb="6">
      <t>ハンエイ</t>
    </rPh>
    <rPh sb="6" eb="9">
      <t>キボウビ</t>
    </rPh>
    <phoneticPr fontId="3"/>
  </si>
  <si>
    <t>ヶ月前まで (土日を除く)</t>
    <rPh sb="1" eb="2">
      <t>ゲツ</t>
    </rPh>
    <rPh sb="2" eb="3">
      <t>マエ</t>
    </rPh>
    <phoneticPr fontId="3"/>
  </si>
  <si>
    <t>※反映希望日が標準納期より短い、もしくは長期連休
　(G/W・年末年始等)を 跨ぐ場合は、予め弊社営業担当まで
　　ご連絡願います。</t>
    <phoneticPr fontId="3"/>
  </si>
  <si>
    <t>変更</t>
    <rPh sb="0" eb="2">
      <t>ヘンコウ</t>
    </rPh>
    <phoneticPr fontId="3"/>
  </si>
  <si>
    <t>解約</t>
    <rPh sb="0" eb="2">
      <t>カイヤク</t>
    </rPh>
    <phoneticPr fontId="3"/>
  </si>
  <si>
    <t>申込書提出方法</t>
    <rPh sb="0" eb="2">
      <t>モウシコミ</t>
    </rPh>
    <rPh sb="2" eb="3">
      <t>ショ</t>
    </rPh>
    <rPh sb="3" eb="5">
      <t>テイシュツ</t>
    </rPh>
    <rPh sb="5" eb="7">
      <t>ホウホウ</t>
    </rPh>
    <phoneticPr fontId="3"/>
  </si>
  <si>
    <t>提出書式</t>
    <rPh sb="0" eb="2">
      <t>テイシュツ</t>
    </rPh>
    <rPh sb="2" eb="4">
      <t>ショシキ</t>
    </rPh>
    <phoneticPr fontId="3"/>
  </si>
  <si>
    <t>押印/サイン済の [原紙] または [PDF等の画像ファイル]　＋　[Excelファイル]</t>
    <phoneticPr fontId="3"/>
  </si>
  <si>
    <t>提出方法</t>
    <rPh sb="0" eb="2">
      <t>テイシュツ</t>
    </rPh>
    <rPh sb="2" eb="4">
      <t>ホウホウ</t>
    </rPh>
    <phoneticPr fontId="3"/>
  </si>
  <si>
    <t>E-mail</t>
    <phoneticPr fontId="3"/>
  </si>
  <si>
    <t>営業担当 または 営業ヘルプデスク (helpdesk01@tns.toyotasystems.com)</t>
    <phoneticPr fontId="3"/>
  </si>
  <si>
    <t>郵送</t>
    <phoneticPr fontId="3"/>
  </si>
  <si>
    <t>営業ヘルプデスク (〒461-0001 愛知県名古屋市東区泉1-23-22 トヨタホーム栄ビル4F)</t>
    <phoneticPr fontId="3"/>
  </si>
  <si>
    <t>FAX</t>
    <phoneticPr fontId="3"/>
  </si>
  <si>
    <t>052-951-8514</t>
    <phoneticPr fontId="3"/>
  </si>
  <si>
    <t>※FAX受信確認後、弊社担当者よりご連絡致します。
　 連絡がない場合は恐れ入りますが、営業ヘルプデスク（TEL：050-3142-7889）までご一報願います。</t>
    <phoneticPr fontId="3"/>
  </si>
  <si>
    <t>契約期間</t>
    <phoneticPr fontId="3"/>
  </si>
  <si>
    <t>最低利用期間</t>
    <rPh sb="0" eb="2">
      <t>サイテイ</t>
    </rPh>
    <rPh sb="2" eb="4">
      <t>リヨウ</t>
    </rPh>
    <rPh sb="4" eb="6">
      <t>キカン</t>
    </rPh>
    <phoneticPr fontId="3"/>
  </si>
  <si>
    <t>解約金について</t>
    <rPh sb="0" eb="2">
      <t>カイヤク</t>
    </rPh>
    <rPh sb="2" eb="3">
      <t>キン</t>
    </rPh>
    <phoneticPr fontId="3"/>
  </si>
  <si>
    <t>社内記入欄</t>
    <rPh sb="0" eb="2">
      <t>シャナイ</t>
    </rPh>
    <phoneticPr fontId="8"/>
  </si>
  <si>
    <t>営業部署</t>
    <phoneticPr fontId="3"/>
  </si>
  <si>
    <t>納期</t>
    <phoneticPr fontId="3"/>
  </si>
  <si>
    <t>理由</t>
    <phoneticPr fontId="3"/>
  </si>
  <si>
    <t>事前調整状況</t>
    <rPh sb="0" eb="2">
      <t>ジゼン</t>
    </rPh>
    <phoneticPr fontId="3"/>
  </si>
  <si>
    <t>調整部署</t>
    <rPh sb="2" eb="4">
      <t>ブショ</t>
    </rPh>
    <phoneticPr fontId="3"/>
  </si>
  <si>
    <t>調整先担当者</t>
    <rPh sb="2" eb="3">
      <t>サキ</t>
    </rPh>
    <rPh sb="3" eb="6">
      <t>タントウシャ</t>
    </rPh>
    <phoneticPr fontId="3"/>
  </si>
  <si>
    <t>調整日</t>
    <rPh sb="0" eb="2">
      <t>チョウセイ</t>
    </rPh>
    <rPh sb="2" eb="3">
      <t>ビ</t>
    </rPh>
    <phoneticPr fontId="3"/>
  </si>
  <si>
    <t>調整内容</t>
    <rPh sb="2" eb="4">
      <t>ナイヨウ</t>
    </rPh>
    <phoneticPr fontId="3"/>
  </si>
  <si>
    <t>Excel回付
(社内)</t>
    <rPh sb="9" eb="11">
      <t>シャナイ</t>
    </rPh>
    <phoneticPr fontId="3"/>
  </si>
  <si>
    <t>回付方法</t>
    <rPh sb="0" eb="2">
      <t>カイフ</t>
    </rPh>
    <rPh sb="2" eb="4">
      <t>ホウホウ</t>
    </rPh>
    <phoneticPr fontId="3"/>
  </si>
  <si>
    <t>PDF添付</t>
    <rPh sb="3" eb="5">
      <t>テンプ</t>
    </rPh>
    <phoneticPr fontId="3"/>
  </si>
  <si>
    <t>□</t>
    <phoneticPr fontId="3"/>
  </si>
  <si>
    <t>対応済</t>
    <phoneticPr fontId="3"/>
  </si>
  <si>
    <t>お客様 → （営業サポート →） 営業部署[申請内容確認］ → SE部署[技術情報確認］ → 営業事務[売管登録・検収登録・申込書保管］</t>
    <phoneticPr fontId="8"/>
  </si>
  <si>
    <t>4回線目</t>
    <rPh sb="1" eb="3">
      <t>カイセン</t>
    </rPh>
    <rPh sb="3" eb="4">
      <t>メ</t>
    </rPh>
    <phoneticPr fontId="8"/>
  </si>
  <si>
    <t>5回線目</t>
    <rPh sb="1" eb="3">
      <t>カイセン</t>
    </rPh>
    <rPh sb="3" eb="4">
      <t>メ</t>
    </rPh>
    <phoneticPr fontId="8"/>
  </si>
  <si>
    <t>6回線目</t>
    <rPh sb="1" eb="3">
      <t>カイセン</t>
    </rPh>
    <rPh sb="3" eb="4">
      <t>メ</t>
    </rPh>
    <phoneticPr fontId="8"/>
  </si>
  <si>
    <t>変更(ルーター/HUB)</t>
    <phoneticPr fontId="8"/>
  </si>
  <si>
    <t>その他ご要望</t>
    <rPh sb="2" eb="3">
      <t>タ</t>
    </rPh>
    <rPh sb="4" eb="6">
      <t>ヨウボウ</t>
    </rPh>
    <phoneticPr fontId="8"/>
  </si>
  <si>
    <t>7回線目</t>
    <rPh sb="1" eb="3">
      <t>カイセン</t>
    </rPh>
    <rPh sb="3" eb="4">
      <t>メ</t>
    </rPh>
    <phoneticPr fontId="8"/>
  </si>
  <si>
    <t>8回線目</t>
    <rPh sb="1" eb="3">
      <t>カイセン</t>
    </rPh>
    <rPh sb="3" eb="4">
      <t>メ</t>
    </rPh>
    <phoneticPr fontId="8"/>
  </si>
  <si>
    <t>9回線目</t>
    <rPh sb="1" eb="3">
      <t>カイセン</t>
    </rPh>
    <rPh sb="3" eb="4">
      <t>メ</t>
    </rPh>
    <phoneticPr fontId="8"/>
  </si>
  <si>
    <t>D.e-NetⅢ販売店イントラ (アドレス変換オプション)</t>
    <rPh sb="8" eb="11">
      <t>ハンバイテン</t>
    </rPh>
    <phoneticPr fontId="3"/>
  </si>
  <si>
    <t>アドレス変換オプション</t>
    <rPh sb="4" eb="6">
      <t>ヘンカン</t>
    </rPh>
    <phoneticPr fontId="8"/>
  </si>
  <si>
    <t>サービス反映希望日</t>
    <phoneticPr fontId="3"/>
  </si>
  <si>
    <t>申込区分</t>
    <rPh sb="0" eb="1">
      <t>モウ</t>
    </rPh>
    <rPh sb="1" eb="2">
      <t>コ</t>
    </rPh>
    <rPh sb="2" eb="4">
      <t>クブン</t>
    </rPh>
    <phoneticPr fontId="8"/>
  </si>
  <si>
    <t>新規</t>
    <rPh sb="0" eb="2">
      <t>シンキ</t>
    </rPh>
    <phoneticPr fontId="8"/>
  </si>
  <si>
    <t>変更</t>
    <rPh sb="0" eb="2">
      <t>ヘンコウ</t>
    </rPh>
    <phoneticPr fontId="8"/>
  </si>
  <si>
    <t>解約</t>
    <rPh sb="0" eb="2">
      <t>カイヤク</t>
    </rPh>
    <phoneticPr fontId="8"/>
  </si>
  <si>
    <t>Office365利用有無</t>
    <rPh sb="9" eb="11">
      <t>リヨウ</t>
    </rPh>
    <rPh sb="11" eb="13">
      <t>ウム</t>
    </rPh>
    <phoneticPr fontId="8"/>
  </si>
  <si>
    <t>あり</t>
    <phoneticPr fontId="8"/>
  </si>
  <si>
    <t>なし</t>
    <phoneticPr fontId="8"/>
  </si>
  <si>
    <t>設定内容(N：1 NAT)</t>
    <phoneticPr fontId="8"/>
  </si>
  <si>
    <t>通信元</t>
    <rPh sb="0" eb="2">
      <t>ツウシン</t>
    </rPh>
    <rPh sb="2" eb="3">
      <t>モト</t>
    </rPh>
    <phoneticPr fontId="8"/>
  </si>
  <si>
    <r>
      <t>通信先</t>
    </r>
    <r>
      <rPr>
        <sz val="9"/>
        <color theme="1"/>
        <rFont val="Meiryo UI"/>
        <family val="3"/>
        <charset val="128"/>
      </rPr>
      <t>(※1)</t>
    </r>
    <rPh sb="0" eb="2">
      <t>ツウシン</t>
    </rPh>
    <rPh sb="2" eb="3">
      <t>サキ</t>
    </rPh>
    <phoneticPr fontId="8"/>
  </si>
  <si>
    <t>NO</t>
    <phoneticPr fontId="8"/>
  </si>
  <si>
    <t>設定区分</t>
    <rPh sb="0" eb="2">
      <t>セッテイ</t>
    </rPh>
    <rPh sb="2" eb="4">
      <t>クブン</t>
    </rPh>
    <phoneticPr fontId="8"/>
  </si>
  <si>
    <r>
      <t>お客様IPアドレスレンジ</t>
    </r>
    <r>
      <rPr>
        <sz val="9"/>
        <color theme="1"/>
        <rFont val="Meiryo UI"/>
        <family val="3"/>
        <charset val="128"/>
      </rPr>
      <t>(※2)</t>
    </r>
    <rPh sb="1" eb="2">
      <t>キャク</t>
    </rPh>
    <rPh sb="2" eb="3">
      <t>サマ</t>
    </rPh>
    <phoneticPr fontId="8"/>
  </si>
  <si>
    <r>
      <t>FQDN　または　IPアドレス</t>
    </r>
    <r>
      <rPr>
        <sz val="9"/>
        <color theme="1"/>
        <rFont val="Meiryo UI"/>
        <family val="3"/>
        <charset val="128"/>
      </rPr>
      <t>(※3)</t>
    </r>
    <phoneticPr fontId="8"/>
  </si>
  <si>
    <r>
      <t>ポート番号</t>
    </r>
    <r>
      <rPr>
        <sz val="9"/>
        <color theme="1"/>
        <rFont val="Meiryo UI"/>
        <family val="3"/>
        <charset val="128"/>
      </rPr>
      <t>(※4)</t>
    </r>
    <rPh sb="3" eb="5">
      <t>バンゴウ</t>
    </rPh>
    <phoneticPr fontId="8"/>
  </si>
  <si>
    <t>プロトコル</t>
    <phoneticPr fontId="8"/>
  </si>
  <si>
    <t>削除</t>
    <rPh sb="0" eb="2">
      <t>サクジョ</t>
    </rPh>
    <phoneticPr fontId="8"/>
  </si>
  <si>
    <t>TCP</t>
    <phoneticPr fontId="8"/>
  </si>
  <si>
    <t>UDP</t>
    <phoneticPr fontId="8"/>
  </si>
  <si>
    <t>any</t>
    <phoneticPr fontId="8"/>
  </si>
  <si>
    <t>※1 通信先の設定は利用するアプリケーションの管理者様にご確認下さい。</t>
    <phoneticPr fontId="8"/>
  </si>
  <si>
    <t>※2 お客様IPアドレスはTSから割当てたATIアドレスまたはグローバルアドレスを記入してください。</t>
    <phoneticPr fontId="8"/>
  </si>
  <si>
    <r>
      <t>通信先合計</t>
    </r>
    <r>
      <rPr>
        <sz val="9"/>
        <color theme="1"/>
        <rFont val="Meiryo UI"/>
        <family val="3"/>
        <charset val="128"/>
      </rPr>
      <t>(※7)</t>
    </r>
    <rPh sb="0" eb="2">
      <t>ツウシン</t>
    </rPh>
    <rPh sb="2" eb="3">
      <t>サキ</t>
    </rPh>
    <rPh sb="3" eb="5">
      <t>ゴウケイ</t>
    </rPh>
    <phoneticPr fontId="8"/>
  </si>
  <si>
    <t>※3 FQDN指定にワイルドカードの利用はできません。</t>
    <phoneticPr fontId="8"/>
  </si>
  <si>
    <t>※4 ポート番号は数字を記入してください。また、指定しない場合、"any"を記入してください。</t>
    <phoneticPr fontId="8"/>
  </si>
  <si>
    <t>※7 現在登録済みの通信先も含め、全ての通信先の合計数をご記入下さい。</t>
    <phoneticPr fontId="8"/>
  </si>
  <si>
    <t>※5 「*.office.com,*.office365.com,*.outlook.com」の通信許可を設定します。</t>
    <rPh sb="48" eb="50">
      <t>ツウシン</t>
    </rPh>
    <rPh sb="50" eb="52">
      <t>キョカ</t>
    </rPh>
    <rPh sb="53" eb="55">
      <t>セッテイ</t>
    </rPh>
    <phoneticPr fontId="8"/>
  </si>
  <si>
    <t>※6 「*.office.com,*.office365.com,*.lync.com,*.skype.com,*.teams.microsoft.com」の通信許可、およびSkypeアプリケーションの通信許可を設定します。</t>
    <rPh sb="79" eb="81">
      <t>ツウシン</t>
    </rPh>
    <rPh sb="81" eb="83">
      <t>キョカ</t>
    </rPh>
    <rPh sb="101" eb="103">
      <t>ツウシン</t>
    </rPh>
    <rPh sb="103" eb="105">
      <t>キョカ</t>
    </rPh>
    <rPh sb="106" eb="108">
      <t>セッテイ</t>
    </rPh>
    <phoneticPr fontId="8"/>
  </si>
  <si>
    <t>設定内容(1：1 NAT)</t>
    <phoneticPr fontId="8"/>
  </si>
  <si>
    <r>
      <t>お客様IPアドレス</t>
    </r>
    <r>
      <rPr>
        <sz val="9"/>
        <color theme="1"/>
        <rFont val="Meiryo UI"/>
        <family val="3"/>
        <charset val="128"/>
      </rPr>
      <t>(※2)</t>
    </r>
    <rPh sb="1" eb="2">
      <t>キャク</t>
    </rPh>
    <rPh sb="2" eb="3">
      <t>サマ</t>
    </rPh>
    <phoneticPr fontId="8"/>
  </si>
  <si>
    <t>通信先合計(※5)</t>
    <phoneticPr fontId="8"/>
  </si>
  <si>
    <t>　　1つずつ記入が必要です。</t>
    <rPh sb="6" eb="8">
      <t>キニュウ</t>
    </rPh>
    <rPh sb="9" eb="11">
      <t>ヒツヨウ</t>
    </rPh>
    <phoneticPr fontId="8"/>
  </si>
  <si>
    <t>※5 現在登録済みの通信元も含め、全ての通信元の合計数をご記入下さい。</t>
    <rPh sb="12" eb="13">
      <t>モト</t>
    </rPh>
    <rPh sb="22" eb="23">
      <t>モト</t>
    </rPh>
    <phoneticPr fontId="8"/>
  </si>
  <si>
    <t>その他ご要望</t>
    <phoneticPr fontId="3"/>
  </si>
  <si>
    <t>全区分共通</t>
    <rPh sb="0" eb="1">
      <t>ゼン</t>
    </rPh>
    <rPh sb="1" eb="3">
      <t>クブン</t>
    </rPh>
    <rPh sb="3" eb="5">
      <t>キョウツウ</t>
    </rPh>
    <phoneticPr fontId="3"/>
  </si>
  <si>
    <r>
      <t xml:space="preserve">営業日前まで </t>
    </r>
    <r>
      <rPr>
        <sz val="9"/>
        <color theme="1"/>
        <rFont val="Meiryo UI"/>
        <family val="3"/>
        <charset val="128"/>
      </rPr>
      <t>(土日を除く)</t>
    </r>
    <rPh sb="0" eb="3">
      <t>エイギョウビ</t>
    </rPh>
    <rPh sb="3" eb="4">
      <t>マエ</t>
    </rPh>
    <rPh sb="8" eb="10">
      <t>ドニチ</t>
    </rPh>
    <rPh sb="11" eb="12">
      <t>ノゾ</t>
    </rPh>
    <phoneticPr fontId="3"/>
  </si>
  <si>
    <t>※反映希望日が標準納期より短い、もしくは長期連休(G/W・年末年始等)を
　 跨ぐ場合は、予め弊社営業担当までご連絡願います。</t>
    <phoneticPr fontId="3"/>
  </si>
  <si>
    <t>押印/サイン済の [原紙] または [PDF等の画像ファイル]　＋　[Excelファイル]</t>
    <rPh sb="0" eb="2">
      <t>オウイン</t>
    </rPh>
    <rPh sb="6" eb="7">
      <t>ズミ</t>
    </rPh>
    <rPh sb="10" eb="12">
      <t>ゲンシ</t>
    </rPh>
    <rPh sb="22" eb="23">
      <t>ナド</t>
    </rPh>
    <rPh sb="24" eb="26">
      <t>ガゾウ</t>
    </rPh>
    <phoneticPr fontId="3"/>
  </si>
  <si>
    <t>押印/サイン済の [原紙] または [PDF等の画像ファイル]</t>
    <phoneticPr fontId="3"/>
  </si>
  <si>
    <t>メール添付</t>
    <rPh sb="3" eb="5">
      <t>テンプ</t>
    </rPh>
    <phoneticPr fontId="3"/>
  </si>
  <si>
    <t>ファイルサーバ保管</t>
    <rPh sb="7" eb="9">
      <t>ホカン</t>
    </rPh>
    <phoneticPr fontId="3"/>
  </si>
  <si>
    <t>D.e-Share</t>
    <phoneticPr fontId="3"/>
  </si>
  <si>
    <t>↑上記リスト以外は直接入力してください</t>
    <rPh sb="1" eb="3">
      <t>ジョウキ</t>
    </rPh>
    <rPh sb="6" eb="8">
      <t>イガイ</t>
    </rPh>
    <rPh sb="9" eb="11">
      <t>チョクセツ</t>
    </rPh>
    <rPh sb="11" eb="13">
      <t>ニュウリョク</t>
    </rPh>
    <phoneticPr fontId="3"/>
  </si>
  <si>
    <t>お客様 → （営業サポート →） 営業部署［申請内容確認］ → SE部署［技術情報確認］ → 営業事務［売管登録］ → 運用・登録部署［確認・登録］ → 営業事務［申込書保管］</t>
    <phoneticPr fontId="8"/>
  </si>
  <si>
    <t>メイン</t>
    <phoneticPr fontId="8"/>
  </si>
  <si>
    <t>バックアップ</t>
    <phoneticPr fontId="8"/>
  </si>
  <si>
    <t>新規(シングル回線)</t>
    <rPh sb="7" eb="9">
      <t>カイセン</t>
    </rPh>
    <phoneticPr fontId="8"/>
  </si>
  <si>
    <t>新規(冗長回線)</t>
    <rPh sb="3" eb="5">
      <t>ジョウチョウ</t>
    </rPh>
    <rPh sb="5" eb="7">
      <t>カイセン</t>
    </rPh>
    <phoneticPr fontId="8"/>
  </si>
  <si>
    <t>回線移設(屋外移転)</t>
  </si>
  <si>
    <t>回線移設(屋外移転_回線品目変更あり)</t>
    <rPh sb="10" eb="12">
      <t>カイセン</t>
    </rPh>
    <rPh sb="12" eb="14">
      <t>ヒンモク</t>
    </rPh>
    <rPh sb="14" eb="16">
      <t>ヘンコウ</t>
    </rPh>
    <phoneticPr fontId="8"/>
  </si>
  <si>
    <t>回線移設(屋内移転_PD盤移設あり)</t>
    <phoneticPr fontId="8"/>
  </si>
  <si>
    <t>回線移設(屋内移転_PD盤移設あり_回線品目変更あり)</t>
    <rPh sb="18" eb="20">
      <t>カイセン</t>
    </rPh>
    <rPh sb="20" eb="22">
      <t>ヒンモク</t>
    </rPh>
    <rPh sb="22" eb="24">
      <t>ヘンコウ</t>
    </rPh>
    <phoneticPr fontId="8"/>
  </si>
  <si>
    <t>回線移設(屋内移転_PD盤移設なし)</t>
  </si>
  <si>
    <t>回線移設(屋内移転_PD盤移設なし_回線品目変更あり)</t>
    <rPh sb="18" eb="20">
      <t>カイセン</t>
    </rPh>
    <rPh sb="20" eb="22">
      <t>ヒンモク</t>
    </rPh>
    <rPh sb="22" eb="24">
      <t>ヘンコウ</t>
    </rPh>
    <phoneticPr fontId="8"/>
  </si>
  <si>
    <t>回線品目変更</t>
  </si>
  <si>
    <t>変更(ルーター/HUB)</t>
  </si>
  <si>
    <t>変更(冗長追加)</t>
  </si>
  <si>
    <t>拠点名変更</t>
    <rPh sb="0" eb="2">
      <t>キョテン</t>
    </rPh>
    <rPh sb="2" eb="3">
      <t>メイ</t>
    </rPh>
    <rPh sb="3" eb="5">
      <t>ヘンコウ</t>
    </rPh>
    <phoneticPr fontId="8"/>
  </si>
  <si>
    <t>変更(その他)</t>
  </si>
  <si>
    <t>廃止</t>
  </si>
  <si>
    <t>9:00～17:00(平日)</t>
  </si>
  <si>
    <t>17:00～23:00(平日)</t>
  </si>
  <si>
    <t>23:00～翌9:00(平日)</t>
  </si>
  <si>
    <t>9:00～17:00(休日)</t>
  </si>
  <si>
    <t>17:00～23:00(休日)</t>
  </si>
  <si>
    <t>23:00～翌9:00(休日)</t>
  </si>
  <si>
    <r>
      <rPr>
        <sz val="10"/>
        <color rgb="FFFF0000"/>
        <rFont val="Meiryo UI"/>
        <family val="3"/>
        <charset val="128"/>
      </rPr>
      <t>アクセス</t>
    </r>
    <r>
      <rPr>
        <sz val="10"/>
        <color theme="1"/>
        <rFont val="Meiryo UI"/>
        <family val="3"/>
        <charset val="128"/>
      </rPr>
      <t>回線</t>
    </r>
    <rPh sb="4" eb="6">
      <t>カイセン</t>
    </rPh>
    <phoneticPr fontId="8"/>
  </si>
  <si>
    <t>NTT-DF</t>
    <phoneticPr fontId="8"/>
  </si>
  <si>
    <t>PWD</t>
    <phoneticPr fontId="8"/>
  </si>
  <si>
    <t>PNJ</t>
    <phoneticPr fontId="8"/>
  </si>
  <si>
    <t>auひかり</t>
    <phoneticPr fontId="8"/>
  </si>
  <si>
    <t>モバイルアクセス</t>
    <phoneticPr fontId="8"/>
  </si>
  <si>
    <t>LTE(7G/月)</t>
    <rPh sb="7" eb="8">
      <t>ゲツ</t>
    </rPh>
    <phoneticPr fontId="8"/>
  </si>
  <si>
    <t>LTE(20G/月)</t>
    <rPh sb="8" eb="9">
      <t>ゲツ</t>
    </rPh>
    <phoneticPr fontId="8"/>
  </si>
  <si>
    <t>LTE(50G/月)</t>
    <rPh sb="8" eb="9">
      <t>ゲツ</t>
    </rPh>
    <phoneticPr fontId="8"/>
  </si>
  <si>
    <t>不要</t>
    <rPh sb="0" eb="2">
      <t>フヨウ</t>
    </rPh>
    <phoneticPr fontId="8"/>
  </si>
  <si>
    <t>既存回線種別</t>
    <phoneticPr fontId="8"/>
  </si>
  <si>
    <t>なし（新規）</t>
    <phoneticPr fontId="8"/>
  </si>
  <si>
    <t>有</t>
    <rPh sb="0" eb="1">
      <t>ア</t>
    </rPh>
    <phoneticPr fontId="8"/>
  </si>
  <si>
    <t>無</t>
    <rPh sb="0" eb="1">
      <t>ム</t>
    </rPh>
    <phoneticPr fontId="8"/>
  </si>
  <si>
    <t>有→有</t>
    <rPh sb="0" eb="1">
      <t>ア</t>
    </rPh>
    <rPh sb="2" eb="3">
      <t>ア</t>
    </rPh>
    <phoneticPr fontId="8"/>
  </si>
  <si>
    <t>有→無</t>
    <rPh sb="0" eb="1">
      <t>ア</t>
    </rPh>
    <rPh sb="2" eb="3">
      <t>ム</t>
    </rPh>
    <phoneticPr fontId="8"/>
  </si>
  <si>
    <t>無→有</t>
    <rPh sb="0" eb="1">
      <t>ム</t>
    </rPh>
    <rPh sb="2" eb="3">
      <t>ア</t>
    </rPh>
    <phoneticPr fontId="8"/>
  </si>
  <si>
    <t>無→無</t>
    <rPh sb="0" eb="1">
      <t>ム</t>
    </rPh>
    <rPh sb="2" eb="3">
      <t>ム</t>
    </rPh>
    <phoneticPr fontId="8"/>
  </si>
  <si>
    <t>無</t>
    <rPh sb="0" eb="1">
      <t>ナ</t>
    </rPh>
    <phoneticPr fontId="8"/>
  </si>
  <si>
    <t>移転時オンサイト作業</t>
    <rPh sb="0" eb="2">
      <t>イテン</t>
    </rPh>
    <rPh sb="2" eb="3">
      <t>ジ</t>
    </rPh>
    <rPh sb="8" eb="10">
      <t>サギョウ</t>
    </rPh>
    <phoneticPr fontId="8"/>
  </si>
  <si>
    <t>新規</t>
  </si>
  <si>
    <t>設定変更(オンサイト)</t>
  </si>
  <si>
    <t>設定変更(リモート)</t>
  </si>
  <si>
    <t>保守内容変更</t>
  </si>
  <si>
    <t>ルーター機種変更</t>
  </si>
  <si>
    <t>IX2106</t>
    <phoneticPr fontId="8"/>
  </si>
  <si>
    <t>IX2215</t>
    <phoneticPr fontId="8"/>
  </si>
  <si>
    <t>(新規提供終了)IX2105</t>
    <phoneticPr fontId="8"/>
  </si>
  <si>
    <t>365日8～20時</t>
    <rPh sb="3" eb="4">
      <t>ニチ</t>
    </rPh>
    <rPh sb="8" eb="9">
      <t>ジ</t>
    </rPh>
    <phoneticPr fontId="8"/>
  </si>
  <si>
    <t>365日24時間</t>
    <rPh sb="3" eb="4">
      <t>ニチ</t>
    </rPh>
    <rPh sb="6" eb="8">
      <t>ジカン</t>
    </rPh>
    <phoneticPr fontId="8"/>
  </si>
  <si>
    <t>---オンサイト(標準設定)---</t>
    <rPh sb="9" eb="11">
      <t>ヒョウジュン</t>
    </rPh>
    <rPh sb="11" eb="13">
      <t>セッテイ</t>
    </rPh>
    <phoneticPr fontId="8"/>
  </si>
  <si>
    <t>No.1 ルーティング設定(10行以下のスタティック追加・削除)</t>
    <rPh sb="11" eb="13">
      <t>セッテイ</t>
    </rPh>
    <rPh sb="16" eb="17">
      <t>ギョウ</t>
    </rPh>
    <rPh sb="17" eb="19">
      <t>イカ</t>
    </rPh>
    <rPh sb="26" eb="28">
      <t>ツイカ</t>
    </rPh>
    <rPh sb="29" eb="31">
      <t>サクジョ</t>
    </rPh>
    <phoneticPr fontId="8"/>
  </si>
  <si>
    <t>No.2 フィルタリング設定(150行以下)</t>
    <rPh sb="12" eb="14">
      <t>セッテイ</t>
    </rPh>
    <rPh sb="18" eb="19">
      <t>ギョウ</t>
    </rPh>
    <rPh sb="19" eb="21">
      <t>イカ</t>
    </rPh>
    <phoneticPr fontId="8"/>
  </si>
  <si>
    <t>No.3 スタティックNAT(10行以下)</t>
    <rPh sb="17" eb="18">
      <t>ギョウ</t>
    </rPh>
    <rPh sb="18" eb="20">
      <t>イカ</t>
    </rPh>
    <phoneticPr fontId="8"/>
  </si>
  <si>
    <t>No.4 セカンダリアドレス</t>
    <phoneticPr fontId="8"/>
  </si>
  <si>
    <t>No.5 DHCP</t>
    <phoneticPr fontId="8"/>
  </si>
  <si>
    <t>No.6 Proxy ARP</t>
    <phoneticPr fontId="8"/>
  </si>
  <si>
    <t>---オンサイト(オプション)---</t>
    <phoneticPr fontId="8"/>
  </si>
  <si>
    <t>No.1 ルーティング設定(11行以上のスタティック追加・削除)</t>
    <rPh sb="11" eb="13">
      <t>セッテイ</t>
    </rPh>
    <rPh sb="16" eb="17">
      <t>ギョウ</t>
    </rPh>
    <rPh sb="17" eb="19">
      <t>イジョウ</t>
    </rPh>
    <rPh sb="26" eb="28">
      <t>ツイカ</t>
    </rPh>
    <rPh sb="29" eb="31">
      <t>サクジョ</t>
    </rPh>
    <phoneticPr fontId="8"/>
  </si>
  <si>
    <t>No.2 フィルタリング設定(151行以上)</t>
    <rPh sb="12" eb="14">
      <t>セッテイ</t>
    </rPh>
    <rPh sb="18" eb="19">
      <t>ギョウ</t>
    </rPh>
    <rPh sb="19" eb="21">
      <t>イジョウ</t>
    </rPh>
    <phoneticPr fontId="8"/>
  </si>
  <si>
    <t>No.3 スタティックNAT(11行以上)</t>
    <rPh sb="17" eb="20">
      <t>ギョウイジョウ</t>
    </rPh>
    <phoneticPr fontId="8"/>
  </si>
  <si>
    <t>No.4 ダイナミックNAT</t>
    <phoneticPr fontId="8"/>
  </si>
  <si>
    <t>No.5 スタティックNAPT</t>
    <phoneticPr fontId="8"/>
  </si>
  <si>
    <t>No.6 SNMP</t>
    <phoneticPr fontId="8"/>
  </si>
  <si>
    <t>No.7 NTP</t>
    <phoneticPr fontId="8"/>
  </si>
  <si>
    <t>No.8 ログ取得</t>
    <rPh sb="7" eb="9">
      <t>シュトク</t>
    </rPh>
    <phoneticPr fontId="8"/>
  </si>
  <si>
    <t>No.9 VRRP設定</t>
    <rPh sb="9" eb="11">
      <t>セッテイ</t>
    </rPh>
    <phoneticPr fontId="8"/>
  </si>
  <si>
    <t>No.10 ネットワークモニター設定</t>
    <rPh sb="16" eb="18">
      <t>セッテイ</t>
    </rPh>
    <phoneticPr fontId="8"/>
  </si>
  <si>
    <t>No.11 ポートVLAN設定</t>
    <rPh sb="13" eb="15">
      <t>セッテイ</t>
    </rPh>
    <phoneticPr fontId="8"/>
  </si>
  <si>
    <t>No.12 タグVLAN設定</t>
    <rPh sb="12" eb="14">
      <t>セッテイ</t>
    </rPh>
    <phoneticPr fontId="8"/>
  </si>
  <si>
    <t>No.13 ルーティング設定(BGP4)</t>
    <rPh sb="12" eb="14">
      <t>セッテイ</t>
    </rPh>
    <phoneticPr fontId="8"/>
  </si>
  <si>
    <t>No.14 ルーティング設定(RIP)</t>
    <rPh sb="12" eb="14">
      <t>セッテイ</t>
    </rPh>
    <phoneticPr fontId="8"/>
  </si>
  <si>
    <t>No.15 ルーティング設定(OSPF)</t>
    <rPh sb="12" eb="14">
      <t>セッテイ</t>
    </rPh>
    <phoneticPr fontId="8"/>
  </si>
  <si>
    <t>No.16 PBR(設定・変更(ルートマップ設定+合計150 行までのアクセスリスト・プレフィックスリスト設定))</t>
    <phoneticPr fontId="8"/>
  </si>
  <si>
    <t>No.17 PBR(合計151 行以上)</t>
    <rPh sb="10" eb="12">
      <t>ゴウケイ</t>
    </rPh>
    <rPh sb="16" eb="17">
      <t>ギョウ</t>
    </rPh>
    <rPh sb="17" eb="19">
      <t>イジョウ</t>
    </rPh>
    <phoneticPr fontId="8"/>
  </si>
  <si>
    <t>No.18 PBR(変更(ルートマップ設定を含まない))</t>
    <rPh sb="10" eb="12">
      <t>ヘンコウ</t>
    </rPh>
    <rPh sb="19" eb="21">
      <t>セッテイ</t>
    </rPh>
    <rPh sb="22" eb="23">
      <t>ガン</t>
    </rPh>
    <phoneticPr fontId="8"/>
  </si>
  <si>
    <t>No.19 QoS(設定・変更)</t>
    <rPh sb="10" eb="12">
      <t>セッテイ</t>
    </rPh>
    <rPh sb="13" eb="15">
      <t>ヘンコウ</t>
    </rPh>
    <phoneticPr fontId="8"/>
  </si>
  <si>
    <t>No.20 QoS(変更(アクセスリスト設定))</t>
    <rPh sb="10" eb="12">
      <t>ヘンコウ</t>
    </rPh>
    <rPh sb="20" eb="22">
      <t>セッテイ</t>
    </rPh>
    <phoneticPr fontId="8"/>
  </si>
  <si>
    <t>No.21 トンネル(IPv4 over IPv4)</t>
    <phoneticPr fontId="8"/>
  </si>
  <si>
    <t>No.22 トンネル(Ipsec)</t>
    <phoneticPr fontId="8"/>
  </si>
  <si>
    <t>No.23 IEEE802.1x設定</t>
    <rPh sb="16" eb="18">
      <t>セッテイ</t>
    </rPh>
    <phoneticPr fontId="8"/>
  </si>
  <si>
    <t>---リモート---</t>
  </si>
  <si>
    <t>No.1 セカンダリアドレス追加</t>
    <phoneticPr fontId="8"/>
  </si>
  <si>
    <t>No.2 VLAN追加</t>
    <phoneticPr fontId="8"/>
  </si>
  <si>
    <t>No.3 DHCP設定</t>
    <phoneticPr fontId="8"/>
  </si>
  <si>
    <t>No.4 音声GW設定</t>
    <phoneticPr fontId="8"/>
  </si>
  <si>
    <t>↑</t>
    <phoneticPr fontId="8"/>
  </si>
  <si>
    <t>設定変更</t>
  </si>
  <si>
    <t>AT-GS920/8</t>
  </si>
  <si>
    <t>AT-GS910/16</t>
  </si>
  <si>
    <t>AT-GS910/24</t>
  </si>
  <si>
    <t>(新規提供終了)GS908XL (データ用)</t>
    <phoneticPr fontId="8"/>
  </si>
  <si>
    <t>(新規提供終了)GS908XL (音声・分岐用)</t>
  </si>
  <si>
    <t>(新規提供終了)GS916XL</t>
  </si>
  <si>
    <t>(新規提供終了)GS924XL</t>
  </si>
  <si>
    <t>(新規提供終了)AT-x210-24GT</t>
  </si>
  <si>
    <t>(新規提供終了)AT-x210-16GT</t>
  </si>
  <si>
    <t>(新規提供終了)AT-x210-9GT</t>
  </si>
  <si>
    <t>保守なし</t>
    <rPh sb="0" eb="2">
      <t>ホシュ</t>
    </rPh>
    <phoneticPr fontId="8"/>
  </si>
  <si>
    <t>-------標準設定-------</t>
    <rPh sb="7" eb="9">
      <t>ヒョウジュン</t>
    </rPh>
    <phoneticPr fontId="8"/>
  </si>
  <si>
    <t>No.1 IPアドレス</t>
  </si>
  <si>
    <t>No.2 ループガード</t>
  </si>
  <si>
    <t>No.3 NTP</t>
  </si>
  <si>
    <t>No.4 telnetによるリモートアクセス</t>
  </si>
  <si>
    <t>-------オプション設定-------</t>
    <phoneticPr fontId="8"/>
  </si>
  <si>
    <t>No.1 ポートVLAN</t>
  </si>
  <si>
    <t>No.2 802.1q タギング</t>
  </si>
  <si>
    <t>No.3 フィルタリング設定</t>
  </si>
  <si>
    <t>No.4 SNMP</t>
  </si>
  <si>
    <t>No.5 Qos</t>
  </si>
  <si>
    <t>No.6 シェーピング</t>
  </si>
  <si>
    <t>No.7 SSH によるリモートアクセス</t>
  </si>
  <si>
    <t>HUB(1)同様</t>
    <rPh sb="6" eb="8">
      <t>ドウヨウ</t>
    </rPh>
    <phoneticPr fontId="8"/>
  </si>
  <si>
    <t>機器撤去</t>
    <rPh sb="0" eb="2">
      <t>キキ</t>
    </rPh>
    <rPh sb="2" eb="4">
      <t>テッキョ</t>
    </rPh>
    <phoneticPr fontId="8"/>
  </si>
  <si>
    <t>回収希望日</t>
    <rPh sb="0" eb="2">
      <t>カイシュウ</t>
    </rPh>
    <rPh sb="2" eb="5">
      <t>キボウビ</t>
    </rPh>
    <phoneticPr fontId="8"/>
  </si>
  <si>
    <t>回収場所</t>
    <rPh sb="0" eb="2">
      <t>カイシュウ</t>
    </rPh>
    <rPh sb="2" eb="4">
      <t>バショ</t>
    </rPh>
    <phoneticPr fontId="8"/>
  </si>
  <si>
    <t>KDDI</t>
    <phoneticPr fontId="8"/>
  </si>
  <si>
    <t>新規(バックアップ)</t>
  </si>
  <si>
    <t>新規（音声同時</t>
  </si>
  <si>
    <t>取下</t>
  </si>
  <si>
    <t>解約</t>
  </si>
  <si>
    <t>C_変更(移転)</t>
  </si>
  <si>
    <t>D_変更(移転)&amp;音声同時</t>
  </si>
  <si>
    <t>E_変更(同一敷地内移設)</t>
  </si>
  <si>
    <t>F_変更(同一敷地内移設)&amp;音声同時</t>
  </si>
  <si>
    <t>G_変更(オンサイト設定_データ)</t>
  </si>
  <si>
    <t>H_変更(オンサイト設定_データ冗長)</t>
  </si>
  <si>
    <t>I_変更(オンサイト設定_音声)</t>
  </si>
  <si>
    <t>J_変更(オンサイト設定_データ＆音声)</t>
  </si>
  <si>
    <t>K_変更(オンサイト設定_データ冗長＆音声)</t>
  </si>
  <si>
    <t>L1_変更(リモート設定_音声ポート追加)</t>
  </si>
  <si>
    <t>L2_変更(リモート設定_セカンダリ追加)</t>
  </si>
  <si>
    <t>L3_変更(リモート設定_VLAN追加)</t>
  </si>
  <si>
    <t>L4_変更(リモート設定_DHCPサーバ)</t>
  </si>
  <si>
    <t>L7_変更(リモート設定_DHCPリレー)</t>
  </si>
  <si>
    <t>M_変更(店舗名)</t>
  </si>
  <si>
    <t>N_変更(回線品目)</t>
  </si>
  <si>
    <t>O_変更(回線品目)&amp;音声同時</t>
  </si>
  <si>
    <t>P_変更(その他)</t>
  </si>
  <si>
    <t>Q_HUBのみ</t>
  </si>
  <si>
    <t>S_取り下げ</t>
  </si>
  <si>
    <t>2021/4/1　Ver1.6</t>
    <phoneticPr fontId="3"/>
  </si>
  <si>
    <t>【記入必須】該当する申込区分を選択してください。</t>
    <rPh sb="1" eb="3">
      <t>キニュウ</t>
    </rPh>
    <rPh sb="3" eb="5">
      <t>ヒッス</t>
    </rPh>
    <rPh sb="6" eb="8">
      <t>ガイトウ</t>
    </rPh>
    <rPh sb="10" eb="12">
      <t>モウシコ</t>
    </rPh>
    <rPh sb="12" eb="14">
      <t>クブン</t>
    </rPh>
    <rPh sb="15" eb="17">
      <t>センタク</t>
    </rPh>
    <phoneticPr fontId="3"/>
  </si>
  <si>
    <t>記入項目</t>
    <rPh sb="0" eb="2">
      <t>キニュウ</t>
    </rPh>
    <rPh sb="2" eb="4">
      <t>コウモク</t>
    </rPh>
    <phoneticPr fontId="3"/>
  </si>
  <si>
    <t>新規</t>
    <phoneticPr fontId="3"/>
  </si>
  <si>
    <t>①</t>
    <phoneticPr fontId="3"/>
  </si>
  <si>
    <t>変更 (②を含む)</t>
    <rPh sb="0" eb="2">
      <t>ヘンコウ</t>
    </rPh>
    <rPh sb="6" eb="7">
      <t>フク</t>
    </rPh>
    <phoneticPr fontId="3"/>
  </si>
  <si>
    <r>
      <t>②</t>
    </r>
    <r>
      <rPr>
        <vertAlign val="subscript"/>
        <sz val="11"/>
        <color theme="1"/>
        <rFont val="Meiryo UI"/>
        <family val="3"/>
        <charset val="128"/>
      </rPr>
      <t>※</t>
    </r>
    <phoneticPr fontId="3"/>
  </si>
  <si>
    <r>
      <t>③</t>
    </r>
    <r>
      <rPr>
        <vertAlign val="subscript"/>
        <sz val="11"/>
        <color theme="1"/>
        <rFont val="Meiryo UI"/>
        <family val="3"/>
        <charset val="128"/>
      </rPr>
      <t>※</t>
    </r>
    <phoneticPr fontId="8"/>
  </si>
  <si>
    <t>※は変更対象の項目のみ記載、必要に応じてパラメータシートをお送りください</t>
    <rPh sb="2" eb="4">
      <t>ヘンコウ</t>
    </rPh>
    <rPh sb="4" eb="6">
      <t>タイショウ</t>
    </rPh>
    <rPh sb="7" eb="9">
      <t>コウモク</t>
    </rPh>
    <rPh sb="11" eb="13">
      <t>キサイ</t>
    </rPh>
    <rPh sb="14" eb="16">
      <t>ヒツヨウ</t>
    </rPh>
    <rPh sb="17" eb="18">
      <t>オウ</t>
    </rPh>
    <rPh sb="30" eb="31">
      <t>オク</t>
    </rPh>
    <phoneticPr fontId="3"/>
  </si>
  <si>
    <t>変更 (上記以外)</t>
    <rPh sb="0" eb="2">
      <t>ヘンコウ</t>
    </rPh>
    <rPh sb="4" eb="6">
      <t>ジョウキ</t>
    </rPh>
    <rPh sb="6" eb="8">
      <t>イガイ</t>
    </rPh>
    <phoneticPr fontId="3"/>
  </si>
  <si>
    <t>サービス開始/変更/解約</t>
    <rPh sb="4" eb="6">
      <t>カイシ</t>
    </rPh>
    <rPh sb="7" eb="9">
      <t>ヘンコウ</t>
    </rPh>
    <rPh sb="10" eb="12">
      <t>カイヤク</t>
    </rPh>
    <phoneticPr fontId="3"/>
  </si>
  <si>
    <t>事前作業可否</t>
    <phoneticPr fontId="3"/>
  </si>
  <si>
    <t>可能</t>
    <phoneticPr fontId="3"/>
  </si>
  <si>
    <t>不可</t>
    <phoneticPr fontId="3"/>
  </si>
  <si>
    <t>作業可能時間</t>
    <rPh sb="0" eb="2">
      <t>サギョウ</t>
    </rPh>
    <rPh sb="2" eb="4">
      <t>カノウ</t>
    </rPh>
    <phoneticPr fontId="3"/>
  </si>
  <si>
    <t>時</t>
    <rPh sb="0" eb="1">
      <t>ジ</t>
    </rPh>
    <phoneticPr fontId="3"/>
  </si>
  <si>
    <t>分</t>
    <rPh sb="0" eb="1">
      <t>フン</t>
    </rPh>
    <phoneticPr fontId="3"/>
  </si>
  <si>
    <t>～</t>
    <phoneticPr fontId="3"/>
  </si>
  <si>
    <t>②</t>
    <phoneticPr fontId="3"/>
  </si>
  <si>
    <t>回線数</t>
    <rPh sb="0" eb="2">
      <t>カイセン</t>
    </rPh>
    <rPh sb="2" eb="3">
      <t>スウ</t>
    </rPh>
    <phoneticPr fontId="3"/>
  </si>
  <si>
    <t>追加</t>
    <rPh sb="0" eb="2">
      <t>ツイカ</t>
    </rPh>
    <phoneticPr fontId="3"/>
  </si>
  <si>
    <t>回線</t>
    <rPh sb="0" eb="2">
      <t>カイセン</t>
    </rPh>
    <phoneticPr fontId="3"/>
  </si>
  <si>
    <t xml:space="preserve"> ※ 本社 および 各拠点へ接続している 今回申込いただく回線数 を記入ください</t>
    <rPh sb="3" eb="5">
      <t>ホンシャ</t>
    </rPh>
    <rPh sb="10" eb="11">
      <t>カク</t>
    </rPh>
    <rPh sb="11" eb="13">
      <t>キョテン</t>
    </rPh>
    <rPh sb="14" eb="16">
      <t>セツゾク</t>
    </rPh>
    <rPh sb="21" eb="23">
      <t>コンカイ</t>
    </rPh>
    <rPh sb="23" eb="25">
      <t>モウシコミ</t>
    </rPh>
    <rPh sb="29" eb="31">
      <t>カイセン</t>
    </rPh>
    <rPh sb="31" eb="32">
      <t>スウ</t>
    </rPh>
    <rPh sb="34" eb="36">
      <t>キニュウ</t>
    </rPh>
    <phoneticPr fontId="3"/>
  </si>
  <si>
    <t xml:space="preserve"> ※ 1拠点でも複数回線を接続されている場合は全てがカウントされますが、非アクティブな回線（冗長用など）はカウント不要です</t>
    <rPh sb="23" eb="24">
      <t>スベ</t>
    </rPh>
    <rPh sb="36" eb="37">
      <t>ヒ</t>
    </rPh>
    <rPh sb="43" eb="45">
      <t>カイセン</t>
    </rPh>
    <rPh sb="46" eb="48">
      <t>ジョウチョウ</t>
    </rPh>
    <rPh sb="48" eb="49">
      <t>ヨウ</t>
    </rPh>
    <rPh sb="57" eb="59">
      <t>フヨウ</t>
    </rPh>
    <phoneticPr fontId="3"/>
  </si>
  <si>
    <t>削除</t>
    <rPh sb="0" eb="2">
      <t>サクジョ</t>
    </rPh>
    <phoneticPr fontId="3"/>
  </si>
  <si>
    <t>合計</t>
    <rPh sb="0" eb="2">
      <t>ゴウケイ</t>
    </rPh>
    <phoneticPr fontId="3"/>
  </si>
  <si>
    <t>③</t>
    <phoneticPr fontId="3"/>
  </si>
  <si>
    <t>管理画面ログイン情報</t>
    <rPh sb="0" eb="2">
      <t>カンリ</t>
    </rPh>
    <rPh sb="2" eb="4">
      <t>ガメン</t>
    </rPh>
    <rPh sb="8" eb="10">
      <t>ジョウホウ</t>
    </rPh>
    <phoneticPr fontId="3"/>
  </si>
  <si>
    <t>ID</t>
    <phoneticPr fontId="3"/>
  </si>
  <si>
    <t>パスワード</t>
    <phoneticPr fontId="3"/>
  </si>
  <si>
    <t>④</t>
    <phoneticPr fontId="3"/>
  </si>
  <si>
    <t>オプションサービス</t>
    <phoneticPr fontId="3"/>
  </si>
  <si>
    <t xml:space="preserve"> ※ ご利用される場合のみ記入ください</t>
    <rPh sb="4" eb="6">
      <t>リヨウ</t>
    </rPh>
    <rPh sb="9" eb="11">
      <t>バアイ</t>
    </rPh>
    <rPh sb="13" eb="15">
      <t>キニュウ</t>
    </rPh>
    <phoneticPr fontId="3"/>
  </si>
  <si>
    <t>定期登録日
以外での対応</t>
    <rPh sb="0" eb="2">
      <t>テイキ</t>
    </rPh>
    <rPh sb="2" eb="4">
      <t>トウロク</t>
    </rPh>
    <rPh sb="4" eb="5">
      <t>ビ</t>
    </rPh>
    <rPh sb="6" eb="8">
      <t>イガイ</t>
    </rPh>
    <rPh sb="10" eb="12">
      <t>タイオウ</t>
    </rPh>
    <phoneticPr fontId="3"/>
  </si>
  <si>
    <t>平日 9:00 - 17:00</t>
    <rPh sb="0" eb="2">
      <t>ヘイジツ</t>
    </rPh>
    <phoneticPr fontId="3"/>
  </si>
  <si>
    <t>回</t>
    <rPh sb="0" eb="1">
      <t>カイ</t>
    </rPh>
    <phoneticPr fontId="3"/>
  </si>
  <si>
    <t>上記以外</t>
    <rPh sb="0" eb="2">
      <t>ジョウキ</t>
    </rPh>
    <rPh sb="2" eb="4">
      <t>イガイ</t>
    </rPh>
    <phoneticPr fontId="3"/>
  </si>
  <si>
    <t>新規･解約</t>
    <rPh sb="0" eb="2">
      <t>シンキ</t>
    </rPh>
    <phoneticPr fontId="3"/>
  </si>
  <si>
    <r>
      <t>営業日前まで</t>
    </r>
    <r>
      <rPr>
        <sz val="9"/>
        <color theme="1"/>
        <rFont val="Meiryo UI"/>
        <family val="3"/>
        <charset val="128"/>
      </rPr>
      <t xml:space="preserve"> (土日を除く)</t>
    </r>
    <rPh sb="0" eb="3">
      <t>エイギョウビ</t>
    </rPh>
    <rPh sb="3" eb="4">
      <t>マエ</t>
    </rPh>
    <phoneticPr fontId="3"/>
  </si>
  <si>
    <t>※反映希望日が標準納期より短い、もしくは長期連休(G/W・年末年始等)を
　 跨ぐ場合は、予め弊社営業担当までご連絡願います。</t>
    <rPh sb="1" eb="3">
      <t>ハンエイ</t>
    </rPh>
    <rPh sb="3" eb="6">
      <t>キボウビ</t>
    </rPh>
    <rPh sb="7" eb="9">
      <t>ヒョウジュン</t>
    </rPh>
    <rPh sb="9" eb="11">
      <t>ノウキ</t>
    </rPh>
    <rPh sb="13" eb="14">
      <t>ミジカ</t>
    </rPh>
    <rPh sb="20" eb="22">
      <t>チョウキ</t>
    </rPh>
    <rPh sb="22" eb="24">
      <t>レンキュウ</t>
    </rPh>
    <rPh sb="29" eb="31">
      <t>ネンマツ</t>
    </rPh>
    <rPh sb="31" eb="34">
      <t>ネンシナド</t>
    </rPh>
    <rPh sb="39" eb="40">
      <t>マタ</t>
    </rPh>
    <rPh sb="41" eb="43">
      <t>バアイ</t>
    </rPh>
    <rPh sb="45" eb="46">
      <t>アラカジ</t>
    </rPh>
    <rPh sb="47" eb="49">
      <t>ヘイシャ</t>
    </rPh>
    <rPh sb="49" eb="51">
      <t>エイギョウ</t>
    </rPh>
    <rPh sb="51" eb="53">
      <t>タントウ</t>
    </rPh>
    <rPh sb="56" eb="59">
      <t>レンラクネガ</t>
    </rPh>
    <phoneticPr fontId="3"/>
  </si>
  <si>
    <t>1年</t>
  </si>
  <si>
    <t xml:space="preserve">最低利用期間内に解約される場合、残余の期間に対応する料金が発生します。 </t>
  </si>
  <si>
    <t>対応済</t>
    <rPh sb="0" eb="2">
      <t>タイオウ</t>
    </rPh>
    <rPh sb="2" eb="3">
      <t>スミ</t>
    </rPh>
    <phoneticPr fontId="3"/>
  </si>
  <si>
    <t>休日対応理由</t>
    <phoneticPr fontId="3"/>
  </si>
  <si>
    <t>)</t>
    <phoneticPr fontId="3"/>
  </si>
  <si>
    <t>Webセキュリティ契約</t>
    <rPh sb="9" eb="11">
      <t>ケイヤク</t>
    </rPh>
    <phoneticPr fontId="3"/>
  </si>
  <si>
    <t>あり</t>
    <phoneticPr fontId="3"/>
  </si>
  <si>
    <t>(</t>
    <phoneticPr fontId="3"/>
  </si>
  <si>
    <t>契約番号：</t>
    <rPh sb="0" eb="2">
      <t>ケイヤク</t>
    </rPh>
    <rPh sb="2" eb="4">
      <t>バンゴウ</t>
    </rPh>
    <phoneticPr fontId="3"/>
  </si>
  <si>
    <t>＜帳票ルート(新規･変更 (②を含む)・解約)＞</t>
    <phoneticPr fontId="8"/>
  </si>
  <si>
    <t>お客様 →営業部署［申請内容確認］ →（営業サポート →） SE部署［申請内容確認］ → 営業事務［売管登録］ → 運用・登録部署［確認・登録］ → 営業事務［検収登録・申込書保管］</t>
    <rPh sb="32" eb="34">
      <t>ブショ</t>
    </rPh>
    <phoneticPr fontId="3"/>
  </si>
  <si>
    <t>＜帳票ルート(変更 (上記以外))＞</t>
    <rPh sb="11" eb="13">
      <t>ジョウキ</t>
    </rPh>
    <rPh sb="13" eb="15">
      <t>イガイ</t>
    </rPh>
    <phoneticPr fontId="8"/>
  </si>
  <si>
    <t>お客様 →営業部署［申請内容確認］ →（営業サポート →） SE部署［申請内容確認］ →  運用・登録部署［確認・登録］ → 営業事務［検収登録・申込書保管］</t>
    <rPh sb="32" eb="34">
      <t>ブショ</t>
    </rPh>
    <phoneticPr fontId="3"/>
  </si>
  <si>
    <t>セキュリティ共通基盤/Sa 設定シート - (1) （基本情報）</t>
    <rPh sb="6" eb="8">
      <t>キョウツウ</t>
    </rPh>
    <rPh sb="8" eb="10">
      <t>キバン</t>
    </rPh>
    <rPh sb="14" eb="16">
      <t>セッテイ</t>
    </rPh>
    <rPh sb="27" eb="29">
      <t>キホン</t>
    </rPh>
    <rPh sb="29" eb="31">
      <t>ジョウホウ</t>
    </rPh>
    <phoneticPr fontId="8"/>
  </si>
  <si>
    <t>a. 契約回線数</t>
    <rPh sb="3" eb="5">
      <t>ケイヤク</t>
    </rPh>
    <rPh sb="5" eb="7">
      <t>カイセン</t>
    </rPh>
    <rPh sb="7" eb="8">
      <t>スウ</t>
    </rPh>
    <phoneticPr fontId="8"/>
  </si>
  <si>
    <t>回線</t>
    <rPh sb="0" eb="2">
      <t>カイセン</t>
    </rPh>
    <phoneticPr fontId="8"/>
  </si>
  <si>
    <t>b. ログイン設定</t>
    <rPh sb="7" eb="9">
      <t>セッテイ</t>
    </rPh>
    <phoneticPr fontId="8"/>
  </si>
  <si>
    <t>管理者用ログインID/パスワード</t>
    <rPh sb="0" eb="4">
      <t>カンリシャヨウ</t>
    </rPh>
    <phoneticPr fontId="8"/>
  </si>
  <si>
    <t>設定
区分</t>
    <rPh sb="0" eb="2">
      <t>セッテイ</t>
    </rPh>
    <rPh sb="3" eb="5">
      <t>クブン</t>
    </rPh>
    <phoneticPr fontId="8"/>
  </si>
  <si>
    <t>管理者用ログインID</t>
    <phoneticPr fontId="8"/>
  </si>
  <si>
    <t>管理者用パスワード</t>
    <phoneticPr fontId="8"/>
  </si>
  <si>
    <t>※ 指定可能な文字は半角の大文字, 小文字, 英数字で8～12文字です。</t>
    <rPh sb="2" eb="4">
      <t>シテイ</t>
    </rPh>
    <rPh sb="4" eb="6">
      <t>カノウ</t>
    </rPh>
    <rPh sb="7" eb="9">
      <t>モジ</t>
    </rPh>
    <rPh sb="10" eb="12">
      <t>ハンカク</t>
    </rPh>
    <rPh sb="13" eb="16">
      <t>オオモジ</t>
    </rPh>
    <rPh sb="18" eb="21">
      <t>コモジ</t>
    </rPh>
    <rPh sb="23" eb="26">
      <t>エイスウジ</t>
    </rPh>
    <rPh sb="31" eb="33">
      <t>モジ</t>
    </rPh>
    <phoneticPr fontId="8"/>
  </si>
  <si>
    <t>（IDについては他社様と重複できない為、ご希望のIDに出来ない可能性がございます。）</t>
    <rPh sb="8" eb="10">
      <t>タシャ</t>
    </rPh>
    <rPh sb="10" eb="11">
      <t>サマ</t>
    </rPh>
    <rPh sb="12" eb="14">
      <t>ジュウフク</t>
    </rPh>
    <rPh sb="18" eb="19">
      <t>タメ</t>
    </rPh>
    <rPh sb="21" eb="23">
      <t>キボウ</t>
    </rPh>
    <rPh sb="27" eb="29">
      <t>デキ</t>
    </rPh>
    <rPh sb="31" eb="34">
      <t>カノウセイ</t>
    </rPh>
    <phoneticPr fontId="8"/>
  </si>
  <si>
    <t>リモート操作元 IPアドレスレンジ</t>
    <phoneticPr fontId="8"/>
  </si>
  <si>
    <t>ネットワーク</t>
    <phoneticPr fontId="8"/>
  </si>
  <si>
    <t>サブネットマスク</t>
    <phoneticPr fontId="8"/>
  </si>
  <si>
    <t>※ お客様拠点（Trust側）から管理画面にアクセスするIPアドレスレンジを指定してください。指定できるIPアドレスレンジは１つのみです。</t>
    <rPh sb="3" eb="5">
      <t>キャクサマ</t>
    </rPh>
    <rPh sb="5" eb="7">
      <t>キョテン</t>
    </rPh>
    <rPh sb="13" eb="14">
      <t>ガワ</t>
    </rPh>
    <rPh sb="17" eb="19">
      <t>カンリ</t>
    </rPh>
    <rPh sb="19" eb="21">
      <t>ガメン</t>
    </rPh>
    <rPh sb="38" eb="40">
      <t>シテイ</t>
    </rPh>
    <rPh sb="47" eb="49">
      <t>シテイ</t>
    </rPh>
    <phoneticPr fontId="8"/>
  </si>
  <si>
    <t>※レンジが広いとセキュリティリスクが高くなりますので、可能な限り狭いレンジを推奨いたします。</t>
    <rPh sb="5" eb="6">
      <t>ヒロ</t>
    </rPh>
    <rPh sb="18" eb="19">
      <t>タカ</t>
    </rPh>
    <rPh sb="27" eb="29">
      <t>カノウ</t>
    </rPh>
    <rPh sb="30" eb="31">
      <t>カギ</t>
    </rPh>
    <rPh sb="32" eb="33">
      <t>セマ</t>
    </rPh>
    <rPh sb="38" eb="40">
      <t>スイショウ</t>
    </rPh>
    <phoneticPr fontId="8"/>
  </si>
  <si>
    <t>c. 各ゾーンの情報</t>
    <rPh sb="3" eb="4">
      <t>カク</t>
    </rPh>
    <rPh sb="8" eb="10">
      <t>ジョウホウ</t>
    </rPh>
    <phoneticPr fontId="8"/>
  </si>
  <si>
    <t>各ゾーンの ゾーン名、I/FのIPアドレス、ＶＬＡＮ IDをご指定下さい。</t>
    <rPh sb="0" eb="1">
      <t>カク</t>
    </rPh>
    <rPh sb="9" eb="10">
      <t>メイ</t>
    </rPh>
    <rPh sb="31" eb="33">
      <t>シテイ</t>
    </rPh>
    <rPh sb="33" eb="34">
      <t>クダ</t>
    </rPh>
    <phoneticPr fontId="8"/>
  </si>
  <si>
    <t>ゾーン名*1</t>
    <rPh sb="3" eb="4">
      <t>メイ</t>
    </rPh>
    <phoneticPr fontId="8"/>
  </si>
  <si>
    <t>I/F　IPアドレス</t>
    <phoneticPr fontId="8"/>
  </si>
  <si>
    <t>ＶＬＡＮ ID</t>
    <phoneticPr fontId="8"/>
  </si>
  <si>
    <t>*1 ゾーン名は、ご希望により変更いたします。</t>
    <rPh sb="6" eb="7">
      <t>メイ</t>
    </rPh>
    <rPh sb="10" eb="12">
      <t>キボウ</t>
    </rPh>
    <rPh sb="15" eb="17">
      <t>ヘンコウ</t>
    </rPh>
    <phoneticPr fontId="8"/>
  </si>
  <si>
    <t xml:space="preserve">   JNX接続をご利用になる場合は、JNXゾーンをお使いください。（利用IPは現在お使いのグローバルアドレスを指定してください）</t>
    <rPh sb="6" eb="8">
      <t>セツゾク</t>
    </rPh>
    <rPh sb="10" eb="12">
      <t>リヨウ</t>
    </rPh>
    <rPh sb="15" eb="17">
      <t>バアイ</t>
    </rPh>
    <rPh sb="27" eb="28">
      <t>ツカ</t>
    </rPh>
    <rPh sb="35" eb="37">
      <t>リヨウ</t>
    </rPh>
    <rPh sb="40" eb="42">
      <t>ゲンザイ</t>
    </rPh>
    <rPh sb="43" eb="44">
      <t>ツカ</t>
    </rPh>
    <rPh sb="56" eb="58">
      <t>シテイ</t>
    </rPh>
    <phoneticPr fontId="8"/>
  </si>
  <si>
    <t>セキュリティ共通基盤/Sa  設定シート - (1) （基本情報）</t>
    <rPh sb="6" eb="8">
      <t>キョウツウ</t>
    </rPh>
    <rPh sb="8" eb="10">
      <t>キバン</t>
    </rPh>
    <rPh sb="15" eb="17">
      <t>セッテイ</t>
    </rPh>
    <rPh sb="28" eb="30">
      <t>キホン</t>
    </rPh>
    <rPh sb="30" eb="32">
      <t>ジョウホウ</t>
    </rPh>
    <phoneticPr fontId="8"/>
  </si>
  <si>
    <t>test1234</t>
    <phoneticPr fontId="8"/>
  </si>
  <si>
    <t>192.168.0.0</t>
    <phoneticPr fontId="8"/>
  </si>
  <si>
    <t>255.255.255.0</t>
    <phoneticPr fontId="8"/>
  </si>
  <si>
    <t>Trust</t>
    <phoneticPr fontId="8"/>
  </si>
  <si>
    <t>192.168.0.254</t>
    <phoneticPr fontId="8"/>
  </si>
  <si>
    <t>Untrust</t>
    <phoneticPr fontId="8"/>
  </si>
  <si>
    <t>192.168.10.254</t>
    <phoneticPr fontId="8"/>
  </si>
  <si>
    <t>DMZ1</t>
    <phoneticPr fontId="8"/>
  </si>
  <si>
    <t>192.168.20.254</t>
    <phoneticPr fontId="8"/>
  </si>
  <si>
    <t>DMZ2</t>
    <phoneticPr fontId="8"/>
  </si>
  <si>
    <t>192.168.30.254</t>
    <phoneticPr fontId="8"/>
  </si>
  <si>
    <t>セキュリティ共通基盤/Sa 設定シート - (2) （ルーティング情報）</t>
    <rPh sb="6" eb="8">
      <t>キョウツウ</t>
    </rPh>
    <rPh sb="8" eb="10">
      <t>キバン</t>
    </rPh>
    <rPh sb="14" eb="16">
      <t>セッテイ</t>
    </rPh>
    <rPh sb="33" eb="35">
      <t>ジョウホウ</t>
    </rPh>
    <phoneticPr fontId="8"/>
  </si>
  <si>
    <t>e. ルーティング設定</t>
    <rPh sb="9" eb="11">
      <t>セッテイ</t>
    </rPh>
    <phoneticPr fontId="8"/>
  </si>
  <si>
    <t>・スタティックルートのみとなります。</t>
    <phoneticPr fontId="8"/>
  </si>
  <si>
    <t>・セキュリティ共通基盤を経由する全てのお客様セグメントが必要になります。</t>
    <rPh sb="7" eb="9">
      <t>キョウツウ</t>
    </rPh>
    <rPh sb="9" eb="11">
      <t>キバン</t>
    </rPh>
    <phoneticPr fontId="8"/>
  </si>
  <si>
    <t>対象Vsys(SE記入)：</t>
    <rPh sb="0" eb="2">
      <t>タイショウ</t>
    </rPh>
    <rPh sb="9" eb="11">
      <t>キニュウ</t>
    </rPh>
    <phoneticPr fontId="3"/>
  </si>
  <si>
    <t>項</t>
    <rPh sb="0" eb="1">
      <t>コウ</t>
    </rPh>
    <phoneticPr fontId="8"/>
  </si>
  <si>
    <t>ネットワークアドレス</t>
    <phoneticPr fontId="8"/>
  </si>
  <si>
    <t>サブネット</t>
    <phoneticPr fontId="8"/>
  </si>
  <si>
    <t>NextHop
(対象ゾーン)</t>
    <rPh sb="9" eb="11">
      <t>タイショウ</t>
    </rPh>
    <phoneticPr fontId="8"/>
  </si>
  <si>
    <t>コメント</t>
    <phoneticPr fontId="8"/>
  </si>
  <si>
    <t>追加</t>
  </si>
  <si>
    <t>0.0.0.0</t>
  </si>
  <si>
    <t>Untrust</t>
    <phoneticPr fontId="3"/>
  </si>
  <si>
    <t>192.168.0.0</t>
  </si>
  <si>
    <t>255.255.255.0</t>
  </si>
  <si>
    <t>etc</t>
    <phoneticPr fontId="8"/>
  </si>
  <si>
    <t>172.160.0</t>
  </si>
  <si>
    <t>255.255.255.128</t>
  </si>
  <si>
    <t>Trust</t>
    <phoneticPr fontId="3"/>
  </si>
  <si>
    <t>セキュリティ共通基盤 設定シート/Sa - (3) （NAT情報）</t>
    <rPh sb="6" eb="8">
      <t>キョウツウ</t>
    </rPh>
    <rPh sb="8" eb="10">
      <t>キバン</t>
    </rPh>
    <rPh sb="11" eb="13">
      <t>セッテイ</t>
    </rPh>
    <rPh sb="30" eb="32">
      <t>ジョウホウ</t>
    </rPh>
    <phoneticPr fontId="8"/>
  </si>
  <si>
    <t>追加位置(指定しない場合は空白)</t>
  </si>
  <si>
    <t>ポリシー名</t>
    <rPh sb="4" eb="5">
      <t>メイ</t>
    </rPh>
    <phoneticPr fontId="8"/>
  </si>
  <si>
    <t>元のパケット</t>
    <rPh sb="0" eb="1">
      <t>モト</t>
    </rPh>
    <phoneticPr fontId="8"/>
  </si>
  <si>
    <t>変換後のパケット</t>
    <rPh sb="0" eb="3">
      <t>ヘンカンゴ</t>
    </rPh>
    <phoneticPr fontId="8"/>
  </si>
  <si>
    <t>送信元</t>
    <rPh sb="0" eb="2">
      <t>ソウシン</t>
    </rPh>
    <rPh sb="2" eb="3">
      <t>モト</t>
    </rPh>
    <phoneticPr fontId="8"/>
  </si>
  <si>
    <t>宛先</t>
    <rPh sb="0" eb="2">
      <t>アテサキ</t>
    </rPh>
    <phoneticPr fontId="8"/>
  </si>
  <si>
    <t>送信元変換</t>
    <rPh sb="0" eb="2">
      <t>ソウシン</t>
    </rPh>
    <rPh sb="2" eb="3">
      <t>モト</t>
    </rPh>
    <rPh sb="3" eb="5">
      <t>ヘンカン</t>
    </rPh>
    <phoneticPr fontId="8"/>
  </si>
  <si>
    <t>宛先変換</t>
    <rPh sb="0" eb="2">
      <t>アテサキ</t>
    </rPh>
    <rPh sb="2" eb="4">
      <t>ヘンカン</t>
    </rPh>
    <phoneticPr fontId="8"/>
  </si>
  <si>
    <t>ポリシー名</t>
    <rPh sb="4" eb="5">
      <t>メイ</t>
    </rPh>
    <phoneticPr fontId="3"/>
  </si>
  <si>
    <t>位置</t>
    <rPh sb="0" eb="2">
      <t>イチ</t>
    </rPh>
    <phoneticPr fontId="3"/>
  </si>
  <si>
    <t>ゾーン</t>
    <phoneticPr fontId="8"/>
  </si>
  <si>
    <t>IPアドレス</t>
    <phoneticPr fontId="8"/>
  </si>
  <si>
    <t>ポート番号</t>
    <rPh sb="3" eb="5">
      <t>バンゴウ</t>
    </rPh>
    <phoneticPr fontId="8"/>
  </si>
  <si>
    <t>Service</t>
    <phoneticPr fontId="8"/>
  </si>
  <si>
    <t>No
NAT</t>
    <phoneticPr fontId="8"/>
  </si>
  <si>
    <t>変換タイプ</t>
    <rPh sb="0" eb="2">
      <t>ヘンカン</t>
    </rPh>
    <phoneticPr fontId="8"/>
  </si>
  <si>
    <t>Static</t>
    <phoneticPr fontId="8"/>
  </si>
  <si>
    <t>bi</t>
    <phoneticPr fontId="8"/>
  </si>
  <si>
    <t>etc</t>
    <phoneticPr fontId="3"/>
  </si>
  <si>
    <t>セキュリティ共通基盤/Sa 設定シート - (3) （NAT情報）</t>
    <rPh sb="6" eb="8">
      <t>キョウツウ</t>
    </rPh>
    <rPh sb="8" eb="10">
      <t>キバン</t>
    </rPh>
    <rPh sb="14" eb="16">
      <t>セッテイ</t>
    </rPh>
    <rPh sb="30" eb="32">
      <t>ジョウホウ</t>
    </rPh>
    <phoneticPr fontId="8"/>
  </si>
  <si>
    <t>NAT-001</t>
    <phoneticPr fontId="3"/>
  </si>
  <si>
    <t>の上</t>
  </si>
  <si>
    <t>policy01</t>
    <phoneticPr fontId="8"/>
  </si>
  <si>
    <t>192.168.10.10</t>
    <phoneticPr fontId="8"/>
  </si>
  <si>
    <t>10.10.200.1</t>
    <phoneticPr fontId="8"/>
  </si>
  <si>
    <t>10.10.100.1</t>
    <phoneticPr fontId="8"/>
  </si>
  <si>
    <t>Static IP (双方向)</t>
  </si>
  <si>
    <t>policy02</t>
    <phoneticPr fontId="8"/>
  </si>
  <si>
    <t>10.10.200.50</t>
    <phoneticPr fontId="8"/>
  </si>
  <si>
    <t>10.10.1.1</t>
    <phoneticPr fontId="8"/>
  </si>
  <si>
    <t>192.168.200.50</t>
    <phoneticPr fontId="8"/>
  </si>
  <si>
    <t>Static IP (片方向)</t>
  </si>
  <si>
    <t>policy03</t>
    <phoneticPr fontId="8"/>
  </si>
  <si>
    <t>10.10.200.100</t>
    <phoneticPr fontId="8"/>
  </si>
  <si>
    <t>10.10.100.100</t>
    <phoneticPr fontId="8"/>
  </si>
  <si>
    <t>192.168.1.100</t>
    <phoneticPr fontId="8"/>
  </si>
  <si>
    <t>policy04</t>
    <phoneticPr fontId="8"/>
  </si>
  <si>
    <t>192.168.100.0/24</t>
    <phoneticPr fontId="8"/>
  </si>
  <si>
    <t>10.10.100.200/32</t>
    <phoneticPr fontId="8"/>
  </si>
  <si>
    <t>Dynamic IP/Port</t>
  </si>
  <si>
    <t>① ファイアウォール 設定シート</t>
    <rPh sb="11" eb="13">
      <t>セッテイ</t>
    </rPh>
    <phoneticPr fontId="8"/>
  </si>
  <si>
    <t>No.</t>
    <phoneticPr fontId="8"/>
  </si>
  <si>
    <t>区分</t>
    <rPh sb="0" eb="2">
      <t>クブン</t>
    </rPh>
    <phoneticPr fontId="8"/>
  </si>
  <si>
    <t>追加位置(指定しない場合は空白)</t>
    <phoneticPr fontId="3"/>
  </si>
  <si>
    <r>
      <t>ポリシー名</t>
    </r>
    <r>
      <rPr>
        <vertAlign val="subscript"/>
        <sz val="10"/>
        <rFont val="Meiryo UI"/>
        <family val="3"/>
        <charset val="128"/>
      </rPr>
      <t>※1</t>
    </r>
    <rPh sb="4" eb="5">
      <t>メイ</t>
    </rPh>
    <phoneticPr fontId="8"/>
  </si>
  <si>
    <r>
      <t>アプリケーション (App-ID</t>
    </r>
    <r>
      <rPr>
        <vertAlign val="subscript"/>
        <sz val="10"/>
        <rFont val="Meiryo UI"/>
        <family val="3"/>
        <charset val="128"/>
      </rPr>
      <t>※3※4</t>
    </r>
    <r>
      <rPr>
        <sz val="10"/>
        <rFont val="Meiryo UI"/>
        <family val="3"/>
        <charset val="128"/>
      </rPr>
      <t>)
もしくはサービス</t>
    </r>
    <phoneticPr fontId="8"/>
  </si>
  <si>
    <t>ULRカテゴリ
(指定しない場合は空白)</t>
    <phoneticPr fontId="3"/>
  </si>
  <si>
    <t>アクション
(許可/拒否)</t>
    <rPh sb="7" eb="9">
      <t>キョカ</t>
    </rPh>
    <rPh sb="10" eb="12">
      <t>キョヒ</t>
    </rPh>
    <phoneticPr fontId="8"/>
  </si>
  <si>
    <t>変更理由</t>
    <rPh sb="0" eb="2">
      <t>ヘンコウ</t>
    </rPh>
    <rPh sb="2" eb="4">
      <t>リユウ</t>
    </rPh>
    <phoneticPr fontId="8"/>
  </si>
  <si>
    <r>
      <t>アドレス</t>
    </r>
    <r>
      <rPr>
        <sz val="6"/>
        <rFont val="Meiryo UI"/>
        <family val="3"/>
        <charset val="128"/>
      </rPr>
      <t>※2</t>
    </r>
    <phoneticPr fontId="8"/>
  </si>
  <si>
    <t>共有</t>
    <rPh sb="0" eb="2">
      <t>キョウユウ</t>
    </rPh>
    <phoneticPr fontId="3"/>
  </si>
  <si>
    <t>個社</t>
    <rPh sb="0" eb="2">
      <t>コシャ</t>
    </rPh>
    <phoneticPr fontId="3"/>
  </si>
  <si>
    <t>※1 他と重複しない任意のポリシー名を記入ください</t>
    <rPh sb="3" eb="4">
      <t>ホカ</t>
    </rPh>
    <rPh sb="5" eb="7">
      <t>チョウフク</t>
    </rPh>
    <rPh sb="10" eb="12">
      <t>ニンイ</t>
    </rPh>
    <rPh sb="17" eb="18">
      <t>メイ</t>
    </rPh>
    <rPh sb="19" eb="21">
      <t>キニュウ</t>
    </rPh>
    <phoneticPr fontId="8"/>
  </si>
  <si>
    <t>※2アドレスはプレフィックス長指定の形式(例：10.0.0.10/24 、10.0.0.20/32)またはFQDNの形式(例：google.com 、yahoo.co.jp)またはアドレスグループ名で記入してくだささい</t>
    <rPh sb="98" eb="99">
      <t>メイ</t>
    </rPh>
    <rPh sb="100" eb="102">
      <t>キニュウ</t>
    </rPh>
    <phoneticPr fontId="3"/>
  </si>
  <si>
    <t>※3 App-ID 一覧については下記をご参照ください</t>
    <rPh sb="10" eb="12">
      <t>イチラン</t>
    </rPh>
    <rPh sb="17" eb="19">
      <t>カキ</t>
    </rPh>
    <rPh sb="21" eb="23">
      <t>サンショウ</t>
    </rPh>
    <phoneticPr fontId="8"/>
  </si>
  <si>
    <t>https://applipedia.paloaltonetworks.com/</t>
    <phoneticPr fontId="8"/>
  </si>
  <si>
    <t>※4 App-ID で記入された場合、許可の場合はサービスを "application-default" で、拒否の場合はサービスを "any" で登録いたします</t>
    <rPh sb="11" eb="13">
      <t>キニュウ</t>
    </rPh>
    <rPh sb="16" eb="18">
      <t>バアイ</t>
    </rPh>
    <rPh sb="19" eb="21">
      <t>キョカ</t>
    </rPh>
    <rPh sb="22" eb="24">
      <t>バアイ</t>
    </rPh>
    <rPh sb="55" eb="57">
      <t>キョヒ</t>
    </rPh>
    <rPh sb="58" eb="60">
      <t>バアイ</t>
    </rPh>
    <rPh sb="74" eb="76">
      <t>トウロク</t>
    </rPh>
    <phoneticPr fontId="8"/>
  </si>
  <si>
    <t>社内記入欄</t>
    <rPh sb="0" eb="2">
      <t>シャナイ</t>
    </rPh>
    <rPh sb="2" eb="4">
      <t>キニュウ</t>
    </rPh>
    <rPh sb="4" eb="5">
      <t>ラン</t>
    </rPh>
    <phoneticPr fontId="8"/>
  </si>
  <si>
    <t>最上行</t>
  </si>
  <si>
    <t>test-policy-001</t>
    <phoneticPr fontId="8"/>
  </si>
  <si>
    <t>192.168.1.1</t>
    <phoneticPr fontId="8"/>
  </si>
  <si>
    <t>10.10.10.1</t>
    <phoneticPr fontId="8"/>
  </si>
  <si>
    <t>TCP / 80</t>
    <phoneticPr fontId="8"/>
  </si>
  <si>
    <t>許可</t>
    <phoneticPr fontId="8"/>
  </si>
  <si>
    <t>test-policy-002</t>
    <phoneticPr fontId="8"/>
  </si>
  <si>
    <t>192.168.1.2</t>
    <phoneticPr fontId="8"/>
  </si>
  <si>
    <t>2ch-posting</t>
    <phoneticPr fontId="8"/>
  </si>
  <si>
    <t>拒否</t>
    <phoneticPr fontId="8"/>
  </si>
  <si>
    <t>test-policy-001</t>
  </si>
  <si>
    <t>の下</t>
  </si>
  <si>
    <t>test-policy-003</t>
    <phoneticPr fontId="3"/>
  </si>
  <si>
    <t>192.168.1.3</t>
  </si>
  <si>
    <t>Exchange</t>
    <phoneticPr fontId="3"/>
  </si>
  <si>
    <t>許可</t>
  </si>
  <si>
    <t>社内記入欄</t>
    <phoneticPr fontId="8"/>
  </si>
  <si>
    <t>② URLフィルタリング 設定シート</t>
    <rPh sb="13" eb="15">
      <t>セッテイ</t>
    </rPh>
    <phoneticPr fontId="8"/>
  </si>
  <si>
    <t>URLカテゴリ名</t>
    <rPh sb="7" eb="8">
      <t>メイ</t>
    </rPh>
    <phoneticPr fontId="8"/>
  </si>
  <si>
    <t>標準設定</t>
    <rPh sb="0" eb="2">
      <t>ヒョウジュン</t>
    </rPh>
    <rPh sb="2" eb="4">
      <t>セッテイ</t>
    </rPh>
    <phoneticPr fontId="8"/>
  </si>
  <si>
    <t>変更後設定</t>
    <rPh sb="0" eb="2">
      <t>ヘンコウ</t>
    </rPh>
    <rPh sb="2" eb="3">
      <t>ゴ</t>
    </rPh>
    <rPh sb="3" eb="5">
      <t>セッテイ</t>
    </rPh>
    <phoneticPr fontId="8"/>
  </si>
  <si>
    <t>英語</t>
    <rPh sb="0" eb="2">
      <t>エイゴ</t>
    </rPh>
    <phoneticPr fontId="8"/>
  </si>
  <si>
    <t>日本語</t>
    <rPh sb="0" eb="3">
      <t>ニホンゴ</t>
    </rPh>
    <phoneticPr fontId="8"/>
  </si>
  <si>
    <t>URL</t>
    <phoneticPr fontId="8"/>
  </si>
  <si>
    <t>※ ワイルドカードでの記入が可能です。ワイルドカードは区切り文字(「.」「/」「?」「&amp;」「=」「;」「+」)の前後のみ記載が可能</t>
    <rPh sb="11" eb="13">
      <t>キニュウ</t>
    </rPh>
    <rPh sb="14" eb="16">
      <t>カノウ</t>
    </rPh>
    <rPh sb="63" eb="65">
      <t>カノウ</t>
    </rPh>
    <phoneticPr fontId="8"/>
  </si>
  <si>
    <t>※ https で暗号化されているサイトは、証明書のSNIを記載ください。</t>
    <rPh sb="9" eb="12">
      <t>アンゴウカ</t>
    </rPh>
    <rPh sb="30" eb="32">
      <t>キサイ</t>
    </rPh>
    <phoneticPr fontId="8"/>
  </si>
  <si>
    <t>※ 原則 http/https が許可されているすべてのポリシーに適用されます</t>
    <rPh sb="2" eb="4">
      <t>ゲンソク</t>
    </rPh>
    <rPh sb="17" eb="19">
      <t>キョカ</t>
    </rPh>
    <rPh sb="33" eb="35">
      <t>テキヨウ</t>
    </rPh>
    <phoneticPr fontId="8"/>
  </si>
  <si>
    <t>block</t>
  </si>
  <si>
    <t>No,</t>
  </si>
  <si>
    <t>URLカテゴリ名（日本語）</t>
    <rPh sb="7" eb="8">
      <t>メイ</t>
    </rPh>
    <rPh sb="9" eb="12">
      <t>ニホンゴ</t>
    </rPh>
    <phoneticPr fontId="8"/>
  </si>
  <si>
    <t>標準設定
(遮断する場合 "○")</t>
    <rPh sb="0" eb="2">
      <t>ヒョウジュン</t>
    </rPh>
    <rPh sb="2" eb="4">
      <t>セッテイ</t>
    </rPh>
    <rPh sb="6" eb="8">
      <t>シャダン</t>
    </rPh>
    <rPh sb="10" eb="12">
      <t>バアイ</t>
    </rPh>
    <phoneticPr fontId="8"/>
  </si>
  <si>
    <t>カテゴリ説明</t>
  </si>
  <si>
    <t>サイト例</t>
  </si>
  <si>
    <t>備考</t>
  </si>
  <si>
    <t>デフォルト</t>
    <phoneticPr fontId="8"/>
  </si>
  <si>
    <t>Abortion</t>
    <phoneticPr fontId="8"/>
  </si>
  <si>
    <t>(人口中絶)</t>
    <phoneticPr fontId="8"/>
  </si>
  <si>
    <t>中絶に反対または賛成、中絶手続きに関する詳細、中絶を援助またはサポートするフォーラムに関する情報やグループのサイト、中絶推進の結果/効果に関する情報を提供するサイト。</t>
  </si>
  <si>
    <t>www.prochoiceamerica.org ,
 www.abortbypill.com</t>
    <phoneticPr fontId="8"/>
  </si>
  <si>
    <t>Abused Drugs</t>
    <phoneticPr fontId="8"/>
  </si>
  <si>
    <t>(乱用薬物)</t>
    <phoneticPr fontId="8"/>
  </si>
  <si>
    <t>合法および非合法を問わず薬の乱用を促進するサイト、薬物関連の道具の使用や販売、薬の製造や販売に関連するサイト。</t>
  </si>
  <si>
    <t>www.bombshock.com , 
www.friendsofcannibas.com</t>
    <phoneticPr fontId="8"/>
  </si>
  <si>
    <t>○</t>
    <phoneticPr fontId="8"/>
  </si>
  <si>
    <t>Adult</t>
    <phoneticPr fontId="8"/>
  </si>
  <si>
    <t>(アダルト)</t>
    <phoneticPr fontId="8"/>
  </si>
  <si>
    <t>性的に露骨な内容、文章（言葉を含む）、芸術、または本質的に性的表現がきわどい製品、オンライングループやフォーラム。ビデオチャット、エスコートサービス、ストリップクラブを含むアダルトサービスを宣伝するサイト。
ゲームやコミックであれアダルトコンテンツを含むものはすべてadultにカテゴリ化される。</t>
    <phoneticPr fontId="8"/>
  </si>
  <si>
    <t>www.playboyplus.com , 
www.furrytofurry.com</t>
    <phoneticPr fontId="8"/>
  </si>
  <si>
    <t>Alcohol and Tobacco</t>
    <phoneticPr fontId="8"/>
  </si>
  <si>
    <t>(アルコールとタバコ)</t>
    <phoneticPr fontId="8"/>
  </si>
  <si>
    <t>アルコールやたばこ製品、関連用品の販売、製造、使用に関連するサイト。</t>
  </si>
  <si>
    <t>www.wine.com , 
www.thompsoncigars.com , 
www.cigarsinternational.com , 
www.thegoodwineguru.com , 
www.webtender.com</t>
    <phoneticPr fontId="8"/>
  </si>
  <si>
    <t>Auctions</t>
    <phoneticPr fontId="8"/>
  </si>
  <si>
    <t>(オークション)</t>
    <phoneticPr fontId="8"/>
  </si>
  <si>
    <t>個人間での商品売買を促進するサイト。</t>
  </si>
  <si>
    <t>www.ebay.com</t>
    <phoneticPr fontId="8"/>
  </si>
  <si>
    <t>Business and Economy</t>
    <phoneticPr fontId="8"/>
  </si>
  <si>
    <t>(ビジネスと経済)</t>
    <phoneticPr fontId="8"/>
  </si>
  <si>
    <t>マーケティング、経営、経済、起業や事業経営に関するサイト。
広告・マーケティング企業も含まれます。企業サイトは、各企業の分野で分類されるべきで、このカテゴリに含むべきではない。fedex.comやups.comといった運送サイトが含まれる。
http://cox.netとhttp://directv.comはケーブル会社であり、"business and economy" でなければならない（タイムワーナーケーブルとコムキャストも同様）。ストリーミング用に個別のサイトがある場合（コムキャストではxfinity.comcast.net）、"streaming media" カテゴリとする。</t>
    <phoneticPr fontId="8"/>
  </si>
  <si>
    <t>www.bothsidesofthetable.com/ , 
www.ogilvy.com , 
www.geisheker.com/ , 
www.imageworksstudio.com/ , 
www.linearcreative.com/</t>
    <phoneticPr fontId="8"/>
  </si>
  <si>
    <t>Command and Contorol</t>
    <phoneticPr fontId="8"/>
  </si>
  <si>
    <t>(コマンド&amp;コントロール)</t>
    <phoneticPr fontId="8"/>
  </si>
  <si>
    <t>○</t>
  </si>
  <si>
    <t>マルウェアに使用されているURLやドメイン、もしくは攻撃者のリモートサーバーから不正なコマンドや意図しないデータを受け取るなどマルウェアに感染しているシステム</t>
    <phoneticPr fontId="8"/>
  </si>
  <si>
    <t>Computer and Internet Info</t>
    <phoneticPr fontId="8"/>
  </si>
  <si>
    <t>(コンピュータとインターネット情報)</t>
    <phoneticPr fontId="8"/>
  </si>
  <si>
    <t>コンピュータとインターネットに関する一般的な情報。
コンピュータサイエンス、エンジニアリグ、ハードウェア、ソフトウェア、セキュリティ、プログラミングなどに関するサイトも含まれる。プログラミングはreferenceと重複するかもしれないが、メインカテゴリはcomputer and internet infoとなる。</t>
    <phoneticPr fontId="8"/>
  </si>
  <si>
    <t>www.redhat.com , 
www.freebsd.org , 
www.microsoft.com , 
www.symantec.com , 
www.oreilly.com , 
www.build-your-own-computers.com , 
www.alexa.com</t>
    <phoneticPr fontId="8"/>
  </si>
  <si>
    <t>Content Delivery Networks</t>
    <phoneticPr fontId="8"/>
  </si>
  <si>
    <t>(コンテンツ配信ネットワーク)</t>
    <phoneticPr fontId="8"/>
  </si>
  <si>
    <t>広告、メディア、ファイルなどのようなコンテンツを第三者に配信することを主に行うサイト。
画像サーバを含む。</t>
    <phoneticPr fontId="8"/>
  </si>
  <si>
    <t>www.netdna.com , 
www.edgecast.com</t>
    <phoneticPr fontId="8"/>
  </si>
  <si>
    <t>Copyright infringement</t>
    <phoneticPr fontId="8"/>
  </si>
  <si>
    <t>(著作権侵害)</t>
    <phoneticPr fontId="8"/>
  </si>
  <si>
    <t>著作権を侵害したビデオや映画、その他のメディアファイルをダウンロードにより提供する専用のウェブサイトやサービス。</t>
  </si>
  <si>
    <t>2016年8月Content Version 602 にて追加予定</t>
    <phoneticPr fontId="8"/>
  </si>
  <si>
    <t>Cryptocurrency</t>
    <phoneticPr fontId="1"/>
  </si>
  <si>
    <t>(暗号通貨)</t>
    <rPh sb="1" eb="3">
      <t>アンゴウ</t>
    </rPh>
    <rPh sb="3" eb="5">
      <t>ツウカ</t>
    </rPh>
    <phoneticPr fontId="1"/>
  </si>
  <si>
    <t>暗号通貨のマイニングサイト、暗号通貨交換とベンダー、および暗号通貨ウォレットと台帳を管理するWebサイト</t>
  </si>
  <si>
    <t>Dating</t>
    <phoneticPr fontId="8"/>
  </si>
  <si>
    <t>(出会い系)</t>
    <phoneticPr fontId="8"/>
  </si>
  <si>
    <t>出会い系、オンラインデートサービス、アドバイス、その他個人的な広告を提供するウェブサイト。</t>
  </si>
  <si>
    <t>www.match.com , 
www.eharmony.com , 
www.okcupid.com</t>
    <phoneticPr fontId="8"/>
  </si>
  <si>
    <t>Dynamic DNS</t>
    <phoneticPr fontId="8"/>
  </si>
  <si>
    <t>(ダイナミックDNS)</t>
    <phoneticPr fontId="8"/>
  </si>
  <si>
    <t>提供されたまたは動的なドメイン名とIPアドレスを関連付けるためにダイナミックDNSサービスを利用しているサイト。
ダイナミックDNSサイトは、サイバー攻撃者に対するC&amp;C通信および、他の悪意のある目的のために使用される場合がある。</t>
    <phoneticPr fontId="8"/>
  </si>
  <si>
    <t>no-ip.com dyndns.org</t>
  </si>
  <si>
    <t>Educational Institutions</t>
    <phoneticPr fontId="8"/>
  </si>
  <si>
    <t>(教育機関)</t>
    <phoneticPr fontId="8"/>
  </si>
  <si>
    <t>学校、短期大学、大学、学区、オンラインクラス、その他の学術機関用の公式Webサイト。
小学校、高校、大学など大規模な制定された教育機関を指す。個別指導塾もこのカテゴリとなる。</t>
    <phoneticPr fontId="8"/>
  </si>
  <si>
    <t>www.ucla.edu , 
www.phoenix.edu , 
www.sfusd.edu</t>
    <phoneticPr fontId="8"/>
  </si>
  <si>
    <t>Entertainment and Arts</t>
    <phoneticPr fontId="8"/>
  </si>
  <si>
    <t>(娯楽と芸術)</t>
    <phoneticPr fontId="8"/>
  </si>
  <si>
    <t>映画、テレビ、ラジオ、ビデオ、プログラミングガイド・ツール、マンガ、芸能、博物館、アートギャラリーのサイト。エンターテインメント、有名人、業界のニュースに関するサイトも含まれる。</t>
  </si>
  <si>
    <t>www.variety.com , 
www.tmz.com , 
www.moma.org</t>
    <phoneticPr fontId="8"/>
  </si>
  <si>
    <t>Extremism</t>
    <phoneticPr fontId="8"/>
  </si>
  <si>
    <t>(過激主義・思想)</t>
    <phoneticPr fontId="8"/>
  </si>
  <si>
    <t>テロや人種差別、ファシズムや人種、異なる民族的背景、宗教や信仰を判別する過激主義・思想を促進するウェブサイト。</t>
  </si>
  <si>
    <t>Financial Services</t>
    <phoneticPr fontId="8"/>
  </si>
  <si>
    <t>(金融サービス)</t>
    <phoneticPr fontId="8"/>
  </si>
  <si>
    <t>オンラインバンキング、ローン、住宅ローン、債務管理、クレジットカード会社、保険会社などの個人金融情報やアドバイスに関するWebサイト。株式市場、証券会社、取引サービスに関するサイトは含まれない。外国為替取引関連サイトを含む。</t>
  </si>
  <si>
    <t>www.chase.com , 
www.bofa.com , 
www.salliemae.com</t>
    <phoneticPr fontId="8"/>
  </si>
  <si>
    <t>Gambling</t>
    <phoneticPr fontId="8"/>
  </si>
  <si>
    <t>(ギャンブル)</t>
    <phoneticPr fontId="8"/>
  </si>
  <si>
    <t>本物または仮想のお金の交換を容易にする宝くじやギャンブルのWebサイト。賭けのオッズやプールに関する情報、ギャンブルに関する指導や助言を提供するサイト。ギャンブルを行わないホテルやカジノの企業サイトはTravelにカテゴリ化される。</t>
  </si>
  <si>
    <t>www.fulltiltpoker.com , 
www.vegasbettinglines.com</t>
    <phoneticPr fontId="8"/>
  </si>
  <si>
    <t>Games</t>
    <phoneticPr fontId="8"/>
  </si>
  <si>
    <t>(ゲーム)</t>
    <phoneticPr fontId="8"/>
  </si>
  <si>
    <t>ビデオやコンピュータゲームをオンライン再生やダウンロードできるサイト、ゲーム批評、ヒント、裏技を提供するサイト。非電子ゲームの教育、ボードゲームの販売や交換、関連する出版物やメディアに関するサイト。オンライン懸賞や景品を扱うサイトを含む。</t>
  </si>
  <si>
    <t>www.gamespot.com , 
www.xbox360.ign.com , 
www.1up.com</t>
    <phoneticPr fontId="8"/>
  </si>
  <si>
    <t>Government</t>
    <phoneticPr fontId="8"/>
  </si>
  <si>
    <t>(政治)</t>
    <phoneticPr fontId="8"/>
  </si>
  <si>
    <t>地方自治体、州政府、国家政府の公式Webサイト。関係機関、サービス、法律に関するサイトを含む。
公共図書館は除く。</t>
    <phoneticPr fontId="8"/>
  </si>
  <si>
    <t>www.ca.gov , 
www.sfgov.org , 
www.dmv.ca.gov</t>
    <phoneticPr fontId="8"/>
  </si>
  <si>
    <t>Grayware</t>
    <phoneticPr fontId="8"/>
  </si>
  <si>
    <t>(グレーウェア)</t>
    <phoneticPr fontId="8"/>
  </si>
  <si>
    <t>直接的なセキュリティの脅威をもたらさないが、ユーザーにとり不必要な動作（リモートアクセスを許可したり、他の不正なアクションを実行など）したりするWebサイト</t>
  </si>
  <si>
    <t>Hacking</t>
    <phoneticPr fontId="8"/>
  </si>
  <si>
    <t>(ハッキング)</t>
    <phoneticPr fontId="8"/>
  </si>
  <si>
    <t>通信機器やソフトウェアに対して、違法または疑わしいアクセスや利用に関するサイト。ネットワークやシステムが侵害される可能性のあるプログラムの開発や配布、手順の助言やヒントに関するサイト。また、ライセンスやデジタル著作権システムをバイパスさせるサイトも含まれる。</t>
  </si>
  <si>
    <t>www.hackspc.com , 
www.hackthissite.org</t>
    <phoneticPr fontId="8"/>
  </si>
  <si>
    <t>Health and Medicine</t>
    <phoneticPr fontId="8"/>
  </si>
  <si>
    <t>(健康と医療)</t>
    <phoneticPr fontId="8"/>
  </si>
  <si>
    <t>一般的な健康に関する情報、問題、伝統医学や現代医学の助言、治癒、治療に関する情報を含むサイト。さまざまな医療分野、慣行、設備、専門家のためのサイトが含まれる。医療保険、美容整形に関するサイトも含まれる。
動物病院を含む。</t>
    <phoneticPr fontId="8"/>
  </si>
  <si>
    <t>www.kaiserpermanente.org , 
www.webmd.com , 
www.24hourfitness.com</t>
    <phoneticPr fontId="8"/>
  </si>
  <si>
    <t>Home and Garden</t>
    <phoneticPr fontId="8"/>
  </si>
  <si>
    <t>(住まいと庭)</t>
    <phoneticPr fontId="8"/>
  </si>
  <si>
    <t>住まいの修繕や管理、建築、設計、建設、装飾、ガーデニングに関する情報、製品、サービスを提供するサイト。</t>
  </si>
  <si>
    <t>www.bhg.com , 
www.homedepot.com</t>
    <phoneticPr fontId="8"/>
  </si>
  <si>
    <t>Hunting and Fishing</t>
    <phoneticPr fontId="8"/>
  </si>
  <si>
    <t>(ハンティングとフィッシング)</t>
    <phoneticPr fontId="8"/>
  </si>
  <si>
    <t>狩猟や釣りの情報、説明、販売、関連装置や関連用品に関するサイト。</t>
  </si>
  <si>
    <t>www.wildlifelicense.com , 
www.outdoorlife.com</t>
    <phoneticPr fontId="8"/>
  </si>
  <si>
    <t>Insufficient content</t>
    <phoneticPr fontId="8"/>
  </si>
  <si>
    <t>(識別困難なWebサイト)</t>
    <phoneticPr fontId="8"/>
  </si>
  <si>
    <t>テストページやコンテンツが存在しない場合やユーザ向けではないAPIアクセス用のサイト、コンテンツの表示に認証必要などカテゴリ分類が困難なWebサイト。</t>
  </si>
  <si>
    <t>Internet Communications and Telephony</t>
    <phoneticPr fontId="8"/>
  </si>
  <si>
    <t>(インターネット通信と電話)</t>
    <phoneticPr fontId="8"/>
  </si>
  <si>
    <t>ビデオチャット、インスタントメッセージ、電話機能のサービスをサポートまたは提供するサイト。</t>
  </si>
  <si>
    <t>www.skype.com</t>
    <phoneticPr fontId="8"/>
  </si>
  <si>
    <t>Internet Portals</t>
    <phoneticPr fontId="8"/>
  </si>
  <si>
    <t>(ポータルサイト)</t>
    <phoneticPr fontId="8"/>
  </si>
  <si>
    <t>通常、広範なコンテンツやトピックをまとめることでユーザーに対して開始点となるサービスを提供するサイト。</t>
  </si>
  <si>
    <t>www.yahoo.com , 
www.qq.com</t>
    <phoneticPr fontId="8"/>
  </si>
  <si>
    <t>Job Search</t>
    <phoneticPr fontId="8"/>
  </si>
  <si>
    <t>(職探し)</t>
    <phoneticPr fontId="8"/>
  </si>
  <si>
    <t>求人情報や雇用評価、面接のアドバイスやヒント、雇用主と候補者の両方に対する関連サービスに関するサイト。</t>
  </si>
  <si>
    <t>www.monster.com , 
www.linkedin.com/jobs</t>
    <phoneticPr fontId="8"/>
  </si>
  <si>
    <t>Legal</t>
    <phoneticPr fontId="8"/>
  </si>
  <si>
    <t>(法律)</t>
    <phoneticPr fontId="8"/>
  </si>
  <si>
    <t>法律、法律サービス、法律事務所、その他法律関連の問題に関する情報、分析、助言に関するサイト。</t>
  </si>
  <si>
    <t>www.probono.net , 
www.childlaw.org , 
www.litigationweb.com</t>
    <phoneticPr fontId="8"/>
  </si>
  <si>
    <t>Malware</t>
    <phoneticPr fontId="8"/>
  </si>
  <si>
    <t>(マルウェア)</t>
    <phoneticPr fontId="8"/>
  </si>
  <si>
    <t>悪意あるコンテンツ、実行可能ファイル、スクリプト、ウイルス、トロイの木馬、コードを含むサイト。</t>
  </si>
  <si>
    <t>Military</t>
    <phoneticPr fontId="8"/>
  </si>
  <si>
    <t>(軍事)</t>
    <phoneticPr fontId="8"/>
  </si>
  <si>
    <t>軍事部門、軍人募集、現在や過去の作戦、関連道具に関する情報や解説のサイト。</t>
  </si>
  <si>
    <t>www.goarmy.com , 
www.pentagon.mil</t>
    <phoneticPr fontId="8"/>
  </si>
  <si>
    <t>Motor Vehicles</t>
    <phoneticPr fontId="8"/>
  </si>
  <si>
    <t>(モータービークル)</t>
    <phoneticPr fontId="8"/>
  </si>
  <si>
    <t>自動車、オートバイ、ボート、トラック、RVに関して批評、販売、取引、改造、部品、その他関連する議論に関する情報。</t>
  </si>
  <si>
    <t>www.edmunds.com , 
www.carfax.com , 
www.audi.com</t>
    <phoneticPr fontId="8"/>
  </si>
  <si>
    <t>Music</t>
    <phoneticPr fontId="8"/>
  </si>
  <si>
    <t>(音楽)</t>
    <phoneticPr fontId="8"/>
  </si>
  <si>
    <t>音楽の販売、配布、情報に関するサイト。音楽アーティスト、グループ、レーベル、イベント、歌詞、音楽ビジネスに関するその他の情報に関するWebサイトを含む。
ストリーミング音楽は含まない。</t>
    <phoneticPr fontId="8"/>
  </si>
  <si>
    <t>www.U2.com , 
www.itunes.com</t>
    <phoneticPr fontId="8"/>
  </si>
  <si>
    <t>News</t>
    <phoneticPr fontId="8"/>
  </si>
  <si>
    <t>(ニュース)</t>
    <phoneticPr fontId="8"/>
  </si>
  <si>
    <t>オンライン出版物、ニュースワイヤー（オンラインでニュースを送受信するシステム）サービス、その他、現在のイベント、天候、時事問題を集約したサイト。新聞、ラジオ局、雑誌、ポッドキャストを含む。
reddit, delicious, diggのようなソーシャルブックマークサイトを含む。</t>
    <phoneticPr fontId="8"/>
  </si>
  <si>
    <t>www.reuters.com , 
www.abcnews.com , 
www.weather.com</t>
    <phoneticPr fontId="8"/>
  </si>
  <si>
    <t>Not-resolved</t>
    <phoneticPr fontId="8"/>
  </si>
  <si>
    <t>(未解決)</t>
    <phoneticPr fontId="8"/>
  </si>
  <si>
    <t>対象のURLがローカルURLフィルタリングデータベースに存在せず、ファイアウォールがクラウドのデータベースへ接続できない場合。</t>
    <phoneticPr fontId="8"/>
  </si>
  <si>
    <t>Nudity</t>
    <phoneticPr fontId="8"/>
  </si>
  <si>
    <t>(裸体)</t>
    <phoneticPr fontId="8"/>
  </si>
  <si>
    <t>作品として性的な意図や意味があるかによらず、人体のヌードやセミヌードを含むサイト。参加者の画像を含むヌーディストやヌーディストサイトも含まれる。</t>
  </si>
  <si>
    <t>www.nudistbeaches.nl , 
www.fineartnude.com</t>
    <phoneticPr fontId="8"/>
  </si>
  <si>
    <t>Online Storage and Backup</t>
    <phoneticPr fontId="8"/>
  </si>
  <si>
    <t>(オンラインストレージとバックアップ)</t>
    <phoneticPr fontId="8"/>
  </si>
  <si>
    <t>ファイルの無料オンラインストレージをサービスとして提供するWebサイト。</t>
  </si>
  <si>
    <t>www.dropbox.com , 
www.box.net</t>
    <phoneticPr fontId="8"/>
  </si>
  <si>
    <t>Parked</t>
    <phoneticPr fontId="8"/>
  </si>
  <si>
    <t>(パークドメイン)</t>
    <phoneticPr fontId="8"/>
  </si>
  <si>
    <t>限られたコンテンツやクリックスルー広告をホストするURL。ホストに対して収入を生むことがあるが、一般にはエンドユーザにとって有用なコンテンツやサイトが含まれていない。工事中のサイトやフォルダのみのページを含む。</t>
  </si>
  <si>
    <t>www.parked.com</t>
    <phoneticPr fontId="8"/>
  </si>
  <si>
    <t>Peer-to-Peer</t>
    <phoneticPr fontId="8"/>
  </si>
  <si>
    <t>(ピアツーピア)</t>
    <phoneticPr fontId="8"/>
  </si>
  <si>
    <t>ターゲットファイルへのデータ、ダウンロードしたプログラム、メディアファイル、その他ソフトウェアアプリケーションへのピアツーピア共有アクセスまたはクライアントを提供するサイト。
シェアウェアやフリーウェアサイトは含まない。bittorrentダウンロード機能を持つサイトが主に含まれる。</t>
    <phoneticPr fontId="8"/>
  </si>
  <si>
    <t>www.thepiratebay.org , 
www.emule-project.net , 
www.bitcomet.com</t>
    <phoneticPr fontId="8"/>
  </si>
  <si>
    <t>Personal Sites and Blogs</t>
    <phoneticPr fontId="8"/>
  </si>
  <si>
    <t>(個人サイトとブログ)</t>
    <phoneticPr fontId="8"/>
  </si>
  <si>
    <t>個人やグループによる、私的なWebサイトやブログ。
最初のコンテンツに基づいて分類されるべき。たとえば誰かがクルマについてのブログを持っている場合は、そのサイトは"motor vehicles"に分類されるべきである。サイトが純粋なブログである場合は、" Personal Sites and Blogs " となります。</t>
    <phoneticPr fontId="8"/>
  </si>
  <si>
    <t>www.blogspot.com , 
www.wordpress.com , 
www.greatamericanphotocontest.com</t>
    <phoneticPr fontId="8"/>
  </si>
  <si>
    <t>Philosophy and Political Advocacy</t>
  </si>
  <si>
    <t>(哲学と政策支援)</t>
  </si>
  <si>
    <t>哲学や政治的見解に関する情報、視点やキャンペーンを含むサイト。</t>
  </si>
  <si>
    <t>www.protectmarriage.com , 
www.bradycampaign.org</t>
    <phoneticPr fontId="8"/>
  </si>
  <si>
    <t>Phishing</t>
    <phoneticPr fontId="8"/>
  </si>
  <si>
    <t>(フィッシング)</t>
    <phoneticPr fontId="8"/>
  </si>
  <si>
    <t>フィッシングやファーミングによりユーザーから個人情報を取得する、見かけ上は信頼できそうなサイト。</t>
  </si>
  <si>
    <t>Private IP Addresses</t>
    <phoneticPr fontId="8"/>
  </si>
  <si>
    <t>(プライベートIPアドレス)</t>
    <phoneticPr fontId="8"/>
  </si>
  <si>
    <t>このカテゴリにはRFC1918 "Address Allocation for Private Intranets" で定義されたIPアドレスを含む。
10.0.0.0 - 10.255.255.255 (10/8 プレフィックス)
172.16.0.0 - 172.31.255.255 (172.16/12 プレフィックス)
192.168.0.0 - 192.168.255.255 (192.168/16 プレフィックス)
169.254.0.0 - 169.254.255.255 (169.254/16 プレフィックス)
また*.localのような公共のDNSシステムに登録されていないドメインが含まれる。</t>
    <phoneticPr fontId="8"/>
  </si>
  <si>
    <t>Proxy Avoidance and Anonymizers</t>
    <phoneticPr fontId="8"/>
  </si>
  <si>
    <t>(プロキシ回避と匿名プロキシ)</t>
    <phoneticPr fontId="8"/>
  </si>
  <si>
    <t>プロキシサーバやその他方式でURLフィルタリングやURL監視をバイパスするサイト。</t>
  </si>
  <si>
    <t>www.proxify.com , 
www.proxy-anonymizer.com</t>
    <phoneticPr fontId="8"/>
  </si>
  <si>
    <t>Questionable</t>
  </si>
  <si>
    <t>(疑わしいサイト)</t>
  </si>
  <si>
    <t>下品なユーモア、特定層の個人やグループをターゲットにした不快なコンテンツ、犯罪行為、違法行為、手早く金持ちになれる、といったものを含むサイト。</t>
  </si>
  <si>
    <t>www.collegehumor.com , 
www.holytaco.com</t>
    <phoneticPr fontId="8"/>
  </si>
  <si>
    <t>Real Estate</t>
    <phoneticPr fontId="8"/>
  </si>
  <si>
    <t>(不動産)</t>
    <phoneticPr fontId="8"/>
  </si>
  <si>
    <t>不動産賃貸、販売、関連する助言や情報に関するサイト。不動産業者、企業、レンタルサービス、不動産情報、リフォーム関連のサイトが含まれる。</t>
  </si>
  <si>
    <t>www.realtor.com , 
www.redfin.com , 
www.prudentialproperties.com</t>
    <phoneticPr fontId="8"/>
  </si>
  <si>
    <t>Recreation and Hobbies</t>
  </si>
  <si>
    <t>(レクリエーションと趣味)</t>
  </si>
  <si>
    <t>レクリエーションや趣味に関する情報、フォーラム、団体、グループ、および出版に関するサイト。</t>
  </si>
  <si>
    <t>www.cross-stitching.com , 
www.modelplanes.com</t>
    <phoneticPr fontId="8"/>
  </si>
  <si>
    <t>Reference and Research</t>
  </si>
  <si>
    <t>(参考と調査)</t>
  </si>
  <si>
    <t>個人、専門家、学術系のリファレンスポータル、コンテンツ、サービス。オンライン辞書、地図、年間、国勢調査、図書館、系譜、科学情報が含まれる。
公共図書館であれば.govで終わるサイトも含む。</t>
    <phoneticPr fontId="8"/>
  </si>
  <si>
    <t>www.wikipedia.org , 
www.reference.com , 
www.m-w.com</t>
    <phoneticPr fontId="8"/>
  </si>
  <si>
    <t>Religion</t>
    <phoneticPr fontId="8"/>
  </si>
  <si>
    <t>(宗教)</t>
    <phoneticPr fontId="8"/>
  </si>
  <si>
    <t>各種宗教、関連活動やイベントに関する情報。宗教団体、関係者や礼拝場所に関するWebサイトを含む。
占星術、星占い、占いに関するサイトを含む。</t>
    <phoneticPr fontId="8"/>
  </si>
  <si>
    <t>www.vatican.va , 
www.sjkoreancatholic.org , 
www.biblesociety.ca</t>
    <phoneticPr fontId="8"/>
  </si>
  <si>
    <t>Search Engines</t>
    <phoneticPr fontId="8"/>
  </si>
  <si>
    <t>(サーチエンジン)</t>
    <phoneticPr fontId="8"/>
  </si>
  <si>
    <t>キーワード、フレーズ、その他パラメータを使用して検索インタフェースを提供するサイト。検索結果として情報、ウェブサイト、画像、ファイルを返す。</t>
  </si>
  <si>
    <t>www.google.com , 
www.baidu.com</t>
    <phoneticPr fontId="8"/>
  </si>
  <si>
    <t>Sex Education</t>
    <phoneticPr fontId="8"/>
  </si>
  <si>
    <t>(性教育)</t>
    <phoneticPr fontId="8"/>
  </si>
  <si>
    <t>⽣殖、性的発育、安全な性⾏為慣⾏、性病、避妊、より良いセックスに関する情報、関連する製品や道具に関する情報。関係するグループ、フォーラムや組織のためのウェブサイトを含む。</t>
  </si>
  <si>
    <t>www.plannedparenthood.org , 
www.sexandahealthieryou.org</t>
    <phoneticPr fontId="8"/>
  </si>
  <si>
    <t>Shareware and Freeware</t>
  </si>
  <si>
    <t>(シェアウェアとフリーウェア)</t>
  </si>
  <si>
    <t>無料または寄付を受け付けるソフトウェア、スクリーンセーバー、アイコン、壁紙、ユーティリティ、着メロ、テーマ、ウィジットへのアクセスを提供するサイト。また、オープンソースプロジェクトが含まれる。</t>
  </si>
  <si>
    <t>www.download.com , 
www.sourceforge.net</t>
    <phoneticPr fontId="8"/>
  </si>
  <si>
    <t>Shopping</t>
    <phoneticPr fontId="8"/>
  </si>
  <si>
    <t>(ショッピング)</t>
    <phoneticPr fontId="8"/>
  </si>
  <si>
    <t>商品やサービスの購入を促進するサイト。オンライン小売業者、百貨店、小売店、カタログ販売のWebサイト、価格を集約してモニタするサイトも含まれる。
ここに記載されているサイトは、さまざまな商品を販売するオンライン商店、または主な目的がオンラインセールスです。オンライン購入を可能にする化粧品会社のWebページはcosmeticsではなくshoppingに分類される。
食料品店のサイトも含まれる。
ポイントを商品と交換するサイトも含まれる。</t>
    <phoneticPr fontId="8"/>
  </si>
  <si>
    <t>www.amazon.com , 
www.pricegrabber.com , 
www.lightningdrops.com</t>
    <phoneticPr fontId="8"/>
  </si>
  <si>
    <t>Social Networking</t>
    <phoneticPr fontId="8"/>
  </si>
  <si>
    <t>(ソーシャルネットワーキング)</t>
    <phoneticPr fontId="8"/>
  </si>
  <si>
    <t>ユーザーが互いにメッセージや写真を投稿したり、人々のグループとコミュニケーションしたりするユーザーコミュニティやサイト。ブログや個人サイトは含まれない。</t>
  </si>
  <si>
    <t>www.facebook.com , 
www.twitter.com , 
www.linkedin.com</t>
    <phoneticPr fontId="8"/>
  </si>
  <si>
    <t>Society</t>
  </si>
  <si>
    <t>(社会)</t>
  </si>
  <si>
    <t>一般住民に関連するトピック、ファッション、美容、慈善団体、社会、または子供など多種多様な人々に影響のある論点に関するサイト。
子供向けに作成されたWebサイトを含む。
薬物依存、性的中毒、ギャンブルなどの相談サービスに特化したWebサイトを含む。
レストラン、UFOに関するサイトを含む。</t>
    <phoneticPr fontId="8"/>
  </si>
  <si>
    <t>www.style.com , 
www.redcross.org</t>
    <phoneticPr fontId="8"/>
  </si>
  <si>
    <t>Sports</t>
    <phoneticPr fontId="8"/>
  </si>
  <si>
    <t>(スポーツ)</t>
    <phoneticPr fontId="8"/>
  </si>
  <si>
    <t>スポーツイベント、選手、コーチ、関係者、チームや団体、スポーツのスコア、スケジュール、関連ニュース、関連用具に関する情報。ファンタジースポーツや仮想スポーツリーグに関するサイトも含まれる。 ペイントボールや各種武道といったスポーツも含まれる。</t>
  </si>
  <si>
    <t>www.espn.com , 
www.nba.com , 
www.fantasysports.yahoo.com</t>
    <phoneticPr fontId="8"/>
  </si>
  <si>
    <t>Stock Advice and Tools</t>
    <phoneticPr fontId="8"/>
  </si>
  <si>
    <t>(株式情報とツール)</t>
    <phoneticPr fontId="8"/>
  </si>
  <si>
    <t>株式市場に関する情報、株式やオプション取引、ポートフォリオ管理、投資戦略、相場、関連ニュースに関する情報。</t>
  </si>
  <si>
    <t>www.thestreet.com , 
www.cramers-mad-money.com</t>
    <phoneticPr fontId="8"/>
  </si>
  <si>
    <t>Streaming Media</t>
  </si>
  <si>
    <t>(ストリーミングメディア)</t>
  </si>
  <si>
    <t>無料または有料のストリームオーディオまたはストリームビデオコンテンツサイト。テレビ局のWebサイトはentertainment and artsにカテゴリ化される。
オンラインラジオ局やその他ストリーミング音楽サービスを含む。</t>
    <phoneticPr fontId="8"/>
  </si>
  <si>
    <t>www.hulu.com , 
www.youtube.com , 
www.pandora.com , 
www.spotify.com , 
www.grooveshark.com</t>
    <phoneticPr fontId="8"/>
  </si>
  <si>
    <t>Swimsuits and Intimate Apparel</t>
    <phoneticPr fontId="8"/>
  </si>
  <si>
    <t>(水着と下着)</t>
    <phoneticPr fontId="8"/>
  </si>
  <si>
    <t>水着や下着、その他きわどい衣服の情報や画像を含むサイト</t>
  </si>
  <si>
    <t>www.victoriassecret.com , 
www.brazilianswimwear.com</t>
    <phoneticPr fontId="8"/>
  </si>
  <si>
    <t>Training and Tools</t>
  </si>
  <si>
    <t>(トレーニングとツール)</t>
  </si>
  <si>
    <t>オンライン教育とトレーニング、関連資料を提供するサイト。
自動車教習所、職業研修などを含めることができる。学習塾や試験対策は技術的にはtraining and tools となる。</t>
    <phoneticPr fontId="8"/>
  </si>
  <si>
    <t>www.directdegree.com , 
www.trafficschoolonline.com</t>
    <phoneticPr fontId="8"/>
  </si>
  <si>
    <t>Translation</t>
    <phoneticPr fontId="8"/>
  </si>
  <si>
    <t>(翻訳サイト)</t>
    <phoneticPr fontId="8"/>
  </si>
  <si>
    <t>ユーザー入力やURL翻訳の両方を含む翻訳サービスを提供するサイト。これらサイトは、目的ページのコンテンツが翻訳URLの一部に表示されるものとして、ユーザーにフィルタリング回避させることもできます。</t>
  </si>
  <si>
    <t>www.translate.google.com , 
www.microsofttranslator.com , 
www.babelfish.yahoo.com</t>
    <phoneticPr fontId="8"/>
  </si>
  <si>
    <t>Travel</t>
    <phoneticPr fontId="8"/>
  </si>
  <si>
    <t>(旅行)</t>
    <phoneticPr fontId="8"/>
  </si>
  <si>
    <t>旅行の助言、お得な情報、価格情報、旅先情報、観光、関連サービスに関する情報のサイト。ホテル、現地の観光スポット、カジノ、航空会社、クルージング、旅行代理店、レンタカーに関して価格情報や予約ツールを提供するサイトを含む。
エッフェル塔、グランドキャニオン、テーマパーク、動物園、国立公園などの現地観光スポットに関するサイトを含む。タクシー会社を含む。</t>
    <phoneticPr fontId="8"/>
  </si>
  <si>
    <t>www.kayak.com , 
www.farecompare.com , 
www.jetblue.com</t>
    <phoneticPr fontId="8"/>
  </si>
  <si>
    <t>Unknown</t>
    <phoneticPr fontId="8"/>
  </si>
  <si>
    <t>(不明)</t>
    <phoneticPr fontId="8"/>
  </si>
  <si>
    <t>まだカテゴライズされていないためにファイアウォールもしくはクラウドのURLデータベースに存在しないWebサイト。</t>
    <phoneticPr fontId="8"/>
  </si>
  <si>
    <t>Weapons</t>
    <phoneticPr fontId="8"/>
  </si>
  <si>
    <t>(武器)</t>
    <phoneticPr fontId="8"/>
  </si>
  <si>
    <t>兵器やその使用に関する、販売、批評、説明、取扱のサイト。</t>
  </si>
  <si>
    <t>www.israeli-weapons.com , 
www.nunchuckguy.com</t>
    <phoneticPr fontId="8"/>
  </si>
  <si>
    <t>Web Advertisements</t>
  </si>
  <si>
    <t>(ウェブ広告)</t>
  </si>
  <si>
    <t>広告、メディア、コンテンツ、バナーが含まれる。</t>
  </si>
  <si>
    <t>www.webtraffic2night.com , 
www.doubleclick.net</t>
    <phoneticPr fontId="8"/>
  </si>
  <si>
    <t>Web-based Email</t>
  </si>
  <si>
    <t>(ウェブメール)</t>
  </si>
  <si>
    <t>電子メールの受信ボックスへのアクセスを与えるか、電子メールを送受信できるWebサイト。</t>
  </si>
  <si>
    <t>Web Hosting</t>
    <phoneticPr fontId="8"/>
  </si>
  <si>
    <t>(ウェブホスティング)</t>
    <phoneticPr fontId="8"/>
  </si>
  <si>
    <t>Web開発、出版、販売促進、トラフィックを増やすためのその他方法に関する情報を含む、無料または有料のWebページのホスティングサービス。</t>
  </si>
  <si>
    <t>www.godaddy.com , 
www.fatcow.com</t>
    <phoneticPr fontId="8"/>
  </si>
  <si>
    <t>③ IPS 設定シート</t>
    <rPh sb="6" eb="8">
      <t>セッテイ</t>
    </rPh>
    <phoneticPr fontId="8"/>
  </si>
  <si>
    <t>■全体設定</t>
    <rPh sb="1" eb="3">
      <t>ゼンタイ</t>
    </rPh>
    <rPh sb="3" eb="5">
      <t>セッテイ</t>
    </rPh>
    <phoneticPr fontId="8"/>
  </si>
  <si>
    <t>設定強度</t>
    <rPh sb="0" eb="2">
      <t>セッテイ</t>
    </rPh>
    <rPh sb="2" eb="4">
      <t>キョウド</t>
    </rPh>
    <phoneticPr fontId="8"/>
  </si>
  <si>
    <t>強</t>
    <rPh sb="0" eb="1">
      <t>キョウ</t>
    </rPh>
    <phoneticPr fontId="8"/>
  </si>
  <si>
    <t>セキュリティ強度は強いですが、誤遮断の発生リスクもございます</t>
    <rPh sb="6" eb="8">
      <t>キョウド</t>
    </rPh>
    <rPh sb="9" eb="10">
      <t>ツヨ</t>
    </rPh>
    <rPh sb="15" eb="16">
      <t>ゴ</t>
    </rPh>
    <rPh sb="16" eb="18">
      <t>シャダン</t>
    </rPh>
    <rPh sb="19" eb="21">
      <t>ハッセイ</t>
    </rPh>
    <phoneticPr fontId="8"/>
  </si>
  <si>
    <t>標準</t>
    <rPh sb="0" eb="2">
      <t>ヒョウジュン</t>
    </rPh>
    <phoneticPr fontId="8"/>
  </si>
  <si>
    <t>セキュリティ強度は「強」より低いですが、誤遮断が発生しにくい設定です</t>
    <rPh sb="6" eb="8">
      <t>キョウド</t>
    </rPh>
    <rPh sb="10" eb="11">
      <t>ツヨ</t>
    </rPh>
    <rPh sb="14" eb="15">
      <t>ヒク</t>
    </rPh>
    <rPh sb="20" eb="21">
      <t>ゴ</t>
    </rPh>
    <rPh sb="21" eb="23">
      <t>シャダン</t>
    </rPh>
    <rPh sb="24" eb="26">
      <t>ハッセイ</t>
    </rPh>
    <rPh sb="30" eb="32">
      <t>セッテイ</t>
    </rPh>
    <phoneticPr fontId="8"/>
  </si>
  <si>
    <t>※「別紙4用」シートをご参照ください</t>
    <rPh sb="2" eb="4">
      <t>ベッシ</t>
    </rPh>
    <rPh sb="5" eb="6">
      <t>ヨウ</t>
    </rPh>
    <rPh sb="12" eb="14">
      <t>サンショウ</t>
    </rPh>
    <phoneticPr fontId="8"/>
  </si>
  <si>
    <t>■個別シグネチャ設定</t>
    <rPh sb="1" eb="3">
      <t>コベツ</t>
    </rPh>
    <rPh sb="8" eb="10">
      <t>セッテイ</t>
    </rPh>
    <phoneticPr fontId="8"/>
  </si>
  <si>
    <t>シグネチャ名 (脅威名)</t>
    <rPh sb="5" eb="6">
      <t>メイ</t>
    </rPh>
    <rPh sb="8" eb="10">
      <t>キョウイ</t>
    </rPh>
    <rPh sb="10" eb="11">
      <t>メイ</t>
    </rPh>
    <phoneticPr fontId="8"/>
  </si>
  <si>
    <t>※ 原則 Outbound を経由するすべての通信に適用されます</t>
    <rPh sb="2" eb="4">
      <t>ゲンソク</t>
    </rPh>
    <rPh sb="15" eb="17">
      <t>ケイユ</t>
    </rPh>
    <rPh sb="23" eb="25">
      <t>ツウシン</t>
    </rPh>
    <rPh sb="26" eb="28">
      <t>テキヨウ</t>
    </rPh>
    <phoneticPr fontId="8"/>
  </si>
  <si>
    <t>Oracle Database Login Failed</t>
    <phoneticPr fontId="8"/>
  </si>
  <si>
    <t>Block</t>
  </si>
  <si>
    <t>(別紙4用) IPSシグネチャについて</t>
    <rPh sb="1" eb="3">
      <t>ベッシ</t>
    </rPh>
    <rPh sb="4" eb="5">
      <t>ヨウ</t>
    </rPh>
    <phoneticPr fontId="8"/>
  </si>
  <si>
    <t>カテゴリ</t>
  </si>
  <si>
    <t>重大度</t>
  </si>
  <si>
    <t>合計</t>
  </si>
  <si>
    <t>CRITICAL</t>
  </si>
  <si>
    <t>HIGT</t>
  </si>
  <si>
    <t>MEDIUM</t>
  </si>
  <si>
    <t>LOW</t>
  </si>
  <si>
    <t>INFO</t>
  </si>
  <si>
    <r>
      <t>ﾃﾞﾌｫﾙﾄ設定の</t>
    </r>
    <r>
      <rPr>
        <sz val="10.5"/>
        <color rgb="FF000000"/>
        <rFont val="Trebuchet MS"/>
        <family val="2"/>
      </rPr>
      <t>OS</t>
    </r>
    <r>
      <rPr>
        <sz val="10.5"/>
        <color rgb="FF000000"/>
        <rFont val="Arial"/>
        <family val="2"/>
      </rPr>
      <t>が影響を受け、サーバのルート権限を搾取し攻撃者が広く活動できる環境を与える脆弱性</t>
    </r>
  </si>
  <si>
    <r>
      <t>CRITICAL</t>
    </r>
    <r>
      <rPr>
        <sz val="10.5"/>
        <color rgb="FF000000"/>
        <rFont val="Arial"/>
        <family val="2"/>
      </rPr>
      <t>と同等であるが上位権限が取得不可、攻撃対象が少ないなど攻撃者が抑止する要因のある脆弱性</t>
    </r>
  </si>
  <si>
    <t>情報搾取までいかない攻撃。標準設定ではない環境を狙った攻撃。人気のないアプリ。なりすまし攻撃</t>
  </si>
  <si>
    <t>ｸﾗｲｱﾝﾄ側のﾌﾟﾗｲﾊﾞｼｰや、ｼｽﾃﾑ構成やﾊﾞｰｼﾞｮﾝ、ﾈｯﾄﾜｰｸ構成の情報漏洩を起こす小さい脅威</t>
  </si>
  <si>
    <t>実際には脆弱性ではないかもしれないがｾｷｭﾘﾃｨの専門家に注意を促す報告としてのｲﾍﾞﾝﾄ</t>
  </si>
  <si>
    <t>Brute-force</t>
  </si>
  <si>
    <t>ﾊﾟｽﾜｰﾄﾞ解読の総当たり攻撃</t>
  </si>
  <si>
    <t>Code-Execution</t>
  </si>
  <si>
    <t>サーバに不正なデータを送りつけ、コードを実行させる攻撃</t>
  </si>
  <si>
    <t>Dos</t>
  </si>
  <si>
    <r>
      <t>攻撃先のｺﾝﾋﾟｭｰﾀの</t>
    </r>
    <r>
      <rPr>
        <sz val="10.5"/>
        <color rgb="FF000000"/>
        <rFont val="Trebuchet MS"/>
        <family val="2"/>
      </rPr>
      <t>CPU/</t>
    </r>
    <r>
      <rPr>
        <sz val="10.5"/>
        <color rgb="FF000000"/>
        <rFont val="Arial"/>
        <family val="2"/>
      </rPr>
      <t>ﾒﾓﾘを消費させてｻｰﾋﾞｽ妨害</t>
    </r>
  </si>
  <si>
    <t>Exploit-kit</t>
  </si>
  <si>
    <t>正規ｻｲﾄに感染させた悪意あるﾂｰﾙによる攻撃</t>
  </si>
  <si>
    <t>_</t>
  </si>
  <si>
    <t>Info-Leak</t>
  </si>
  <si>
    <r>
      <t>悪意あｽｸﾘﾌﾟﾄやﾏﾙｳｪｱに誘導する</t>
    </r>
    <r>
      <rPr>
        <sz val="10.5"/>
        <color rgb="FF000000"/>
        <rFont val="Trebuchet MS"/>
        <family val="2"/>
      </rPr>
      <t>URL</t>
    </r>
    <r>
      <rPr>
        <sz val="10.5"/>
        <color rgb="FF000000"/>
        <rFont val="Arial"/>
        <family val="2"/>
      </rPr>
      <t>を送る攻撃</t>
    </r>
  </si>
  <si>
    <t>Overfrow</t>
    <phoneticPr fontId="8"/>
  </si>
  <si>
    <t>過剰なデータと悪意のあるコードを送り付け、不正なプログラムを実行させる攻撃</t>
    <rPh sb="0" eb="2">
      <t>カジョウ</t>
    </rPh>
    <rPh sb="7" eb="9">
      <t>アクイ</t>
    </rPh>
    <rPh sb="16" eb="17">
      <t>オク</t>
    </rPh>
    <rPh sb="18" eb="19">
      <t>ツ</t>
    </rPh>
    <rPh sb="21" eb="23">
      <t>フセイ</t>
    </rPh>
    <rPh sb="30" eb="32">
      <t>ジッコウ</t>
    </rPh>
    <rPh sb="35" eb="37">
      <t>コウゲキ</t>
    </rPh>
    <phoneticPr fontId="8"/>
  </si>
  <si>
    <t>Phishing</t>
  </si>
  <si>
    <t>詐称したｻｲﾄなどで経済的価値がある情報を奪う攻撃</t>
  </si>
  <si>
    <t>Protocol-anomaly</t>
  </si>
  <si>
    <t>標準規約に従わない通信</t>
  </si>
  <si>
    <t>Sql-Injection</t>
  </si>
  <si>
    <r>
      <t>SQL</t>
    </r>
    <r>
      <rPr>
        <sz val="10.5"/>
        <color rgb="FF000000"/>
        <rFont val="Arial"/>
        <family val="2"/>
      </rPr>
      <t>により不正にﾃﾞｰﾀを取得する攻撃</t>
    </r>
  </si>
  <si>
    <t>(2017年1月時点の数値です)</t>
    <rPh sb="5" eb="6">
      <t>ネン</t>
    </rPh>
    <rPh sb="7" eb="8">
      <t>ツキ</t>
    </rPh>
    <rPh sb="8" eb="10">
      <t>ジテン</t>
    </rPh>
    <rPh sb="11" eb="13">
      <t>スウチ</t>
    </rPh>
    <phoneticPr fontId="8"/>
  </si>
  <si>
    <t>設定「標準」：</t>
    <rPh sb="0" eb="2">
      <t>セッテイ</t>
    </rPh>
    <rPh sb="3" eb="5">
      <t>ヒョウジュン</t>
    </rPh>
    <phoneticPr fontId="8"/>
  </si>
  <si>
    <t xml:space="preserve">           枠内のうち、メーカ設定により遮断設定になっているシグネチャのみ遮断</t>
    <rPh sb="11" eb="12">
      <t>ワク</t>
    </rPh>
    <rPh sb="12" eb="13">
      <t>ナイ</t>
    </rPh>
    <rPh sb="20" eb="22">
      <t>セッテイ</t>
    </rPh>
    <rPh sb="25" eb="27">
      <t>シャダン</t>
    </rPh>
    <rPh sb="27" eb="29">
      <t>セッテイ</t>
    </rPh>
    <rPh sb="42" eb="44">
      <t>シャダン</t>
    </rPh>
    <phoneticPr fontId="8"/>
  </si>
  <si>
    <t>設定「強」：</t>
    <rPh sb="0" eb="2">
      <t>セッテイ</t>
    </rPh>
    <rPh sb="3" eb="4">
      <t>キョウ</t>
    </rPh>
    <phoneticPr fontId="8"/>
  </si>
  <si>
    <t xml:space="preserve"> 設定「標準」の内容に加え、危険性の高い            枠内のシグネチャについて全て遮断</t>
    <rPh sb="1" eb="3">
      <t>セッテイ</t>
    </rPh>
    <rPh sb="4" eb="6">
      <t>ヒョウジュン</t>
    </rPh>
    <rPh sb="8" eb="10">
      <t>ナイヨウ</t>
    </rPh>
    <rPh sb="11" eb="12">
      <t>クワ</t>
    </rPh>
    <rPh sb="14" eb="17">
      <t>キケンセイ</t>
    </rPh>
    <rPh sb="18" eb="19">
      <t>タカ</t>
    </rPh>
    <rPh sb="32" eb="33">
      <t>ワク</t>
    </rPh>
    <rPh sb="33" eb="34">
      <t>ナイ</t>
    </rPh>
    <rPh sb="44" eb="45">
      <t>スベ</t>
    </rPh>
    <rPh sb="46" eb="48">
      <t>シャダン</t>
    </rPh>
    <phoneticPr fontId="8"/>
  </si>
  <si>
    <t>④-1 アンチウイルス設定シート</t>
    <rPh sb="11" eb="13">
      <t>セッテイ</t>
    </rPh>
    <phoneticPr fontId="8"/>
  </si>
  <si>
    <t>■基本設定</t>
    <rPh sb="1" eb="3">
      <t>キホン</t>
    </rPh>
    <rPh sb="3" eb="5">
      <t>セッテイ</t>
    </rPh>
    <phoneticPr fontId="8"/>
  </si>
  <si>
    <t>標準設定で利用する</t>
    <rPh sb="0" eb="2">
      <t>ヒョウジュン</t>
    </rPh>
    <rPh sb="2" eb="4">
      <t>セッテイ</t>
    </rPh>
    <rPh sb="5" eb="7">
      <t>リヨウ</t>
    </rPh>
    <phoneticPr fontId="8"/>
  </si>
  <si>
    <t>（メーカーの推奨設定です）</t>
    <rPh sb="6" eb="8">
      <t>スイショウ</t>
    </rPh>
    <rPh sb="8" eb="10">
      <t>セッテイ</t>
    </rPh>
    <phoneticPr fontId="8"/>
  </si>
  <si>
    <t>設定をカスタマイズする</t>
    <rPh sb="0" eb="2">
      <t>セッテイ</t>
    </rPh>
    <phoneticPr fontId="8"/>
  </si>
  <si>
    <t>（下記のカスタマイズ内容について記載ください）</t>
    <rPh sb="1" eb="3">
      <t>カキ</t>
    </rPh>
    <rPh sb="10" eb="12">
      <t>ナイヨウ</t>
    </rPh>
    <rPh sb="16" eb="18">
      <t>キサイ</t>
    </rPh>
    <phoneticPr fontId="8"/>
  </si>
  <si>
    <t>■カスタマイズ内容</t>
    <rPh sb="7" eb="9">
      <t>ナイヨウ</t>
    </rPh>
    <phoneticPr fontId="8"/>
  </si>
  <si>
    <t>カスタマイズ後</t>
    <rPh sb="6" eb="7">
      <t>ゴ</t>
    </rPh>
    <phoneticPr fontId="8"/>
  </si>
  <si>
    <t>SMB</t>
    <phoneticPr fontId="8"/>
  </si>
  <si>
    <t>ブロック</t>
    <phoneticPr fontId="8"/>
  </si>
  <si>
    <t>HTTP</t>
    <phoneticPr fontId="8"/>
  </si>
  <si>
    <t>FTP</t>
    <phoneticPr fontId="8"/>
  </si>
  <si>
    <t>④-2 アンチスパイウェア設定シート</t>
    <rPh sb="13" eb="15">
      <t>セッテイ</t>
    </rPh>
    <phoneticPr fontId="8"/>
  </si>
  <si>
    <t>遮断する</t>
    <rPh sb="0" eb="2">
      <t>シャダン</t>
    </rPh>
    <phoneticPr fontId="8"/>
  </si>
  <si>
    <t>スパイウェアと判別した場合、遮断します</t>
    <rPh sb="7" eb="9">
      <t>ハンベツ</t>
    </rPh>
    <rPh sb="11" eb="13">
      <t>バアイ</t>
    </rPh>
    <rPh sb="14" eb="16">
      <t>シャダン</t>
    </rPh>
    <phoneticPr fontId="8"/>
  </si>
  <si>
    <t>使わない</t>
    <rPh sb="0" eb="1">
      <t>ツカ</t>
    </rPh>
    <phoneticPr fontId="8"/>
  </si>
  <si>
    <t>アンチスパイウェア機能を使用しません</t>
    <rPh sb="9" eb="11">
      <t>キノウ</t>
    </rPh>
    <rPh sb="12" eb="14">
      <t>シヨウ</t>
    </rPh>
    <phoneticPr fontId="8"/>
  </si>
  <si>
    <t>アラート</t>
  </si>
  <si>
    <t>SMS Stealer Android Trojan Command and Control Traffic</t>
    <phoneticPr fontId="8"/>
  </si>
  <si>
    <t>⑤ 標的型攻撃対策 ( WildFire ) 設定シート</t>
    <rPh sb="23" eb="25">
      <t>セッテイ</t>
    </rPh>
    <phoneticPr fontId="8"/>
  </si>
  <si>
    <t>（下記のカスタマイズ内容について記載ください）※変更箇所のみ記載ください</t>
    <rPh sb="1" eb="3">
      <t>カキ</t>
    </rPh>
    <rPh sb="10" eb="12">
      <t>ナイヨウ</t>
    </rPh>
    <rPh sb="16" eb="18">
      <t>キサイ</t>
    </rPh>
    <rPh sb="24" eb="26">
      <t>ヘンコウ</t>
    </rPh>
    <rPh sb="26" eb="28">
      <t>カショ</t>
    </rPh>
    <rPh sb="30" eb="32">
      <t>キサイ</t>
    </rPh>
    <phoneticPr fontId="8"/>
  </si>
  <si>
    <t>■WildFire への送信設定</t>
    <rPh sb="12" eb="14">
      <t>ソウシン</t>
    </rPh>
    <rPh sb="14" eb="16">
      <t>セッテイ</t>
    </rPh>
    <phoneticPr fontId="8"/>
  </si>
  <si>
    <t>送信元IP</t>
    <rPh sb="0" eb="2">
      <t>ソウシン</t>
    </rPh>
    <rPh sb="2" eb="3">
      <t>モト</t>
    </rPh>
    <phoneticPr fontId="8"/>
  </si>
  <si>
    <t>送信する</t>
    <rPh sb="0" eb="2">
      <t>ソウシン</t>
    </rPh>
    <phoneticPr fontId="8"/>
  </si>
  <si>
    <t>送信元ポート</t>
    <rPh sb="0" eb="2">
      <t>ソウシン</t>
    </rPh>
    <rPh sb="2" eb="3">
      <t>モト</t>
    </rPh>
    <phoneticPr fontId="8"/>
  </si>
  <si>
    <t>宛先IP</t>
    <rPh sb="0" eb="2">
      <t>アテサキ</t>
    </rPh>
    <phoneticPr fontId="8"/>
  </si>
  <si>
    <t>宛先ポート</t>
    <rPh sb="0" eb="2">
      <t>アテサキ</t>
    </rPh>
    <phoneticPr fontId="8"/>
  </si>
  <si>
    <t>アプリケーション</t>
    <phoneticPr fontId="8"/>
  </si>
  <si>
    <t>ユーザー</t>
    <phoneticPr fontId="8"/>
  </si>
  <si>
    <t>ファイル名</t>
    <rPh sb="4" eb="5">
      <t>メイ</t>
    </rPh>
    <phoneticPr fontId="8"/>
  </si>
  <si>
    <t>送信しない</t>
  </si>
  <si>
    <t>■URLフィルタ適用IPアドレス　設定シート</t>
    <rPh sb="8" eb="10">
      <t>テキヨウ</t>
    </rPh>
    <rPh sb="17" eb="19">
      <t>セッテイ</t>
    </rPh>
    <phoneticPr fontId="3"/>
  </si>
  <si>
    <t>No</t>
    <phoneticPr fontId="3"/>
  </si>
  <si>
    <r>
      <rPr>
        <b/>
        <sz val="11"/>
        <color theme="1"/>
        <rFont val="Meiryo UI"/>
        <family val="3"/>
        <charset val="128"/>
      </rPr>
      <t>申請種別</t>
    </r>
    <r>
      <rPr>
        <sz val="11"/>
        <color theme="1"/>
        <rFont val="Meiryo UI"/>
        <family val="3"/>
        <charset val="128"/>
      </rPr>
      <t xml:space="preserve">
プルダウンから選択</t>
    </r>
    <rPh sb="0" eb="2">
      <t>シンセイ</t>
    </rPh>
    <rPh sb="2" eb="4">
      <t>シュベツ</t>
    </rPh>
    <rPh sb="12" eb="14">
      <t>センタク</t>
    </rPh>
    <phoneticPr fontId="3"/>
  </si>
  <si>
    <t>【コピー元】URLフィルタリングプロファイル名称
※②の場合のみ記入</t>
    <rPh sb="22" eb="24">
      <t>メイショウ</t>
    </rPh>
    <rPh sb="28" eb="30">
      <t>バアイ</t>
    </rPh>
    <rPh sb="32" eb="34">
      <t>キニュウ</t>
    </rPh>
    <phoneticPr fontId="3"/>
  </si>
  <si>
    <t>URLフィルタリングプロファイル名称</t>
    <rPh sb="16" eb="18">
      <t>メイショウ</t>
    </rPh>
    <phoneticPr fontId="3"/>
  </si>
  <si>
    <t>送信元IPアドレス(クライアントPCのIP)</t>
    <rPh sb="0" eb="2">
      <t>ソウシン</t>
    </rPh>
    <rPh sb="2" eb="3">
      <t>モト</t>
    </rPh>
    <phoneticPr fontId="3"/>
  </si>
  <si>
    <t>備考(任意)</t>
    <rPh sb="0" eb="2">
      <t>ビコウ</t>
    </rPh>
    <rPh sb="3" eb="5">
      <t>ニンイ</t>
    </rPh>
    <phoneticPr fontId="3"/>
  </si>
  <si>
    <t>①新規</t>
    <rPh sb="1" eb="3">
      <t>シンキ</t>
    </rPh>
    <phoneticPr fontId="84"/>
  </si>
  <si>
    <t>②新規(プロファイルコピー)</t>
    <rPh sb="1" eb="3">
      <t>シンキ</t>
    </rPh>
    <phoneticPr fontId="84"/>
  </si>
  <si>
    <t>③送信元IPアドレス追加</t>
    <rPh sb="1" eb="3">
      <t>ソウシン</t>
    </rPh>
    <rPh sb="3" eb="4">
      <t>モト</t>
    </rPh>
    <rPh sb="10" eb="12">
      <t>ツイカ</t>
    </rPh>
    <phoneticPr fontId="84"/>
  </si>
  <si>
    <t>④送信元IPアドレス削除</t>
    <rPh sb="1" eb="4">
      <t>ソウシンモト</t>
    </rPh>
    <rPh sb="10" eb="12">
      <t>サクジョ</t>
    </rPh>
    <phoneticPr fontId="84"/>
  </si>
  <si>
    <t>【申請種別について】</t>
    <rPh sb="1" eb="3">
      <t>シンセイ</t>
    </rPh>
    <rPh sb="3" eb="5">
      <t>シュベツ</t>
    </rPh>
    <phoneticPr fontId="3"/>
  </si>
  <si>
    <t>⑤プロファイル削除</t>
    <rPh sb="7" eb="9">
      <t>サクジョ</t>
    </rPh>
    <phoneticPr fontId="84"/>
  </si>
  <si>
    <t>①新規</t>
    <rPh sb="1" eb="3">
      <t>シンキ</t>
    </rPh>
    <phoneticPr fontId="3"/>
  </si>
  <si>
    <t>：新規のグループを作成します。URLフィルタは初期設定となるため、危険サイトの遮断設定のみ有効となっております。</t>
    <rPh sb="1" eb="3">
      <t>シンキ</t>
    </rPh>
    <rPh sb="9" eb="11">
      <t>サクセイ</t>
    </rPh>
    <rPh sb="23" eb="25">
      <t>ショキ</t>
    </rPh>
    <rPh sb="25" eb="27">
      <t>セッテイ</t>
    </rPh>
    <rPh sb="33" eb="35">
      <t>キケン</t>
    </rPh>
    <rPh sb="39" eb="41">
      <t>シャダン</t>
    </rPh>
    <rPh sb="41" eb="43">
      <t>セッテイ</t>
    </rPh>
    <rPh sb="45" eb="47">
      <t>ユウコウ</t>
    </rPh>
    <phoneticPr fontId="3"/>
  </si>
  <si>
    <t>：新規のグループを作成します。URLフィルタ設定は既存の任意のグループのコピーで作成できます。</t>
    <rPh sb="1" eb="3">
      <t>シンキ</t>
    </rPh>
    <rPh sb="9" eb="11">
      <t>サクセイ</t>
    </rPh>
    <rPh sb="22" eb="24">
      <t>セッテイ</t>
    </rPh>
    <rPh sb="25" eb="27">
      <t>キゾン</t>
    </rPh>
    <rPh sb="28" eb="30">
      <t>ニンイ</t>
    </rPh>
    <rPh sb="40" eb="42">
      <t>サクセイ</t>
    </rPh>
    <phoneticPr fontId="3"/>
  </si>
  <si>
    <t>：既存のグループに対し、対象のIPアドレスを追加します。</t>
    <rPh sb="1" eb="3">
      <t>キソン</t>
    </rPh>
    <rPh sb="9" eb="10">
      <t>タイ</t>
    </rPh>
    <rPh sb="12" eb="14">
      <t>タイショウ</t>
    </rPh>
    <rPh sb="22" eb="24">
      <t>ツイカ</t>
    </rPh>
    <phoneticPr fontId="3"/>
  </si>
  <si>
    <t>：既存のグループから、対象のIPアドレスを削除します。</t>
    <rPh sb="1" eb="3">
      <t>キゾン</t>
    </rPh>
    <rPh sb="11" eb="13">
      <t>タイショウ</t>
    </rPh>
    <rPh sb="21" eb="23">
      <t>サクジョ</t>
    </rPh>
    <phoneticPr fontId="3"/>
  </si>
  <si>
    <t>：グループごと削除します。これまでグループに属していたIPアドレスは、他のグループに属していない場合は初期設定（危険サイトの遮断設定のみ）のURLフィルタ設定が適用されるようになります。</t>
    <rPh sb="7" eb="9">
      <t>サクジョ</t>
    </rPh>
    <rPh sb="22" eb="23">
      <t>ゾク</t>
    </rPh>
    <rPh sb="35" eb="36">
      <t>タ</t>
    </rPh>
    <rPh sb="42" eb="43">
      <t>ゾク</t>
    </rPh>
    <rPh sb="48" eb="50">
      <t>バアイ</t>
    </rPh>
    <rPh sb="51" eb="55">
      <t>ショキセッテイ</t>
    </rPh>
    <rPh sb="77" eb="79">
      <t>セッテイ</t>
    </rPh>
    <rPh sb="80" eb="82">
      <t>テキヨウ</t>
    </rPh>
    <phoneticPr fontId="3"/>
  </si>
  <si>
    <t>※URLフィルタの設定内容は変更前後で引き継がれます</t>
    <phoneticPr fontId="3"/>
  </si>
  <si>
    <t>※IPアドレスは記入例のような範囲指定または「10.0.1.0/24」のようなサブネット指定でも設定可能です</t>
    <rPh sb="8" eb="10">
      <t>キニュウ</t>
    </rPh>
    <rPh sb="10" eb="11">
      <t>レイ</t>
    </rPh>
    <phoneticPr fontId="3"/>
  </si>
  <si>
    <t>※URLフィルタリングプロファイル名称は半角英数字または-(ﾊｲﾌﾝ)、_(ｱﾝﾀﾞｰﾊﾞｰ)のみ使用し、30文字以下で申請してください。</t>
    <rPh sb="17" eb="19">
      <t>メイショウ</t>
    </rPh>
    <rPh sb="20" eb="22">
      <t>ハンカク</t>
    </rPh>
    <rPh sb="22" eb="25">
      <t>エイスウジ</t>
    </rPh>
    <rPh sb="49" eb="51">
      <t>シヨウ</t>
    </rPh>
    <rPh sb="55" eb="57">
      <t>モジ</t>
    </rPh>
    <rPh sb="57" eb="59">
      <t>イカ</t>
    </rPh>
    <rPh sb="60" eb="62">
      <t>シンセイ</t>
    </rPh>
    <phoneticPr fontId="3"/>
  </si>
  <si>
    <t>※現在使用しているURLフィルタリングルールと同じルールを適用した新規グループを作成したい場合は、②新規(プロファイルコピー)を選択してください。</t>
    <rPh sb="1" eb="3">
      <t>ゲンザイ</t>
    </rPh>
    <rPh sb="3" eb="5">
      <t>シヨウ</t>
    </rPh>
    <rPh sb="23" eb="24">
      <t>オナ</t>
    </rPh>
    <rPh sb="29" eb="31">
      <t>テキヨウ</t>
    </rPh>
    <rPh sb="33" eb="35">
      <t>シンキ</t>
    </rPh>
    <rPh sb="40" eb="42">
      <t>サクセイ</t>
    </rPh>
    <rPh sb="45" eb="47">
      <t>バアイ</t>
    </rPh>
    <rPh sb="64" eb="66">
      <t>センタク</t>
    </rPh>
    <phoneticPr fontId="3"/>
  </si>
  <si>
    <t>備考(任意)</t>
    <phoneticPr fontId="3"/>
  </si>
  <si>
    <t>-</t>
    <phoneticPr fontId="3"/>
  </si>
  <si>
    <t>Yakuin-urlf</t>
    <phoneticPr fontId="3"/>
  </si>
  <si>
    <t>10.0.0.0-10.0.0.10</t>
    <phoneticPr fontId="3"/>
  </si>
  <si>
    <t>用途：役員</t>
    <rPh sb="0" eb="2">
      <t>ヨウト</t>
    </rPh>
    <rPh sb="3" eb="5">
      <t>ヤクイン</t>
    </rPh>
    <phoneticPr fontId="3"/>
  </si>
  <si>
    <t>Ippan-urlf</t>
    <phoneticPr fontId="3"/>
  </si>
  <si>
    <t>10.0.1.0-10.0.1.255
10.0.2.0-10.0.2.255</t>
    <phoneticPr fontId="3"/>
  </si>
  <si>
    <t>用途：一般社員</t>
    <rPh sb="0" eb="2">
      <t>ヨウト</t>
    </rPh>
    <rPh sb="3" eb="5">
      <t>イッパン</t>
    </rPh>
    <rPh sb="5" eb="7">
      <t>シャイン</t>
    </rPh>
    <phoneticPr fontId="3"/>
  </si>
  <si>
    <t>T-Toyota-urlf</t>
  </si>
  <si>
    <t>System-urlf</t>
    <phoneticPr fontId="3"/>
  </si>
  <si>
    <t>10.0.3.0/24</t>
    <phoneticPr fontId="3"/>
  </si>
  <si>
    <t>用途：システム用</t>
    <rPh sb="0" eb="2">
      <t>ヨウト</t>
    </rPh>
    <rPh sb="7" eb="8">
      <t>ヨウ</t>
    </rPh>
    <phoneticPr fontId="3"/>
  </si>
  <si>
    <t>URLカテゴリ 設定シート</t>
    <rPh sb="8" eb="10">
      <t>セッテイ</t>
    </rPh>
    <phoneticPr fontId="8"/>
  </si>
  <si>
    <t>URLカテゴリ</t>
    <phoneticPr fontId="3"/>
  </si>
  <si>
    <t>申請区分</t>
    <rPh sb="0" eb="2">
      <t>シンセイ</t>
    </rPh>
    <rPh sb="2" eb="4">
      <t>クブン</t>
    </rPh>
    <phoneticPr fontId="3"/>
  </si>
  <si>
    <r>
      <t>対象区分</t>
    </r>
    <r>
      <rPr>
        <sz val="6"/>
        <rFont val="Meiryo UI"/>
        <family val="3"/>
        <charset val="128"/>
      </rPr>
      <t>※1</t>
    </r>
    <rPh sb="0" eb="2">
      <t>タイショウ</t>
    </rPh>
    <rPh sb="2" eb="4">
      <t>クブン</t>
    </rPh>
    <phoneticPr fontId="3"/>
  </si>
  <si>
    <t>カテゴリ名</t>
    <rPh sb="4" eb="5">
      <t>メイ</t>
    </rPh>
    <phoneticPr fontId="3"/>
  </si>
  <si>
    <t>URL※2</t>
    <phoneticPr fontId="3"/>
  </si>
  <si>
    <t>※1 「共有」の場合は、担当SEより本サービス主管部所に別途ご相談いただくようお願いいたします</t>
    <rPh sb="4" eb="6">
      <t>キョウユウ</t>
    </rPh>
    <rPh sb="8" eb="10">
      <t>バアイ</t>
    </rPh>
    <rPh sb="12" eb="14">
      <t>タントウ</t>
    </rPh>
    <rPh sb="18" eb="19">
      <t>ホン</t>
    </rPh>
    <rPh sb="23" eb="26">
      <t>シュカンブ</t>
    </rPh>
    <rPh sb="26" eb="27">
      <t>ショ</t>
    </rPh>
    <rPh sb="28" eb="30">
      <t>ベット</t>
    </rPh>
    <rPh sb="31" eb="33">
      <t>ソウダン</t>
    </rPh>
    <rPh sb="40" eb="41">
      <t>ネガ</t>
    </rPh>
    <phoneticPr fontId="3"/>
  </si>
  <si>
    <t>※2 URLカテゴリにURLを追加する場合のみ記入してください。http://　https://は記入不要です。</t>
    <rPh sb="15" eb="17">
      <t>ツイカ</t>
    </rPh>
    <rPh sb="19" eb="21">
      <t>バアイ</t>
    </rPh>
    <rPh sb="23" eb="25">
      <t>キニュウ</t>
    </rPh>
    <rPh sb="49" eb="51">
      <t>キニュウ</t>
    </rPh>
    <rPh sb="51" eb="53">
      <t>フヨウ</t>
    </rPh>
    <phoneticPr fontId="3"/>
  </si>
  <si>
    <t>　記入方法は前方一致またはワイルドカード指定(例：*.yahoo.co.jp)となります。</t>
    <phoneticPr fontId="3"/>
  </si>
  <si>
    <t>T-Toyota_Yahoo</t>
    <phoneticPr fontId="3"/>
  </si>
  <si>
    <t>yahoo.co.jp</t>
    <phoneticPr fontId="3"/>
  </si>
  <si>
    <t>*.yahoo.co.jp</t>
    <phoneticPr fontId="3"/>
  </si>
  <si>
    <t>s.yimg.jp</t>
    <phoneticPr fontId="3"/>
  </si>
  <si>
    <t>T-Toyota_Google</t>
    <phoneticPr fontId="3"/>
  </si>
  <si>
    <t>google.co.jp</t>
    <phoneticPr fontId="3"/>
  </si>
  <si>
    <t>T-Toyota_Facebook</t>
    <phoneticPr fontId="3"/>
  </si>
  <si>
    <t>facebook.com</t>
    <phoneticPr fontId="3"/>
  </si>
  <si>
    <t>※1 対象「共有」の場合は、担当SEより本サービス主管部所に別途ご相談いただくようお願いいたします</t>
    <rPh sb="3" eb="5">
      <t>タイショウ</t>
    </rPh>
    <rPh sb="6" eb="8">
      <t>キョウユウ</t>
    </rPh>
    <rPh sb="10" eb="12">
      <t>バアイ</t>
    </rPh>
    <rPh sb="14" eb="16">
      <t>タントウ</t>
    </rPh>
    <rPh sb="20" eb="21">
      <t>ホン</t>
    </rPh>
    <rPh sb="25" eb="28">
      <t>シュカンブ</t>
    </rPh>
    <rPh sb="28" eb="29">
      <t>ショ</t>
    </rPh>
    <rPh sb="30" eb="32">
      <t>ベット</t>
    </rPh>
    <rPh sb="33" eb="35">
      <t>ソウダン</t>
    </rPh>
    <rPh sb="42" eb="43">
      <t>ネガ</t>
    </rPh>
    <phoneticPr fontId="3"/>
  </si>
  <si>
    <t>アドレスグループ設定シート</t>
    <rPh sb="8" eb="10">
      <t>セッテイ</t>
    </rPh>
    <phoneticPr fontId="8"/>
  </si>
  <si>
    <t>グループ名</t>
    <rPh sb="4" eb="5">
      <t>メイ</t>
    </rPh>
    <phoneticPr fontId="3"/>
  </si>
  <si>
    <t>アドレス</t>
    <phoneticPr fontId="3"/>
  </si>
  <si>
    <t>削除(アドレスグループから除外)</t>
    <rPh sb="0" eb="2">
      <t>サクジョ</t>
    </rPh>
    <rPh sb="13" eb="15">
      <t>ジョガイ</t>
    </rPh>
    <phoneticPr fontId="3"/>
  </si>
  <si>
    <t>削除(アドレスグループごと削除)</t>
    <rPh sb="0" eb="2">
      <t>サクジョ</t>
    </rPh>
    <rPh sb="13" eb="15">
      <t>サクジョ</t>
    </rPh>
    <phoneticPr fontId="3"/>
  </si>
  <si>
    <t>※2 アドレスはプレフィックス長指定の形式(例：10.0.0.10/24 、10.0.0.20/32)またはFQDNの形式(例：google.com 、yahoo.co.jp)で記載してくだささい</t>
    <rPh sb="16" eb="18">
      <t>シテイ</t>
    </rPh>
    <rPh sb="19" eb="21">
      <t>ケイシキ</t>
    </rPh>
    <rPh sb="22" eb="23">
      <t>レイ</t>
    </rPh>
    <rPh sb="59" eb="61">
      <t>ケイシキ</t>
    </rPh>
    <rPh sb="62" eb="63">
      <t>レイ</t>
    </rPh>
    <rPh sb="89" eb="91">
      <t>キサイ</t>
    </rPh>
    <phoneticPr fontId="3"/>
  </si>
  <si>
    <t>example_grp</t>
    <phoneticPr fontId="3"/>
  </si>
  <si>
    <t>10.0.0.0/24</t>
    <phoneticPr fontId="3"/>
  </si>
  <si>
    <t>example2_grp</t>
    <phoneticPr fontId="3"/>
  </si>
  <si>
    <t>10.0.0.10/24</t>
    <phoneticPr fontId="3"/>
  </si>
  <si>
    <t>10.0.0.20/24</t>
    <phoneticPr fontId="3"/>
  </si>
  <si>
    <t>10.0.0.30/24</t>
    <phoneticPr fontId="3"/>
  </si>
  <si>
    <t>10.0.0.40/24</t>
    <phoneticPr fontId="3"/>
  </si>
  <si>
    <t>example3_grp</t>
    <phoneticPr fontId="3"/>
  </si>
  <si>
    <t>詳細ポリシー設定</t>
    <rPh sb="0" eb="2">
      <t>ショウサイ</t>
    </rPh>
    <rPh sb="6" eb="8">
      <t>セッテイ</t>
    </rPh>
    <phoneticPr fontId="8"/>
  </si>
  <si>
    <t>Name</t>
    <phoneticPr fontId="8"/>
  </si>
  <si>
    <t>Type</t>
    <phoneticPr fontId="8"/>
  </si>
  <si>
    <t>Source Zone</t>
    <phoneticPr fontId="8"/>
  </si>
  <si>
    <t>Destination
Zone</t>
    <phoneticPr fontId="8"/>
  </si>
  <si>
    <t>Source
Address</t>
    <phoneticPr fontId="8"/>
  </si>
  <si>
    <t>Source
Users</t>
    <phoneticPr fontId="8"/>
  </si>
  <si>
    <t>Destination
Address</t>
    <phoneticPr fontId="8"/>
  </si>
  <si>
    <t>Application</t>
    <phoneticPr fontId="8"/>
  </si>
  <si>
    <t>Action</t>
    <phoneticPr fontId="8"/>
  </si>
  <si>
    <t>Profile</t>
    <phoneticPr fontId="8"/>
  </si>
  <si>
    <t>Options</t>
    <phoneticPr fontId="8"/>
  </si>
  <si>
    <t>AntiVirus</t>
    <phoneticPr fontId="8"/>
  </si>
  <si>
    <t>AntiSpyware</t>
    <phoneticPr fontId="8"/>
  </si>
  <si>
    <t>Vulnerability</t>
    <phoneticPr fontId="8"/>
  </si>
  <si>
    <t>File Protection</t>
    <phoneticPr fontId="8"/>
  </si>
  <si>
    <t>URL Filter</t>
    <phoneticPr fontId="8"/>
  </si>
  <si>
    <t>Log Setting</t>
    <phoneticPr fontId="8"/>
  </si>
  <si>
    <t>Logforward</t>
    <phoneticPr fontId="8"/>
  </si>
  <si>
    <t>Schedule</t>
    <phoneticPr fontId="8"/>
  </si>
  <si>
    <t>● 詳細設定</t>
    <rPh sb="2" eb="4">
      <t>ショウサイ</t>
    </rPh>
    <rPh sb="4" eb="6">
      <t>セッテイ</t>
    </rPh>
    <phoneticPr fontId="8"/>
  </si>
  <si>
    <t>Option</t>
    <phoneticPr fontId="8"/>
  </si>
  <si>
    <t>Profile Group</t>
    <phoneticPr fontId="8"/>
  </si>
  <si>
    <t>Group</t>
    <phoneticPr fontId="8"/>
  </si>
  <si>
    <t>Individual Profiles</t>
    <phoneticPr fontId="8"/>
  </si>
  <si>
    <t>Antivirus Profile</t>
    <phoneticPr fontId="8"/>
  </si>
  <si>
    <t>Send Traffic Log at session start</t>
    <phoneticPr fontId="8"/>
  </si>
  <si>
    <t>Vulnerability Protection Profile</t>
    <phoneticPr fontId="8"/>
  </si>
  <si>
    <t>Send Traffic Log at session end</t>
    <phoneticPr fontId="8"/>
  </si>
  <si>
    <t>Anti-Spyware Profile</t>
    <phoneticPr fontId="8"/>
  </si>
  <si>
    <t>Log Forwarding Profile</t>
    <phoneticPr fontId="8"/>
  </si>
  <si>
    <t>URL Filtering Profile</t>
    <phoneticPr fontId="8"/>
  </si>
  <si>
    <t>File Blocking Profile</t>
    <phoneticPr fontId="8"/>
  </si>
  <si>
    <r>
      <t>（カテゴリ設定/</t>
    </r>
    <r>
      <rPr>
        <b/>
        <sz val="12"/>
        <color theme="8"/>
        <rFont val="メイリオ"/>
        <family val="3"/>
        <charset val="128"/>
      </rPr>
      <t>事前定義カテゴリ</t>
    </r>
    <r>
      <rPr>
        <sz val="12"/>
        <rFont val="メイリオ"/>
        <family val="3"/>
        <charset val="128"/>
      </rPr>
      <t>）</t>
    </r>
    <rPh sb="5" eb="7">
      <t>セッテイ</t>
    </rPh>
    <rPh sb="8" eb="10">
      <t>ジゼン</t>
    </rPh>
    <rPh sb="10" eb="12">
      <t>テイギ</t>
    </rPh>
    <phoneticPr fontId="8"/>
  </si>
  <si>
    <t>事前定義カテゴリは、シート「別紙３用」シートより、変更したいカテゴリ一のNoを検索し、記載ください（E~G列が自動入力されます）</t>
    <rPh sb="0" eb="2">
      <t>ジゼン</t>
    </rPh>
    <rPh sb="2" eb="4">
      <t>テイギ</t>
    </rPh>
    <rPh sb="14" eb="16">
      <t>ベッシ</t>
    </rPh>
    <rPh sb="17" eb="18">
      <t>ヨウ</t>
    </rPh>
    <rPh sb="25" eb="27">
      <t>ヘンコウ</t>
    </rPh>
    <rPh sb="34" eb="35">
      <t>イチ</t>
    </rPh>
    <rPh sb="39" eb="41">
      <t>ケンサク</t>
    </rPh>
    <rPh sb="43" eb="45">
      <t>キサイ</t>
    </rPh>
    <rPh sb="53" eb="54">
      <t>レツ</t>
    </rPh>
    <rPh sb="55" eb="57">
      <t>ジドウ</t>
    </rPh>
    <rPh sb="57" eb="59">
      <t>ニュウリョク</t>
    </rPh>
    <phoneticPr fontId="3"/>
  </si>
  <si>
    <r>
      <t>（カテゴリ設定/</t>
    </r>
    <r>
      <rPr>
        <b/>
        <sz val="12"/>
        <color theme="8"/>
        <rFont val="メイリオ"/>
        <family val="3"/>
        <charset val="128"/>
      </rPr>
      <t>カスタムカテゴリ</t>
    </r>
    <r>
      <rPr>
        <sz val="12"/>
        <rFont val="メイリオ"/>
        <family val="3"/>
        <charset val="128"/>
      </rPr>
      <t>）</t>
    </r>
    <rPh sb="5" eb="7">
      <t>セッテイ</t>
    </rPh>
    <phoneticPr fontId="8"/>
  </si>
  <si>
    <t>※共有カテゴリの変更は事前に担当SEに相談の上、申請してください</t>
    <rPh sb="1" eb="3">
      <t>キョウユウ</t>
    </rPh>
    <rPh sb="8" eb="10">
      <t>ヘンコウ</t>
    </rPh>
    <rPh sb="11" eb="13">
      <t>ジゼン</t>
    </rPh>
    <rPh sb="14" eb="16">
      <t>タントウ</t>
    </rPh>
    <rPh sb="19" eb="21">
      <t>ソウダン</t>
    </rPh>
    <rPh sb="22" eb="23">
      <t>ウエ</t>
    </rPh>
    <rPh sb="24" eb="26">
      <t>シンセイ</t>
    </rPh>
    <phoneticPr fontId="3"/>
  </si>
  <si>
    <t>対象URLフィルタリングプロファイル名</t>
    <rPh sb="0" eb="2">
      <t>タイショウ</t>
    </rPh>
    <rPh sb="18" eb="19">
      <t>メイ</t>
    </rPh>
    <phoneticPr fontId="3"/>
  </si>
  <si>
    <t>カテゴリ
No.</t>
    <phoneticPr fontId="8"/>
  </si>
  <si>
    <t>変更後設定
(Alert/Blockのみ可)</t>
    <rPh sb="0" eb="2">
      <t>ヘンコウ</t>
    </rPh>
    <rPh sb="2" eb="3">
      <t>ゴ</t>
    </rPh>
    <rPh sb="3" eb="5">
      <t>セッテイ</t>
    </rPh>
    <rPh sb="20" eb="21">
      <t>カ</t>
    </rPh>
    <phoneticPr fontId="8"/>
  </si>
  <si>
    <t>個社/共有</t>
    <rPh sb="0" eb="2">
      <t>コシャ</t>
    </rPh>
    <rPh sb="3" eb="5">
      <t>キョウユウ</t>
    </rPh>
    <phoneticPr fontId="8"/>
  </si>
  <si>
    <t>（URLリスト設定）</t>
    <rPh sb="7" eb="9">
      <t>セッテイ</t>
    </rPh>
    <phoneticPr fontId="8"/>
  </si>
  <si>
    <t>対象カスタムカテゴリ名</t>
    <rPh sb="10" eb="11">
      <t>メイ</t>
    </rPh>
    <phoneticPr fontId="3"/>
  </si>
  <si>
    <t>T-Toyota-urlf</t>
    <phoneticPr fontId="3"/>
  </si>
  <si>
    <t>個社</t>
  </si>
  <si>
    <t>allow-T-Toyota-urlf</t>
    <phoneticPr fontId="3"/>
  </si>
  <si>
    <t>*.example.com</t>
    <phoneticPr fontId="3"/>
  </si>
  <si>
    <t>allow-T-Toyota-urlf</t>
  </si>
  <si>
    <t>example.com</t>
    <phoneticPr fontId="3"/>
  </si>
  <si>
    <t>(別紙3用) URLフィルタリング カテゴリ一覧　※事前定義カテゴリと共有のカスタムカテゴリの一覧です。各社個別のカスタムカテゴリは記載されておりません</t>
    <rPh sb="1" eb="3">
      <t>ベッシ</t>
    </rPh>
    <rPh sb="4" eb="5">
      <t>ヨウ</t>
    </rPh>
    <rPh sb="22" eb="24">
      <t>イチラン</t>
    </rPh>
    <rPh sb="26" eb="28">
      <t>ジゼン</t>
    </rPh>
    <rPh sb="28" eb="30">
      <t>テイギ</t>
    </rPh>
    <rPh sb="35" eb="37">
      <t>キョウユウ</t>
    </rPh>
    <rPh sb="47" eb="49">
      <t>イチラン</t>
    </rPh>
    <rPh sb="52" eb="54">
      <t>カクシャ</t>
    </rPh>
    <rPh sb="54" eb="56">
      <t>コベツ</t>
    </rPh>
    <rPh sb="66" eb="68">
      <t>キサイ</t>
    </rPh>
    <phoneticPr fontId="8"/>
  </si>
  <si>
    <t>URLカテゴリ名
(*付きはカスタムカテゴリ)</t>
    <rPh sb="11" eb="12">
      <t>ツ</t>
    </rPh>
    <phoneticPr fontId="3"/>
  </si>
  <si>
    <t>制御の変更不可</t>
    <rPh sb="0" eb="2">
      <t>セイギョ</t>
    </rPh>
    <rPh sb="3" eb="5">
      <t>ヘンコウ</t>
    </rPh>
    <rPh sb="5" eb="7">
      <t>フカ</t>
    </rPh>
    <phoneticPr fontId="8"/>
  </si>
  <si>
    <t>www.hotmail.com , 
www.mail.google.com</t>
    <phoneticPr fontId="8"/>
  </si>
  <si>
    <t>common_whitelist*</t>
    <phoneticPr fontId="8"/>
  </si>
  <si>
    <t>(コモンホワイトリスト)</t>
    <phoneticPr fontId="8"/>
  </si>
  <si>
    <t>各社共通のホワイトリスト。プリセットカテゴリで遮断されないよう、予防措置として設定。</t>
    <rPh sb="0" eb="2">
      <t>カクシャ</t>
    </rPh>
    <rPh sb="2" eb="4">
      <t>キョウツウ</t>
    </rPh>
    <rPh sb="23" eb="25">
      <t>シャダン</t>
    </rPh>
    <rPh sb="32" eb="34">
      <t>ヨボウ</t>
    </rPh>
    <rPh sb="34" eb="36">
      <t>ソチ</t>
    </rPh>
    <rPh sb="39" eb="41">
      <t>セッテイ</t>
    </rPh>
    <phoneticPr fontId="8"/>
  </si>
  <si>
    <t>JLIST-Static*(JLIST*)</t>
    <phoneticPr fontId="8"/>
  </si>
  <si>
    <t>(ジェイリスト)</t>
    <phoneticPr fontId="8"/>
  </si>
  <si>
    <t>〇</t>
    <phoneticPr fontId="8"/>
  </si>
  <si>
    <t>SOCサービスの一環として設定。最新の不審サイトの遮断用リスト。</t>
    <rPh sb="8" eb="10">
      <t>イッカン</t>
    </rPh>
    <rPh sb="13" eb="15">
      <t>セッテイ</t>
    </rPh>
    <rPh sb="16" eb="18">
      <t>サイシン</t>
    </rPh>
    <rPh sb="19" eb="21">
      <t>フシン</t>
    </rPh>
    <rPh sb="25" eb="27">
      <t>シャダン</t>
    </rPh>
    <rPh sb="27" eb="28">
      <t>ヨウ</t>
    </rPh>
    <phoneticPr fontId="8"/>
  </si>
  <si>
    <t>tsoc-blacklist</t>
    <phoneticPr fontId="8"/>
  </si>
  <si>
    <t>(ティーソックブラックリスト)</t>
    <phoneticPr fontId="8"/>
  </si>
  <si>
    <t>トヨタ自動車が収集した情報を基に設定。最新の不審サイトの遮断用リスト。</t>
    <rPh sb="3" eb="6">
      <t>ジドウシャ</t>
    </rPh>
    <rPh sb="7" eb="9">
      <t>シュウシュウ</t>
    </rPh>
    <rPh sb="11" eb="13">
      <t>ジョウホウ</t>
    </rPh>
    <rPh sb="14" eb="15">
      <t>モト</t>
    </rPh>
    <rPh sb="16" eb="18">
      <t>セッテイ</t>
    </rPh>
    <rPh sb="19" eb="21">
      <t>サイシン</t>
    </rPh>
    <rPh sb="22" eb="24">
      <t>フシン</t>
    </rPh>
    <rPh sb="28" eb="30">
      <t>シャダン</t>
    </rPh>
    <rPh sb="30" eb="31">
      <t>ヨウ</t>
    </rPh>
    <phoneticPr fontId="8"/>
  </si>
  <si>
    <t>1.1</t>
    <phoneticPr fontId="3"/>
  </si>
  <si>
    <t>・シート：【B】【任意】別紙1_(3-1)NAT
　　書式を調整(文字数制限の条件。文字の表示切れの修正)
・シート：【B】【任意】別紙1_(3-2)NAT_旧format　を削除
・【B】【任意】別紙2_①FW
　　書式を調整(文字数制限の条件。文字の表示切れの修正)
・シート：【B】【任意】別紙3_②URLF
　　誤記防止のため、事前定義カテゴリとカスタムカテゴリの表を分割。機器の最新バージョンに合わせ、不要な入力項目の削除
・【B】別紙3用
　　機器の最新バージョンに合わせカテゴリ情報を修正</t>
    <rPh sb="27" eb="29">
      <t>ショシキ</t>
    </rPh>
    <rPh sb="30" eb="32">
      <t>チョウセイ</t>
    </rPh>
    <rPh sb="33" eb="36">
      <t>モジスウ</t>
    </rPh>
    <rPh sb="36" eb="38">
      <t>セイゲン</t>
    </rPh>
    <rPh sb="39" eb="41">
      <t>ジョウケン</t>
    </rPh>
    <rPh sb="42" eb="44">
      <t>モジ</t>
    </rPh>
    <rPh sb="45" eb="47">
      <t>ヒョウジ</t>
    </rPh>
    <rPh sb="47" eb="48">
      <t>キ</t>
    </rPh>
    <rPh sb="50" eb="52">
      <t>シュウセイ</t>
    </rPh>
    <rPh sb="88" eb="90">
      <t>サクジョ</t>
    </rPh>
    <rPh sb="160" eb="162">
      <t>ゴキ</t>
    </rPh>
    <rPh sb="162" eb="164">
      <t>ボウシ</t>
    </rPh>
    <rPh sb="168" eb="170">
      <t>ジゼン</t>
    </rPh>
    <rPh sb="170" eb="172">
      <t>テイギ</t>
    </rPh>
    <rPh sb="186" eb="187">
      <t>ヒョウ</t>
    </rPh>
    <rPh sb="188" eb="190">
      <t>ブンカツ</t>
    </rPh>
    <rPh sb="191" eb="193">
      <t>キキ</t>
    </rPh>
    <rPh sb="194" eb="196">
      <t>サイシン</t>
    </rPh>
    <rPh sb="202" eb="203">
      <t>ア</t>
    </rPh>
    <rPh sb="206" eb="208">
      <t>フヨウ</t>
    </rPh>
    <rPh sb="209" eb="211">
      <t>ニュウリョク</t>
    </rPh>
    <rPh sb="211" eb="213">
      <t>コウモク</t>
    </rPh>
    <rPh sb="214" eb="216">
      <t>サクジョ</t>
    </rPh>
    <rPh sb="228" eb="230">
      <t>キキ</t>
    </rPh>
    <rPh sb="231" eb="233">
      <t>サイシン</t>
    </rPh>
    <rPh sb="239" eb="240">
      <t>ア</t>
    </rPh>
    <rPh sb="246" eb="248">
      <t>ジョウホウ</t>
    </rPh>
    <rPh sb="249" eb="251">
      <t>シュウセイ</t>
    </rPh>
    <phoneticPr fontId="3"/>
  </si>
  <si>
    <t>(個別見積)ATx230-10GT</t>
    <rPh sb="1" eb="5">
      <t>コベツミツ</t>
    </rPh>
    <phoneticPr fontId="3"/>
  </si>
  <si>
    <t>(個別見積)ATx230-18GT</t>
    <phoneticPr fontId="3"/>
  </si>
  <si>
    <t>(個別見積)ATx230-28GT</t>
    <phoneticPr fontId="3"/>
  </si>
  <si>
    <t>光ネクスト</t>
    <rPh sb="0" eb="1">
      <t>ヒカリ</t>
    </rPh>
    <phoneticPr fontId="8"/>
  </si>
  <si>
    <t>光ネクスト（1Gベストエフォート）</t>
    <rPh sb="0" eb="1">
      <t>ヒカリ</t>
    </rPh>
    <phoneticPr fontId="8"/>
  </si>
  <si>
    <t>1.2</t>
    <phoneticPr fontId="3"/>
  </si>
  <si>
    <t>　・【A】【選択必須】サービス個別_回線
　　申込書回線種別：光ネクスト（1Gベストエフォート）追加</t>
    <rPh sb="23" eb="26">
      <t>モウシコミショ</t>
    </rPh>
    <rPh sb="26" eb="28">
      <t>カイセン</t>
    </rPh>
    <rPh sb="28" eb="30">
      <t>シュベツ</t>
    </rPh>
    <rPh sb="31" eb="32">
      <t>ヒカリ</t>
    </rPh>
    <rPh sb="48" eb="50">
      <t>ツイカ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</si>
</sst>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176" formatCode="[$-F800]dddd\,\ mmmm\ dd\,\ yyyy"/>
    <numFmt numFmtId="177" formatCode="yyyy&quot;年&quot;m&quot;月&quot;d&quot;日&quot;\(aaa\)"/>
    <numFmt numFmtId="178" formatCode="h&quot;時&quot;mm&quot;分&quot;;@"/>
    <numFmt numFmtId="179" formatCode="#,##0_ "/>
    <numFmt numFmtId="180" formatCode="#,##0_);[Red]\(#,##0\)"/>
    <numFmt numFmtId="181" formatCode="h:mm;@"/>
    <numFmt numFmtId="182" formatCode="#"/>
    <numFmt numFmtId="183" formatCode="\+#,##0_ ;\-#,##0\ ;\±0"/>
  </numFmts>
  <fonts count="95">
    <font>
      <sz val="11"/>
      <color theme="1"/>
      <name val="游ゴシック"/>
      <family val="2"/>
      <charset val="128"/>
      <scheme val="minor"/>
    </font>
    <font>
      <sz val="11"/>
      <color theme="1"/>
      <name val="游ゴシック"/>
      <family val="2"/>
      <charset val="128"/>
      <scheme val="minor"/>
    </font>
    <font>
      <sz val="9"/>
      <name val="Meiryo UI"/>
      <family val="3"/>
      <charset val="128"/>
    </font>
    <font>
      <sz val="6"/>
      <name val="游ゴシック"/>
      <family val="2"/>
      <charset val="128"/>
      <scheme val="minor"/>
    </font>
    <font>
      <sz val="11"/>
      <name val="Meiryo UI"/>
      <family val="3"/>
      <charset val="128"/>
    </font>
    <font>
      <sz val="12"/>
      <name val="Meiryo UI"/>
      <family val="3"/>
      <charset val="128"/>
    </font>
    <font>
      <sz val="9"/>
      <name val="Times New Roman"/>
      <family val="1"/>
    </font>
    <font>
      <b/>
      <sz val="20"/>
      <name val="Meiryo UI"/>
      <family val="3"/>
      <charset val="128"/>
    </font>
    <font>
      <sz val="6"/>
      <name val="ＭＳ Ｐゴシック"/>
      <family val="3"/>
      <charset val="128"/>
    </font>
    <font>
      <b/>
      <sz val="11"/>
      <name val="Meiryo UI"/>
      <family val="3"/>
      <charset val="128"/>
    </font>
    <font>
      <b/>
      <sz val="14"/>
      <name val="Meiryo UI"/>
      <family val="3"/>
      <charset val="128"/>
    </font>
    <font>
      <sz val="8"/>
      <name val="Meiryo UI"/>
      <family val="3"/>
      <charset val="128"/>
    </font>
    <font>
      <b/>
      <sz val="16"/>
      <name val="Meiryo UI"/>
      <family val="3"/>
      <charset val="128"/>
    </font>
    <font>
      <sz val="10"/>
      <name val="Meiryo UI"/>
      <family val="3"/>
      <charset val="128"/>
    </font>
    <font>
      <sz val="14"/>
      <name val="Meiryo UI"/>
      <family val="3"/>
      <charset val="128"/>
    </font>
    <font>
      <sz val="11"/>
      <name val="ＭＳ Ｐゴシック"/>
      <family val="3"/>
      <charset val="128"/>
    </font>
    <font>
      <b/>
      <sz val="12"/>
      <name val="Meiryo UI"/>
      <family val="3"/>
      <charset val="128"/>
    </font>
    <font>
      <sz val="6"/>
      <name val="Meiryo UI"/>
      <family val="2"/>
      <charset val="128"/>
    </font>
    <font>
      <sz val="14"/>
      <color rgb="FF002060"/>
      <name val="Meiryo UI"/>
      <family val="3"/>
      <charset val="128"/>
    </font>
    <font>
      <sz val="11"/>
      <color theme="1" tint="0.34998626667073579"/>
      <name val="Meiryo UI"/>
      <family val="3"/>
      <charset val="128"/>
    </font>
    <font>
      <sz val="12"/>
      <color theme="1"/>
      <name val="游ゴシック"/>
      <family val="2"/>
      <charset val="128"/>
      <scheme val="minor"/>
    </font>
    <font>
      <sz val="9"/>
      <name val="ＭＳ Ｐゴシック"/>
      <family val="3"/>
      <charset val="128"/>
    </font>
    <font>
      <sz val="9"/>
      <name val="游ゴシック"/>
      <family val="2"/>
      <charset val="128"/>
      <scheme val="minor"/>
    </font>
    <font>
      <sz val="9"/>
      <color theme="1"/>
      <name val="游ゴシック"/>
      <family val="2"/>
      <charset val="128"/>
      <scheme val="minor"/>
    </font>
    <font>
      <sz val="7"/>
      <name val="Meiryo UI"/>
      <family val="3"/>
      <charset val="128"/>
    </font>
    <font>
      <sz val="11"/>
      <color theme="1" tint="0.34998626667073579"/>
      <name val="游ゴシック"/>
      <family val="2"/>
      <charset val="128"/>
      <scheme val="minor"/>
    </font>
    <font>
      <b/>
      <sz val="10"/>
      <color indexed="62"/>
      <name val="Meiryo UI"/>
      <family val="3"/>
      <charset val="128"/>
    </font>
    <font>
      <b/>
      <sz val="10"/>
      <color indexed="12"/>
      <name val="Meiryo UI"/>
      <family val="3"/>
      <charset val="128"/>
    </font>
    <font>
      <b/>
      <sz val="18"/>
      <name val="Meiryo UI"/>
      <family val="3"/>
      <charset val="128"/>
    </font>
    <font>
      <b/>
      <sz val="10"/>
      <name val="Meiryo UI"/>
      <family val="3"/>
      <charset val="128"/>
    </font>
    <font>
      <sz val="10"/>
      <color theme="1"/>
      <name val="Meiryo UI"/>
      <family val="3"/>
      <charset val="128"/>
    </font>
    <font>
      <sz val="11"/>
      <color theme="1"/>
      <name val="Meiryo UI"/>
      <family val="3"/>
      <charset val="128"/>
    </font>
    <font>
      <sz val="14"/>
      <color theme="1"/>
      <name val="Meiryo UI"/>
      <family val="3"/>
      <charset val="128"/>
    </font>
    <font>
      <vertAlign val="subscript"/>
      <sz val="11"/>
      <color theme="1"/>
      <name val="Meiryo UI"/>
      <family val="3"/>
      <charset val="128"/>
    </font>
    <font>
      <sz val="8"/>
      <color theme="1"/>
      <name val="Meiryo UI"/>
      <family val="3"/>
      <charset val="128"/>
    </font>
    <font>
      <sz val="9"/>
      <color theme="1"/>
      <name val="Meiryo UI"/>
      <family val="3"/>
      <charset val="128"/>
    </font>
    <font>
      <b/>
      <u/>
      <sz val="14"/>
      <name val="Meiryo UI"/>
      <family val="3"/>
      <charset val="128"/>
    </font>
    <font>
      <sz val="18"/>
      <name val="Meiryo UI"/>
      <family val="3"/>
      <charset val="128"/>
    </font>
    <font>
      <b/>
      <sz val="14"/>
      <color rgb="FFFF0000"/>
      <name val="Meiryo UI"/>
      <family val="3"/>
      <charset val="128"/>
    </font>
    <font>
      <sz val="11"/>
      <color rgb="FFFF0000"/>
      <name val="Meiryo UI"/>
      <family val="3"/>
      <charset val="128"/>
    </font>
    <font>
      <b/>
      <sz val="10"/>
      <color rgb="FFFF0000"/>
      <name val="Meiryo UI"/>
      <family val="3"/>
      <charset val="128"/>
    </font>
    <font>
      <sz val="11"/>
      <name val="MS UI Gothic"/>
      <family val="3"/>
      <charset val="128"/>
    </font>
    <font>
      <b/>
      <sz val="18"/>
      <name val="ＭＳ Ｐゴシック"/>
      <family val="3"/>
      <charset val="128"/>
    </font>
    <font>
      <b/>
      <sz val="11"/>
      <name val="ＭＳ Ｐゴシック"/>
      <family val="3"/>
      <charset val="128"/>
    </font>
    <font>
      <b/>
      <sz val="11"/>
      <name val="MS UI Gothic"/>
      <family val="3"/>
      <charset val="128"/>
    </font>
    <font>
      <sz val="12"/>
      <name val="MS UI Gothic"/>
      <family val="3"/>
      <charset val="128"/>
    </font>
    <font>
      <b/>
      <sz val="14"/>
      <name val="MS UI Gothic"/>
      <family val="3"/>
      <charset val="128"/>
    </font>
    <font>
      <b/>
      <sz val="11"/>
      <name val="メイリオ"/>
      <family val="3"/>
      <charset val="128"/>
    </font>
    <font>
      <sz val="11"/>
      <name val="メイリオ"/>
      <family val="3"/>
      <charset val="128"/>
    </font>
    <font>
      <b/>
      <sz val="10"/>
      <name val="MS UI Gothic"/>
      <family val="3"/>
      <charset val="128"/>
    </font>
    <font>
      <sz val="11"/>
      <color indexed="10"/>
      <name val="MS UI Gothic"/>
      <family val="3"/>
      <charset val="128"/>
    </font>
    <font>
      <b/>
      <sz val="10"/>
      <color rgb="FFFF0000"/>
      <name val="MS UI Gothic"/>
      <family val="3"/>
      <charset val="128"/>
    </font>
    <font>
      <b/>
      <sz val="11"/>
      <color rgb="FFFF0000"/>
      <name val="MS UI Gothic"/>
      <family val="3"/>
      <charset val="128"/>
    </font>
    <font>
      <b/>
      <sz val="11"/>
      <color indexed="10"/>
      <name val="MS UI Gothic"/>
      <family val="3"/>
      <charset val="128"/>
    </font>
    <font>
      <sz val="8"/>
      <color rgb="FFFF0000"/>
      <name val="Meiryo UI"/>
      <family val="3"/>
      <charset val="128"/>
    </font>
    <font>
      <sz val="10"/>
      <name val="ＭＳ Ｐゴシック"/>
      <family val="3"/>
      <charset val="128"/>
    </font>
    <font>
      <vertAlign val="subscript"/>
      <sz val="10"/>
      <name val="Meiryo UI"/>
      <family val="3"/>
      <charset val="128"/>
    </font>
    <font>
      <sz val="6"/>
      <name val="Meiryo UI"/>
      <family val="3"/>
      <charset val="128"/>
    </font>
    <font>
      <sz val="10"/>
      <color rgb="FFFF0000"/>
      <name val="Meiryo UI"/>
      <family val="3"/>
      <charset val="128"/>
    </font>
    <font>
      <u/>
      <sz val="11"/>
      <color theme="10"/>
      <name val="ＭＳ Ｐゴシック"/>
      <family val="3"/>
      <charset val="128"/>
    </font>
    <font>
      <sz val="10"/>
      <name val="メイリオ"/>
      <family val="3"/>
      <charset val="128"/>
    </font>
    <font>
      <b/>
      <sz val="9"/>
      <name val="メイリオ"/>
      <family val="3"/>
      <charset val="128"/>
    </font>
    <font>
      <b/>
      <sz val="10"/>
      <name val="メイリオ"/>
      <family val="3"/>
      <charset val="128"/>
    </font>
    <font>
      <b/>
      <sz val="10"/>
      <color rgb="FFFF0000"/>
      <name val="メイリオ"/>
      <family val="3"/>
      <charset val="128"/>
    </font>
    <font>
      <b/>
      <sz val="16"/>
      <name val="メイリオ"/>
      <family val="3"/>
      <charset val="128"/>
    </font>
    <font>
      <sz val="12"/>
      <name val="ＭＳ Ｐゴシック"/>
      <family val="3"/>
      <charset val="128"/>
    </font>
    <font>
      <b/>
      <sz val="12"/>
      <color theme="1" tint="0.249977111117893"/>
      <name val="メイリオ"/>
      <family val="3"/>
      <charset val="128"/>
    </font>
    <font>
      <b/>
      <sz val="12"/>
      <color theme="1"/>
      <name val="メイリオ"/>
      <family val="3"/>
      <charset val="128"/>
    </font>
    <font>
      <b/>
      <sz val="14"/>
      <name val="HG丸ｺﾞｼｯｸM-PRO"/>
      <family val="3"/>
      <charset val="128"/>
    </font>
    <font>
      <b/>
      <sz val="12"/>
      <name val="ＭＳ Ｐゴシック"/>
      <family val="3"/>
      <charset val="128"/>
    </font>
    <font>
      <sz val="11"/>
      <color rgb="FFFF0000"/>
      <name val="メイリオ"/>
      <family val="3"/>
      <charset val="128"/>
    </font>
    <font>
      <b/>
      <sz val="14"/>
      <color rgb="FFFF0000"/>
      <name val="HG丸ｺﾞｼｯｸM-PRO"/>
      <family val="3"/>
      <charset val="128"/>
    </font>
    <font>
      <b/>
      <sz val="14"/>
      <color rgb="FFFF0000"/>
      <name val="HGPｺﾞｼｯｸE"/>
      <family val="3"/>
      <charset val="128"/>
    </font>
    <font>
      <b/>
      <sz val="14"/>
      <name val="HGPｺﾞｼｯｸE"/>
      <family val="3"/>
      <charset val="128"/>
    </font>
    <font>
      <sz val="9"/>
      <name val="メイリオ"/>
      <family val="3"/>
      <charset val="128"/>
    </font>
    <font>
      <b/>
      <sz val="11"/>
      <color rgb="FFFF0000"/>
      <name val="ＭＳ Ｐゴシック"/>
      <family val="3"/>
      <charset val="128"/>
    </font>
    <font>
      <b/>
      <sz val="14"/>
      <name val="メイリオ"/>
      <family val="3"/>
      <charset val="128"/>
    </font>
    <font>
      <sz val="10.5"/>
      <color rgb="FF000000"/>
      <name val="Arial"/>
      <family val="2"/>
    </font>
    <font>
      <sz val="10.5"/>
      <color rgb="FF000000"/>
      <name val="Trebuchet MS"/>
      <family val="2"/>
    </font>
    <font>
      <b/>
      <sz val="10.5"/>
      <color rgb="FF000000"/>
      <name val="Arial"/>
      <family val="2"/>
    </font>
    <font>
      <sz val="10.5"/>
      <color rgb="FF000000"/>
      <name val="ＭＳ Ｐゴシック"/>
      <family val="3"/>
      <charset val="128"/>
    </font>
    <font>
      <b/>
      <sz val="10.5"/>
      <color rgb="FF000000"/>
      <name val="Trebuchet MS"/>
      <family val="2"/>
    </font>
    <font>
      <sz val="8"/>
      <name val="メイリオ"/>
      <family val="3"/>
      <charset val="128"/>
    </font>
    <font>
      <b/>
      <sz val="11"/>
      <color theme="1"/>
      <name val="Meiryo UI"/>
      <family val="3"/>
      <charset val="128"/>
    </font>
    <font>
      <sz val="6"/>
      <name val="游ゴシック"/>
      <family val="3"/>
      <charset val="128"/>
      <scheme val="minor"/>
    </font>
    <font>
      <b/>
      <sz val="9"/>
      <name val="Meiryo UI"/>
      <family val="3"/>
      <charset val="128"/>
    </font>
    <font>
      <sz val="8"/>
      <name val="ＭＳ Ｐゴシック"/>
      <family val="3"/>
      <charset val="128"/>
    </font>
    <font>
      <i/>
      <sz val="9"/>
      <color theme="0" tint="-0.499984740745262"/>
      <name val="ＭＳ Ｐゴシック"/>
      <family val="3"/>
      <charset val="128"/>
    </font>
    <font>
      <i/>
      <sz val="11"/>
      <color theme="0" tint="-0.499984740745262"/>
      <name val="ＭＳ Ｐゴシック"/>
      <family val="3"/>
      <charset val="128"/>
    </font>
    <font>
      <b/>
      <sz val="9"/>
      <name val="ＭＳ Ｐゴシック"/>
      <family val="3"/>
      <charset val="128"/>
    </font>
    <font>
      <sz val="9"/>
      <color indexed="81"/>
      <name val="ＭＳ Ｐゴシック"/>
      <family val="3"/>
      <charset val="128"/>
    </font>
    <font>
      <b/>
      <sz val="12"/>
      <color theme="1"/>
      <name val="Meiryo UI"/>
      <family val="3"/>
      <charset val="128"/>
    </font>
    <font>
      <sz val="12"/>
      <name val="メイリオ"/>
      <family val="3"/>
      <charset val="128"/>
    </font>
    <font>
      <b/>
      <sz val="12"/>
      <color theme="8"/>
      <name val="メイリオ"/>
      <family val="3"/>
      <charset val="128"/>
    </font>
    <font>
      <sz val="10"/>
      <color rgb="FFFF0000"/>
      <name val="メイリオ"/>
      <family val="3"/>
      <charset val="128"/>
    </font>
  </fonts>
  <fills count="20">
    <fill>
      <patternFill patternType="none"/>
    </fill>
    <fill>
      <patternFill patternType="gray125"/>
    </fill>
    <fill>
      <patternFill patternType="solid">
        <fgColor rgb="FFCCECFF"/>
        <bgColor indexed="64"/>
      </patternFill>
    </fill>
    <fill>
      <patternFill patternType="solid">
        <fgColor rgb="FFE7F6F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rgb="FFFFFF00"/>
        <bgColor indexed="64"/>
      </patternFill>
    </fill>
    <fill>
      <patternFill patternType="solid">
        <fgColor rgb="FFCCFFCC"/>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rgb="FFFFFF99"/>
        <bgColor indexed="64"/>
      </patternFill>
    </fill>
    <fill>
      <patternFill patternType="solid">
        <fgColor theme="0" tint="-0.14996795556505021"/>
        <bgColor indexed="64"/>
      </patternFill>
    </fill>
    <fill>
      <patternFill patternType="solid">
        <fgColor theme="7" tint="0.79998168889431442"/>
        <bgColor indexed="64"/>
      </patternFill>
    </fill>
  </fills>
  <borders count="235">
    <border>
      <left/>
      <right/>
      <top/>
      <bottom/>
      <diagonal/>
    </border>
    <border>
      <left style="medium">
        <color theme="1" tint="0.499984740745262"/>
      </left>
      <right style="hair">
        <color theme="1" tint="0.499984740745262"/>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thin">
        <color theme="1" tint="0.499984740745262"/>
      </right>
      <top style="medium">
        <color theme="1" tint="0.499984740745262"/>
      </top>
      <bottom style="medium">
        <color theme="1" tint="0.499984740745262"/>
      </bottom>
      <diagonal/>
    </border>
    <border>
      <left style="thin">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top/>
      <bottom/>
      <diagonal/>
    </border>
    <border>
      <left style="thin">
        <color theme="1" tint="0.499984740745262"/>
      </left>
      <right style="hair">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medium">
        <color theme="1" tint="0.499984740745262"/>
      </left>
      <right style="hair">
        <color theme="1" tint="0.499984740745262"/>
      </right>
      <top style="medium">
        <color theme="1" tint="0.499984740745262"/>
      </top>
      <bottom/>
      <diagonal/>
    </border>
    <border>
      <left/>
      <right/>
      <top style="medium">
        <color theme="1" tint="0.499984740745262"/>
      </top>
      <bottom/>
      <diagonal/>
    </border>
    <border>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hair">
        <color theme="1" tint="0.499984740745262"/>
      </right>
      <top/>
      <bottom/>
      <diagonal/>
    </border>
    <border>
      <left/>
      <right style="thin">
        <color theme="1" tint="0.499984740745262"/>
      </right>
      <top/>
      <bottom/>
      <diagonal/>
    </border>
    <border>
      <left style="thin">
        <color theme="1" tint="0.499984740745262"/>
      </left>
      <right/>
      <top/>
      <bottom/>
      <diagonal/>
    </border>
    <border>
      <left/>
      <right style="medium">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medium">
        <color theme="1" tint="0.499984740745262"/>
      </right>
      <top/>
      <bottom style="thin">
        <color theme="1" tint="0.499984740745262"/>
      </bottom>
      <diagonal/>
    </border>
    <border>
      <left/>
      <right/>
      <top style="thin">
        <color theme="1" tint="0.499984740745262"/>
      </top>
      <bottom/>
      <diagonal/>
    </border>
    <border>
      <left/>
      <right style="thin">
        <color theme="1" tint="0.499984740745262"/>
      </right>
      <top style="thin">
        <color theme="1" tint="0.499984740745262"/>
      </top>
      <bottom/>
      <diagonal/>
    </border>
    <border>
      <left/>
      <right/>
      <top style="thin">
        <color theme="1" tint="0.499984740745262"/>
      </top>
      <bottom style="hair">
        <color theme="1" tint="0.499984740745262"/>
      </bottom>
      <diagonal/>
    </border>
    <border>
      <left style="thin">
        <color theme="1" tint="0.499984740745262"/>
      </left>
      <right/>
      <top style="thin">
        <color theme="1" tint="0.499984740745262"/>
      </top>
      <bottom/>
      <diagonal/>
    </border>
    <border>
      <left/>
      <right style="medium">
        <color theme="1" tint="0.499984740745262"/>
      </right>
      <top style="thin">
        <color theme="1" tint="0.499984740745262"/>
      </top>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style="hair">
        <color theme="1" tint="0.499984740745262"/>
      </right>
      <top/>
      <bottom style="medium">
        <color theme="1" tint="0.499984740745262"/>
      </bottom>
      <diagonal/>
    </border>
    <border>
      <left/>
      <right/>
      <top/>
      <bottom style="medium">
        <color theme="1" tint="0.499984740745262"/>
      </bottom>
      <diagonal/>
    </border>
    <border>
      <left/>
      <right style="thin">
        <color theme="1" tint="0.499984740745262"/>
      </right>
      <top/>
      <bottom style="medium">
        <color theme="1" tint="0.499984740745262"/>
      </bottom>
      <diagonal/>
    </border>
    <border>
      <left style="thin">
        <color theme="1" tint="0.499984740745262"/>
      </left>
      <right/>
      <top style="thin">
        <color theme="1" tint="0.499984740745262"/>
      </top>
      <bottom style="medium">
        <color theme="1" tint="0.499984740745262"/>
      </bottom>
      <diagonal/>
    </border>
    <border>
      <left/>
      <right style="thin">
        <color theme="1" tint="0.499984740745262"/>
      </right>
      <top style="thin">
        <color theme="1" tint="0.499984740745262"/>
      </top>
      <bottom style="medium">
        <color theme="1" tint="0.499984740745262"/>
      </bottom>
      <diagonal/>
    </border>
    <border>
      <left/>
      <right/>
      <top style="thin">
        <color theme="1" tint="0.499984740745262"/>
      </top>
      <bottom style="medium">
        <color theme="1" tint="0.499984740745262"/>
      </bottom>
      <diagonal/>
    </border>
    <border>
      <left/>
      <right style="medium">
        <color theme="1" tint="0.499984740745262"/>
      </right>
      <top/>
      <bottom style="medium">
        <color theme="1" tint="0.499984740745262"/>
      </bottom>
      <diagonal/>
    </border>
    <border>
      <left/>
      <right/>
      <top style="dotted">
        <color auto="1"/>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top style="hair">
        <color theme="0" tint="-0.499984740745262"/>
      </top>
      <bottom/>
      <diagonal/>
    </border>
    <border>
      <left/>
      <right/>
      <top style="hair">
        <color theme="0" tint="-0.499984740745262"/>
      </top>
      <bottom/>
      <diagonal/>
    </border>
    <border>
      <left/>
      <right style="hair">
        <color theme="0" tint="-0.499984740745262"/>
      </right>
      <top style="hair">
        <color theme="0" tint="-0.499984740745262"/>
      </top>
      <bottom/>
      <diagonal/>
    </border>
    <border>
      <left/>
      <right style="hair">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right style="hair">
        <color theme="0" tint="-0.499984740745262"/>
      </right>
      <top/>
      <bottom style="thin">
        <color theme="0" tint="-0.499984740745262"/>
      </bottom>
      <diagonal/>
    </border>
    <border diagonalUp="1">
      <left style="thin">
        <color theme="0" tint="-0.499984740745262"/>
      </left>
      <right style="hair">
        <color theme="0" tint="-0.499984740745262"/>
      </right>
      <top style="hair">
        <color theme="0" tint="-0.499984740745262"/>
      </top>
      <bottom style="hair">
        <color theme="0" tint="-0.499984740745262"/>
      </bottom>
      <diagonal style="thin">
        <color theme="0" tint="-0.499984740745262"/>
      </diagonal>
    </border>
    <border diagonalUp="1">
      <left style="hair">
        <color theme="0" tint="-0.499984740745262"/>
      </left>
      <right style="hair">
        <color theme="0" tint="-0.499984740745262"/>
      </right>
      <top style="hair">
        <color theme="0" tint="-0.499984740745262"/>
      </top>
      <bottom style="hair">
        <color theme="0" tint="-0.499984740745262"/>
      </bottom>
      <diagonal style="thin">
        <color theme="0" tint="-0.499984740745262"/>
      </diagonal>
    </border>
    <border diagonalUp="1">
      <left style="hair">
        <color theme="0" tint="-0.499984740745262"/>
      </left>
      <right style="thin">
        <color theme="0" tint="-0.499984740745262"/>
      </right>
      <top style="hair">
        <color theme="0" tint="-0.499984740745262"/>
      </top>
      <bottom style="hair">
        <color theme="0" tint="-0.499984740745262"/>
      </bottom>
      <diagonal style="thin">
        <color theme="0" tint="-0.499984740745262"/>
      </diagonal>
    </border>
    <border diagonalUp="1">
      <left style="thin">
        <color theme="0" tint="-0.499984740745262"/>
      </left>
      <right style="hair">
        <color theme="0" tint="-0.499984740745262"/>
      </right>
      <top style="hair">
        <color theme="0" tint="-0.499984740745262"/>
      </top>
      <bottom style="thin">
        <color theme="0" tint="-0.499984740745262"/>
      </bottom>
      <diagonal style="thin">
        <color theme="0" tint="-0.499984740745262"/>
      </diagonal>
    </border>
    <border diagonalUp="1">
      <left style="hair">
        <color theme="0" tint="-0.499984740745262"/>
      </left>
      <right style="hair">
        <color theme="0" tint="-0.499984740745262"/>
      </right>
      <top style="hair">
        <color theme="0" tint="-0.499984740745262"/>
      </top>
      <bottom style="thin">
        <color theme="0" tint="-0.499984740745262"/>
      </bottom>
      <diagonal style="thin">
        <color theme="0" tint="-0.499984740745262"/>
      </diagonal>
    </border>
    <border diagonalUp="1">
      <left style="hair">
        <color theme="0" tint="-0.499984740745262"/>
      </left>
      <right style="thin">
        <color theme="0" tint="-0.499984740745262"/>
      </right>
      <top style="hair">
        <color theme="0" tint="-0.499984740745262"/>
      </top>
      <bottom style="thin">
        <color theme="0" tint="-0.499984740745262"/>
      </bottom>
      <diagonal style="thin">
        <color theme="0" tint="-0.499984740745262"/>
      </diagonal>
    </border>
    <border>
      <left/>
      <right/>
      <top style="medium">
        <color theme="1" tint="0.499984740745262"/>
      </top>
      <bottom style="thin">
        <color theme="1" tint="0.499984740745262"/>
      </bottom>
      <diagonal/>
    </border>
    <border>
      <left/>
      <right style="thin">
        <color theme="1" tint="0.499984740745262"/>
      </right>
      <top style="medium">
        <color theme="1" tint="0.499984740745262"/>
      </top>
      <bottom style="thin">
        <color theme="1" tint="0.499984740745262"/>
      </bottom>
      <diagonal/>
    </border>
    <border>
      <left style="thin">
        <color theme="1" tint="0.499984740745262"/>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thin">
        <color theme="1" tint="0.499984740745262"/>
      </left>
      <right style="hair">
        <color theme="1" tint="0.499984740745262"/>
      </right>
      <top style="thin">
        <color theme="1" tint="0.499984740745262"/>
      </top>
      <bottom/>
      <diagonal/>
    </border>
    <border>
      <left style="hair">
        <color theme="1" tint="0.499984740745262"/>
      </left>
      <right/>
      <top style="thin">
        <color theme="1" tint="0.499984740745262"/>
      </top>
      <bottom/>
      <diagonal/>
    </border>
    <border>
      <left style="thin">
        <color theme="1" tint="0.499984740745262"/>
      </left>
      <right style="hair">
        <color theme="1" tint="0.499984740745262"/>
      </right>
      <top/>
      <bottom/>
      <diagonal/>
    </border>
    <border>
      <left style="hair">
        <color theme="1" tint="0.499984740745262"/>
      </left>
      <right/>
      <top/>
      <bottom/>
      <diagonal/>
    </border>
    <border>
      <left style="thin">
        <color theme="1" tint="0.499984740745262"/>
      </left>
      <right style="hair">
        <color theme="1" tint="0.499984740745262"/>
      </right>
      <top/>
      <bottom style="thin">
        <color theme="1" tint="0.499984740745262"/>
      </bottom>
      <diagonal/>
    </border>
    <border>
      <left style="hair">
        <color theme="1" tint="0.499984740745262"/>
      </left>
      <right/>
      <top/>
      <bottom style="thin">
        <color theme="1" tint="0.499984740745262"/>
      </bottom>
      <diagonal/>
    </border>
    <border>
      <left/>
      <right style="hair">
        <color theme="1" tint="0.499984740745262"/>
      </right>
      <top style="thin">
        <color theme="1" tint="0.499984740745262"/>
      </top>
      <bottom/>
      <diagonal/>
    </border>
    <border>
      <left/>
      <right style="hair">
        <color theme="1" tint="0.499984740745262"/>
      </right>
      <top/>
      <bottom/>
      <diagonal/>
    </border>
    <border>
      <left style="hair">
        <color theme="1" tint="0.499984740745262"/>
      </left>
      <right/>
      <top style="hair">
        <color theme="1" tint="0.499984740745262"/>
      </top>
      <bottom/>
      <diagonal/>
    </border>
    <border>
      <left/>
      <right/>
      <top style="hair">
        <color theme="1" tint="0.499984740745262"/>
      </top>
      <bottom/>
      <diagonal/>
    </border>
    <border>
      <left/>
      <right style="medium">
        <color theme="1" tint="0.499984740745262"/>
      </right>
      <top style="hair">
        <color theme="1" tint="0.499984740745262"/>
      </top>
      <bottom/>
      <diagonal/>
    </border>
    <border>
      <left style="thin">
        <color theme="1" tint="0.499984740745262"/>
      </left>
      <right/>
      <top/>
      <bottom style="hair">
        <color theme="1" tint="0.499984740745262"/>
      </bottom>
      <diagonal/>
    </border>
    <border>
      <left/>
      <right/>
      <top/>
      <bottom style="hair">
        <color theme="1" tint="0.499984740745262"/>
      </bottom>
      <diagonal/>
    </border>
    <border>
      <left/>
      <right style="hair">
        <color theme="1" tint="0.499984740745262"/>
      </right>
      <top/>
      <bottom style="hair">
        <color theme="1" tint="0.499984740745262"/>
      </bottom>
      <diagonal/>
    </border>
    <border>
      <left style="hair">
        <color theme="1" tint="0.499984740745262"/>
      </left>
      <right/>
      <top/>
      <bottom style="hair">
        <color theme="1" tint="0.499984740745262"/>
      </bottom>
      <diagonal/>
    </border>
    <border>
      <left/>
      <right style="medium">
        <color theme="1" tint="0.499984740745262"/>
      </right>
      <top/>
      <bottom style="hair">
        <color theme="1" tint="0.499984740745262"/>
      </bottom>
      <diagonal/>
    </border>
    <border>
      <left style="thin">
        <color theme="1" tint="0.499984740745262"/>
      </left>
      <right/>
      <top style="hair">
        <color theme="1" tint="0.499984740745262"/>
      </top>
      <bottom style="thin">
        <color theme="1" tint="0.499984740745262"/>
      </bottom>
      <diagonal/>
    </border>
    <border>
      <left/>
      <right/>
      <top style="hair">
        <color theme="1" tint="0.499984740745262"/>
      </top>
      <bottom style="thin">
        <color theme="1" tint="0.499984740745262"/>
      </bottom>
      <diagonal/>
    </border>
    <border>
      <left/>
      <right style="medium">
        <color theme="1" tint="0.499984740745262"/>
      </right>
      <top style="hair">
        <color theme="1" tint="0.499984740745262"/>
      </top>
      <bottom style="thin">
        <color theme="1" tint="0.499984740745262"/>
      </bottom>
      <diagonal/>
    </border>
    <border>
      <left/>
      <right style="medium">
        <color theme="1" tint="0.499984740745262"/>
      </right>
      <top style="thin">
        <color theme="1" tint="0.499984740745262"/>
      </top>
      <bottom style="hair">
        <color theme="1" tint="0.499984740745262"/>
      </bottom>
      <diagonal/>
    </border>
    <border>
      <left style="thin">
        <color theme="1" tint="0.499984740745262"/>
      </left>
      <right style="hair">
        <color theme="1" tint="0.499984740745262"/>
      </right>
      <top style="thin">
        <color theme="1" tint="0.499984740745262"/>
      </top>
      <bottom style="medium">
        <color theme="1" tint="0.499984740745262"/>
      </bottom>
      <diagonal/>
    </border>
    <border>
      <left style="hair">
        <color theme="1" tint="0.499984740745262"/>
      </left>
      <right/>
      <top style="thin">
        <color theme="1" tint="0.499984740745262"/>
      </top>
      <bottom style="medium">
        <color theme="1" tint="0.499984740745262"/>
      </bottom>
      <diagonal/>
    </border>
    <border>
      <left style="thin">
        <color theme="1" tint="0.499984740745262"/>
      </left>
      <right/>
      <top/>
      <bottom style="medium">
        <color theme="1" tint="0.499984740745262"/>
      </bottom>
      <diagonal/>
    </border>
    <border>
      <left/>
      <right style="medium">
        <color theme="1" tint="0.499984740745262"/>
      </right>
      <top style="thin">
        <color theme="1" tint="0.499984740745262"/>
      </top>
      <bottom style="medium">
        <color theme="1" tint="0.499984740745262"/>
      </bottom>
      <diagonal/>
    </border>
    <border>
      <left/>
      <right style="hair">
        <color indexed="64"/>
      </right>
      <top style="medium">
        <color theme="1" tint="0.499984740745262"/>
      </top>
      <bottom/>
      <diagonal/>
    </border>
    <border>
      <left style="hair">
        <color indexed="64"/>
      </left>
      <right/>
      <top style="medium">
        <color theme="1" tint="0.499984740745262"/>
      </top>
      <bottom/>
      <diagonal/>
    </border>
    <border>
      <left style="medium">
        <color theme="1" tint="0.499984740745262"/>
      </left>
      <right/>
      <top style="medium">
        <color theme="1" tint="0.499984740745262"/>
      </top>
      <bottom/>
      <diagonal/>
    </border>
    <border>
      <left style="medium">
        <color theme="1" tint="0.499984740745262"/>
      </left>
      <right/>
      <top/>
      <bottom style="medium">
        <color theme="1" tint="0.499984740745262"/>
      </bottom>
      <diagonal/>
    </border>
    <border>
      <left style="hair">
        <color theme="1" tint="0.499984740745262"/>
      </left>
      <right/>
      <top style="medium">
        <color theme="1" tint="0.499984740745262"/>
      </top>
      <bottom/>
      <diagonal/>
    </border>
    <border>
      <left/>
      <right style="hair">
        <color theme="1" tint="0.499984740745262"/>
      </right>
      <top style="medium">
        <color theme="1" tint="0.499984740745262"/>
      </top>
      <bottom/>
      <diagonal/>
    </border>
    <border>
      <left style="hair">
        <color indexed="64"/>
      </left>
      <right/>
      <top/>
      <bottom/>
      <diagonal/>
    </border>
    <border>
      <left/>
      <right style="hair">
        <color theme="1" tint="0.499984740745262"/>
      </right>
      <top/>
      <bottom style="thin">
        <color theme="1" tint="0.499984740745262"/>
      </bottom>
      <diagonal/>
    </border>
    <border>
      <left style="thin">
        <color theme="1" tint="0.499984740745262"/>
      </left>
      <right/>
      <top style="hair">
        <color theme="1" tint="0.499984740745262"/>
      </top>
      <bottom/>
      <diagonal/>
    </border>
    <border>
      <left/>
      <right style="hair">
        <color theme="1" tint="0.499984740745262"/>
      </right>
      <top style="hair">
        <color theme="1" tint="0.499984740745262"/>
      </top>
      <bottom/>
      <diagonal/>
    </border>
    <border>
      <left style="hair">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style="hair">
        <color theme="1" tint="0.499984740745262"/>
      </bottom>
      <diagonal/>
    </border>
    <border>
      <left style="hair">
        <color theme="1" tint="0.499984740745262"/>
      </left>
      <right/>
      <top/>
      <bottom style="medium">
        <color theme="1" tint="0.499984740745262"/>
      </bottom>
      <diagonal/>
    </border>
    <border>
      <left/>
      <right style="hair">
        <color theme="1" tint="0.499984740745262"/>
      </right>
      <top style="thin">
        <color theme="1" tint="0.499984740745262"/>
      </top>
      <bottom style="medium">
        <color theme="1" tint="0.499984740745262"/>
      </bottom>
      <diagonal/>
    </border>
    <border>
      <left style="hair">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medium">
        <color theme="1" tint="0.499984740745262"/>
      </right>
      <top style="hair">
        <color theme="1" tint="0.499984740745262"/>
      </top>
      <bottom style="hair">
        <color theme="1" tint="0.499984740745262"/>
      </bottom>
      <diagonal/>
    </border>
    <border>
      <left style="medium">
        <color theme="1" tint="0.499984740745262"/>
      </left>
      <right style="thin">
        <color theme="1" tint="0.499984740745262"/>
      </right>
      <top style="medium">
        <color theme="1" tint="0.499984740745262"/>
      </top>
      <bottom/>
      <diagonal/>
    </border>
    <border>
      <left style="medium">
        <color theme="1" tint="0.499984740745262"/>
      </left>
      <right style="thin">
        <color theme="1" tint="0.499984740745262"/>
      </right>
      <top/>
      <bottom/>
      <diagonal/>
    </border>
    <border>
      <left style="medium">
        <color theme="1" tint="0.499984740745262"/>
      </left>
      <right style="thin">
        <color theme="1" tint="0.499984740745262"/>
      </right>
      <top/>
      <bottom style="medium">
        <color theme="1" tint="0.499984740745262"/>
      </bottom>
      <diagonal/>
    </border>
    <border>
      <left style="thin">
        <color theme="1" tint="0.499984740745262"/>
      </left>
      <right style="thin">
        <color theme="1" tint="0.499984740745262"/>
      </right>
      <top/>
      <bottom style="medium">
        <color theme="1" tint="0.499984740745262"/>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thin">
        <color theme="1" tint="0.499984740745262"/>
      </left>
      <right style="thin">
        <color theme="0" tint="-0.499984740745262"/>
      </right>
      <top style="thin">
        <color theme="1" tint="0.499984740745262"/>
      </top>
      <bottom style="thin">
        <color theme="1" tint="0.499984740745262"/>
      </bottom>
      <diagonal/>
    </border>
    <border>
      <left style="thin">
        <color theme="0" tint="-0.499984740745262"/>
      </left>
      <right style="thin">
        <color theme="0" tint="-0.499984740745262"/>
      </right>
      <top style="thin">
        <color theme="1" tint="0.499984740745262"/>
      </top>
      <bottom style="thin">
        <color theme="1" tint="0.499984740745262"/>
      </bottom>
      <diagonal/>
    </border>
    <border>
      <left style="thin">
        <color theme="0" tint="-0.499984740745262"/>
      </left>
      <right style="thin">
        <color theme="1" tint="0.499984740745262"/>
      </right>
      <top style="thin">
        <color theme="1" tint="0.499984740745262"/>
      </top>
      <bottom style="thin">
        <color theme="1" tint="0.499984740745262"/>
      </bottom>
      <diagonal/>
    </border>
    <border>
      <left/>
      <right/>
      <top/>
      <bottom style="thick">
        <color indexed="64"/>
      </bottom>
      <diagonal/>
    </border>
    <border>
      <left style="thin">
        <color auto="1"/>
      </left>
      <right style="thin">
        <color auto="1"/>
      </right>
      <top style="thin">
        <color auto="1"/>
      </top>
      <bottom style="thin">
        <color auto="1"/>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medium">
        <color theme="1" tint="0.499984740745262"/>
      </left>
      <right/>
      <top style="medium">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diagonal/>
    </border>
    <border>
      <left style="medium">
        <color theme="1" tint="0.499984740745262"/>
      </left>
      <right style="thin">
        <color theme="1" tint="0.499984740745262"/>
      </right>
      <top style="medium">
        <color theme="1" tint="0.499984740745262"/>
      </top>
      <bottom style="thin">
        <color indexed="64"/>
      </bottom>
      <diagonal/>
    </border>
    <border>
      <left style="thin">
        <color theme="1" tint="0.499984740745262"/>
      </left>
      <right style="thin">
        <color theme="1" tint="0.499984740745262"/>
      </right>
      <top style="medium">
        <color theme="1" tint="0.499984740745262"/>
      </top>
      <bottom style="thin">
        <color indexed="64"/>
      </bottom>
      <diagonal/>
    </border>
    <border>
      <left style="thin">
        <color theme="1" tint="0.499984740745262"/>
      </left>
      <right style="medium">
        <color theme="1" tint="0.499984740745262"/>
      </right>
      <top style="medium">
        <color theme="1" tint="0.499984740745262"/>
      </top>
      <bottom/>
      <diagonal/>
    </border>
    <border>
      <left style="medium">
        <color theme="1" tint="0.499984740745262"/>
      </left>
      <right style="thin">
        <color theme="1" tint="0.499984740745262"/>
      </right>
      <top style="thin">
        <color indexed="64"/>
      </top>
      <bottom style="medium">
        <color theme="1" tint="0.499984740745262"/>
      </bottom>
      <diagonal/>
    </border>
    <border>
      <left style="thin">
        <color theme="1" tint="0.499984740745262"/>
      </left>
      <right style="thin">
        <color theme="1" tint="0.499984740745262"/>
      </right>
      <top style="thin">
        <color indexed="64"/>
      </top>
      <bottom style="medium">
        <color theme="1" tint="0.499984740745262"/>
      </bottom>
      <diagonal/>
    </border>
    <border>
      <left style="thin">
        <color theme="1" tint="0.499984740745262"/>
      </left>
      <right style="medium">
        <color theme="1" tint="0.499984740745262"/>
      </right>
      <top/>
      <bottom style="medium">
        <color theme="1" tint="0.499984740745262"/>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auto="1"/>
      </left>
      <right style="thin">
        <color auto="1"/>
      </right>
      <top/>
      <bottom style="hair">
        <color indexed="64"/>
      </bottom>
      <diagonal/>
    </border>
    <border>
      <left style="thin">
        <color indexed="64"/>
      </left>
      <right style="thin">
        <color indexed="64"/>
      </right>
      <top/>
      <bottom style="hair">
        <color indexed="64"/>
      </bottom>
      <diagonal/>
    </border>
    <border>
      <left style="thin">
        <color auto="1"/>
      </left>
      <right style="hair">
        <color auto="1"/>
      </right>
      <top style="hair">
        <color indexed="64"/>
      </top>
      <bottom style="hair">
        <color indexed="64"/>
      </bottom>
      <diagonal/>
    </border>
    <border>
      <left style="hair">
        <color indexed="64"/>
      </left>
      <right style="hair">
        <color indexed="64"/>
      </right>
      <top/>
      <bottom style="hair">
        <color indexed="64"/>
      </bottom>
      <diagonal/>
    </border>
    <border>
      <left style="hair">
        <color auto="1"/>
      </left>
      <right style="thin">
        <color auto="1"/>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bottom/>
      <diagonal/>
    </border>
    <border>
      <left/>
      <right style="thin">
        <color auto="1"/>
      </right>
      <top style="thin">
        <color auto="1"/>
      </top>
      <bottom style="hair">
        <color auto="1"/>
      </bottom>
      <diagonal/>
    </border>
    <border>
      <left/>
      <right style="thin">
        <color indexed="64"/>
      </right>
      <top style="hair">
        <color indexed="64"/>
      </top>
      <bottom style="hair">
        <color indexed="64"/>
      </bottom>
      <diagonal/>
    </border>
    <border>
      <left/>
      <right style="thin">
        <color auto="1"/>
      </right>
      <top style="hair">
        <color auto="1"/>
      </top>
      <bottom style="thin">
        <color auto="1"/>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bottom style="medium">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auto="1"/>
      </right>
      <top/>
      <bottom style="hair">
        <color auto="1"/>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auto="1"/>
      </top>
      <bottom style="medium">
        <color indexed="64"/>
      </bottom>
      <diagonal/>
    </border>
    <border>
      <left style="hair">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style="thin">
        <color theme="1" tint="0.499984740745262"/>
      </right>
      <top/>
      <bottom style="thin">
        <color theme="1" tint="0.499984740745262"/>
      </bottom>
      <diagonal/>
    </border>
    <border>
      <left style="thin">
        <color theme="1" tint="0.499984740745262"/>
      </left>
      <right style="medium">
        <color theme="1" tint="0.499984740745262"/>
      </right>
      <top/>
      <bottom style="thin">
        <color theme="1" tint="0.499984740745262"/>
      </bottom>
      <diagonal/>
    </border>
    <border>
      <left style="medium">
        <color theme="1" tint="0.499984740745262"/>
      </left>
      <right/>
      <top style="thin">
        <color theme="1" tint="0.499984740745262"/>
      </top>
      <bottom style="thin">
        <color theme="1" tint="0.499984740745262"/>
      </bottom>
      <diagonal/>
    </border>
    <border>
      <left style="medium">
        <color theme="1" tint="0.499984740745262"/>
      </left>
      <right/>
      <top style="thin">
        <color theme="1" tint="0.499984740745262"/>
      </top>
      <bottom/>
      <diagonal/>
    </border>
    <border>
      <left style="medium">
        <color theme="1" tint="0.499984740745262"/>
      </left>
      <right/>
      <top/>
      <bottom style="thin">
        <color theme="1" tint="0.499984740745262"/>
      </bottom>
      <diagonal/>
    </border>
    <border>
      <left style="medium">
        <color theme="1" tint="0.499984740745262"/>
      </left>
      <right/>
      <top style="medium">
        <color theme="1" tint="0.499984740745262"/>
      </top>
      <bottom style="thin">
        <color theme="1"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diagonal/>
    </border>
    <border>
      <left style="thin">
        <color indexed="64"/>
      </left>
      <right/>
      <top style="hair">
        <color indexed="64"/>
      </top>
      <bottom/>
      <diagonal/>
    </border>
    <border>
      <left style="thin">
        <color indexed="64"/>
      </left>
      <right style="thin">
        <color indexed="64"/>
      </right>
      <top style="hair">
        <color indexed="64"/>
      </top>
      <bottom/>
      <diagonal/>
    </border>
  </borders>
  <cellStyleXfs count="18">
    <xf numFmtId="0" fontId="0" fillId="0" borderId="0">
      <alignment vertical="center"/>
    </xf>
    <xf numFmtId="0" fontId="1" fillId="0" borderId="0">
      <alignment vertical="center"/>
    </xf>
    <xf numFmtId="6" fontId="1" fillId="0" borderId="0" applyFont="0" applyFill="0" applyBorder="0" applyAlignment="0" applyProtection="0">
      <alignment vertical="center"/>
    </xf>
    <xf numFmtId="0" fontId="15" fillId="0" borderId="0">
      <alignment vertical="center"/>
    </xf>
    <xf numFmtId="0" fontId="1" fillId="0" borderId="0">
      <alignment vertical="center"/>
    </xf>
    <xf numFmtId="6" fontId="1" fillId="0" borderId="0" applyFont="0" applyFill="0" applyBorder="0" applyAlignment="0" applyProtection="0">
      <alignment vertical="center"/>
    </xf>
    <xf numFmtId="0" fontId="15" fillId="0" borderId="0"/>
    <xf numFmtId="0" fontId="15" fillId="0" borderId="0">
      <alignment vertical="center"/>
    </xf>
    <xf numFmtId="0" fontId="1" fillId="0" borderId="0">
      <alignment vertical="center"/>
    </xf>
    <xf numFmtId="6" fontId="1" fillId="0" borderId="0" applyFont="0" applyFill="0" applyBorder="0" applyAlignment="0" applyProtection="0">
      <alignment vertical="center"/>
    </xf>
    <xf numFmtId="0" fontId="1" fillId="0" borderId="0">
      <alignment vertical="center"/>
    </xf>
    <xf numFmtId="0" fontId="59" fillId="0" borderId="0" applyNumberFormat="0" applyFill="0" applyBorder="0" applyAlignment="0" applyProtection="0"/>
    <xf numFmtId="0" fontId="15" fillId="0" borderId="0">
      <alignment vertical="center"/>
    </xf>
    <xf numFmtId="0" fontId="1" fillId="0" borderId="0">
      <alignment vertical="center"/>
    </xf>
    <xf numFmtId="0" fontId="1" fillId="0" borderId="0">
      <alignment vertical="center"/>
    </xf>
    <xf numFmtId="38" fontId="15" fillId="0" borderId="0" applyFont="0" applyFill="0" applyBorder="0" applyAlignment="0" applyProtection="0">
      <alignment vertical="center"/>
    </xf>
    <xf numFmtId="0" fontId="1" fillId="0" borderId="0">
      <alignment vertical="center"/>
    </xf>
    <xf numFmtId="0" fontId="1" fillId="0" borderId="0">
      <alignment vertical="center"/>
    </xf>
  </cellStyleXfs>
  <cellXfs count="1870">
    <xf numFmtId="0" fontId="0" fillId="0" borderId="0" xfId="0">
      <alignment vertical="center"/>
    </xf>
    <xf numFmtId="0" fontId="2" fillId="0" borderId="0" xfId="1" applyFont="1" applyFill="1" applyAlignment="1">
      <alignment vertical="center"/>
    </xf>
    <xf numFmtId="0" fontId="4" fillId="0" borderId="0" xfId="1" applyFont="1" applyFill="1" applyAlignment="1">
      <alignment vertical="center"/>
    </xf>
    <xf numFmtId="0" fontId="5" fillId="0" borderId="0" xfId="1" applyFont="1" applyFill="1" applyAlignment="1">
      <alignment vertical="center"/>
    </xf>
    <xf numFmtId="0" fontId="4" fillId="0" borderId="0" xfId="1" applyFont="1" applyFill="1" applyAlignment="1">
      <alignment vertical="top"/>
    </xf>
    <xf numFmtId="0" fontId="5" fillId="0" borderId="0" xfId="1" applyFont="1" applyFill="1" applyAlignment="1">
      <alignment vertical="top"/>
    </xf>
    <xf numFmtId="0" fontId="9" fillId="0" borderId="0" xfId="1" applyFont="1" applyFill="1" applyAlignment="1">
      <alignment horizontal="center" vertical="center"/>
    </xf>
    <xf numFmtId="0" fontId="9" fillId="0" borderId="0" xfId="1" applyFont="1" applyFill="1" applyAlignment="1">
      <alignment horizontal="right" vertical="center"/>
    </xf>
    <xf numFmtId="0" fontId="9" fillId="0" borderId="0" xfId="1" applyFont="1" applyFill="1" applyAlignment="1">
      <alignment vertical="center"/>
    </xf>
    <xf numFmtId="0" fontId="9" fillId="0" borderId="0" xfId="1" applyFont="1" applyFill="1" applyAlignment="1">
      <alignment horizontal="center" vertical="top"/>
    </xf>
    <xf numFmtId="6" fontId="11" fillId="0" borderId="0" xfId="2" applyFont="1" applyFill="1" applyAlignment="1">
      <alignment horizontal="right" vertical="top"/>
    </xf>
    <xf numFmtId="0" fontId="14" fillId="0" borderId="0" xfId="1" applyFont="1" applyFill="1" applyAlignment="1">
      <alignment vertical="center"/>
    </xf>
    <xf numFmtId="0" fontId="10" fillId="0" borderId="2" xfId="3" applyFont="1" applyFill="1" applyBorder="1" applyAlignment="1" applyProtection="1">
      <alignment horizontal="center" vertical="center"/>
      <protection locked="0"/>
    </xf>
    <xf numFmtId="0" fontId="18" fillId="0" borderId="0" xfId="1" applyFont="1" applyFill="1" applyAlignment="1">
      <alignment vertical="center"/>
    </xf>
    <xf numFmtId="49" fontId="18" fillId="0" borderId="0" xfId="1" applyNumberFormat="1" applyFont="1" applyFill="1" applyAlignment="1">
      <alignment vertical="center"/>
    </xf>
    <xf numFmtId="0" fontId="13" fillId="0" borderId="0" xfId="1" applyFont="1" applyFill="1" applyAlignment="1">
      <alignment vertical="center"/>
    </xf>
    <xf numFmtId="0" fontId="11" fillId="0" borderId="0" xfId="1" applyFont="1" applyFill="1" applyAlignment="1">
      <alignment vertical="center"/>
    </xf>
    <xf numFmtId="0" fontId="11" fillId="0" borderId="0" xfId="1" applyFont="1" applyFill="1" applyBorder="1" applyAlignment="1">
      <alignment vertical="center" shrinkToFit="1"/>
    </xf>
    <xf numFmtId="0" fontId="14" fillId="0" borderId="0" xfId="3" applyNumberFormat="1" applyFont="1" applyFill="1" applyBorder="1" applyAlignment="1" applyProtection="1">
      <alignment horizontal="center" vertical="center"/>
      <protection locked="0"/>
    </xf>
    <xf numFmtId="0" fontId="14" fillId="0" borderId="18" xfId="3" applyNumberFormat="1" applyFont="1" applyFill="1" applyBorder="1" applyAlignment="1" applyProtection="1">
      <alignment horizontal="center" vertical="center"/>
      <protection locked="0"/>
    </xf>
    <xf numFmtId="49" fontId="13" fillId="0" borderId="0" xfId="1" applyNumberFormat="1" applyFont="1" applyFill="1" applyBorder="1" applyAlignment="1">
      <alignment horizontal="left" vertical="center" shrinkToFit="1"/>
    </xf>
    <xf numFmtId="0" fontId="14" fillId="0" borderId="18" xfId="3" applyNumberFormat="1" applyFont="1" applyFill="1" applyBorder="1" applyAlignment="1">
      <alignment horizontal="center" vertical="center"/>
    </xf>
    <xf numFmtId="0" fontId="14" fillId="0" borderId="27" xfId="3" applyNumberFormat="1" applyFont="1" applyFill="1" applyBorder="1" applyAlignment="1" applyProtection="1">
      <alignment horizontal="center" vertical="center"/>
      <protection locked="0"/>
    </xf>
    <xf numFmtId="0" fontId="14" fillId="0" borderId="24" xfId="3" applyNumberFormat="1" applyFont="1" applyFill="1" applyBorder="1" applyAlignment="1" applyProtection="1">
      <alignment horizontal="center" vertical="center"/>
      <protection locked="0"/>
    </xf>
    <xf numFmtId="0" fontId="14" fillId="0" borderId="81" xfId="3" applyNumberFormat="1" applyFont="1" applyFill="1" applyBorder="1" applyAlignment="1" applyProtection="1">
      <alignment horizontal="center" vertical="center"/>
      <protection locked="0"/>
    </xf>
    <xf numFmtId="0" fontId="14" fillId="0" borderId="89" xfId="3" applyNumberFormat="1" applyFont="1" applyFill="1" applyBorder="1" applyAlignment="1" applyProtection="1">
      <alignment horizontal="center" vertical="center"/>
      <protection locked="0"/>
    </xf>
    <xf numFmtId="0" fontId="14" fillId="0" borderId="0" xfId="1" applyFont="1" applyFill="1" applyBorder="1" applyAlignment="1">
      <alignment vertical="center"/>
    </xf>
    <xf numFmtId="49" fontId="5" fillId="0" borderId="0" xfId="3" applyNumberFormat="1" applyFont="1" applyFill="1" applyBorder="1" applyAlignment="1">
      <alignment horizontal="center" vertical="center"/>
    </xf>
    <xf numFmtId="0" fontId="14" fillId="0" borderId="20" xfId="3" applyNumberFormat="1" applyFont="1" applyFill="1" applyBorder="1" applyAlignment="1" applyProtection="1">
      <alignment horizontal="center" vertical="center"/>
      <protection locked="0"/>
    </xf>
    <xf numFmtId="0" fontId="14" fillId="0" borderId="21" xfId="3" applyNumberFormat="1" applyFont="1" applyFill="1" applyBorder="1" applyAlignment="1">
      <alignment horizontal="center" vertical="center"/>
    </xf>
    <xf numFmtId="49" fontId="5" fillId="0" borderId="21" xfId="3" applyNumberFormat="1" applyFont="1" applyFill="1" applyBorder="1" applyAlignment="1">
      <alignment horizontal="center" vertical="center"/>
    </xf>
    <xf numFmtId="49" fontId="13" fillId="0" borderId="23" xfId="1" applyNumberFormat="1" applyFont="1" applyFill="1" applyBorder="1" applyAlignment="1">
      <alignment vertical="center" shrinkToFit="1"/>
    </xf>
    <xf numFmtId="0" fontId="4" fillId="0" borderId="0" xfId="1" applyFont="1" applyFill="1" applyBorder="1" applyAlignment="1">
      <alignment horizontal="left" vertical="center" shrinkToFit="1"/>
    </xf>
    <xf numFmtId="0" fontId="4" fillId="0" borderId="0" xfId="1" applyFont="1" applyFill="1" applyBorder="1" applyAlignment="1">
      <alignment horizontal="left" vertical="center" indent="1"/>
    </xf>
    <xf numFmtId="0" fontId="4" fillId="0" borderId="0" xfId="1" applyFont="1" applyFill="1" applyBorder="1" applyAlignment="1">
      <alignment horizontal="left" vertical="center" indent="1" shrinkToFit="1"/>
    </xf>
    <xf numFmtId="0" fontId="4" fillId="0" borderId="0" xfId="1" applyNumberFormat="1" applyFont="1" applyFill="1" applyBorder="1" applyAlignment="1">
      <alignment horizontal="left" vertical="center" indent="1" shrinkToFit="1"/>
    </xf>
    <xf numFmtId="49" fontId="4" fillId="0" borderId="0" xfId="1" applyNumberFormat="1" applyFont="1" applyFill="1" applyBorder="1" applyAlignment="1">
      <alignment horizontal="center" vertical="center"/>
    </xf>
    <xf numFmtId="0" fontId="14" fillId="0" borderId="24" xfId="1" applyFont="1" applyFill="1" applyBorder="1" applyAlignment="1">
      <alignment vertical="center"/>
    </xf>
    <xf numFmtId="0" fontId="14" fillId="0" borderId="24" xfId="3" applyNumberFormat="1" applyFont="1" applyFill="1" applyBorder="1" applyAlignment="1">
      <alignment horizontal="center" vertical="center"/>
    </xf>
    <xf numFmtId="49" fontId="5" fillId="0" borderId="28" xfId="3" applyNumberFormat="1" applyFont="1" applyFill="1" applyBorder="1" applyAlignment="1">
      <alignment horizontal="center" vertical="center"/>
    </xf>
    <xf numFmtId="0" fontId="14" fillId="0" borderId="0" xfId="3" applyNumberFormat="1" applyFont="1" applyFill="1" applyBorder="1" applyAlignment="1">
      <alignment horizontal="center" vertical="center"/>
    </xf>
    <xf numFmtId="49" fontId="5" fillId="0" borderId="19" xfId="3" applyNumberFormat="1" applyFont="1" applyFill="1" applyBorder="1" applyAlignment="1">
      <alignment horizontal="center" vertical="center"/>
    </xf>
    <xf numFmtId="49" fontId="5" fillId="0" borderId="23" xfId="3" applyNumberFormat="1" applyFont="1" applyFill="1" applyBorder="1" applyAlignment="1">
      <alignment horizontal="center" vertical="center"/>
    </xf>
    <xf numFmtId="0" fontId="4" fillId="0" borderId="0" xfId="0" applyFont="1">
      <alignment vertical="center"/>
    </xf>
    <xf numFmtId="0" fontId="4" fillId="0" borderId="0" xfId="0" applyFont="1" applyBorder="1">
      <alignment vertical="center"/>
    </xf>
    <xf numFmtId="0" fontId="14" fillId="0" borderId="0" xfId="0" applyFont="1" applyBorder="1" applyAlignment="1">
      <alignment horizontal="center" vertical="center"/>
    </xf>
    <xf numFmtId="0" fontId="4" fillId="0" borderId="0" xfId="0" applyFont="1" applyBorder="1" applyAlignment="1">
      <alignment vertical="center"/>
    </xf>
    <xf numFmtId="0" fontId="14" fillId="0" borderId="14" xfId="3" applyNumberFormat="1" applyFont="1" applyFill="1" applyBorder="1" applyAlignment="1" applyProtection="1">
      <alignment horizontal="center" vertical="center"/>
      <protection locked="0"/>
    </xf>
    <xf numFmtId="49" fontId="13" fillId="0" borderId="12" xfId="1" applyNumberFormat="1" applyFont="1" applyFill="1" applyBorder="1" applyAlignment="1">
      <alignment horizontal="left" vertical="center" shrinkToFit="1"/>
    </xf>
    <xf numFmtId="0" fontId="14" fillId="0" borderId="20" xfId="3" applyNumberFormat="1" applyFont="1" applyFill="1" applyBorder="1" applyAlignment="1">
      <alignment horizontal="center" vertical="center"/>
    </xf>
    <xf numFmtId="49" fontId="2" fillId="0" borderId="23" xfId="1" applyNumberFormat="1" applyFont="1" applyFill="1" applyBorder="1" applyAlignment="1">
      <alignment vertical="center" shrinkToFit="1"/>
    </xf>
    <xf numFmtId="0" fontId="14" fillId="0" borderId="103" xfId="1" applyNumberFormat="1" applyFont="1" applyFill="1" applyBorder="1" applyAlignment="1" applyProtection="1">
      <alignment horizontal="center" vertical="center"/>
      <protection locked="0"/>
    </xf>
    <xf numFmtId="0" fontId="14" fillId="0" borderId="19" xfId="1" applyFont="1" applyFill="1" applyBorder="1" applyAlignment="1">
      <alignment vertical="center"/>
    </xf>
    <xf numFmtId="0" fontId="14" fillId="0" borderId="0" xfId="1" applyNumberFormat="1" applyFont="1" applyFill="1" applyBorder="1" applyAlignment="1" applyProtection="1">
      <alignment horizontal="center" vertical="center"/>
      <protection locked="0"/>
    </xf>
    <xf numFmtId="0" fontId="14" fillId="0" borderId="0" xfId="1" applyNumberFormat="1" applyFont="1" applyFill="1" applyBorder="1" applyAlignment="1">
      <alignment horizontal="center" vertical="center"/>
    </xf>
    <xf numFmtId="0" fontId="14" fillId="0" borderId="20" xfId="1" applyNumberFormat="1" applyFont="1" applyFill="1" applyBorder="1" applyAlignment="1" applyProtection="1">
      <alignment horizontal="center" vertical="center"/>
      <protection locked="0"/>
    </xf>
    <xf numFmtId="0" fontId="14" fillId="0" borderId="21" xfId="1" applyNumberFormat="1" applyFont="1" applyFill="1" applyBorder="1" applyAlignment="1">
      <alignment horizontal="center" vertical="center"/>
    </xf>
    <xf numFmtId="49" fontId="13" fillId="0" borderId="24" xfId="1" applyNumberFormat="1" applyFont="1" applyFill="1" applyBorder="1" applyAlignment="1"/>
    <xf numFmtId="49" fontId="13" fillId="0" borderId="24" xfId="1" applyNumberFormat="1" applyFont="1" applyFill="1" applyBorder="1" applyAlignment="1">
      <alignment horizontal="center" vertical="center"/>
    </xf>
    <xf numFmtId="49" fontId="13" fillId="0" borderId="28" xfId="1" applyNumberFormat="1" applyFont="1" applyFill="1" applyBorder="1" applyAlignment="1"/>
    <xf numFmtId="0" fontId="14" fillId="0" borderId="105" xfId="3" applyNumberFormat="1" applyFont="1" applyFill="1" applyBorder="1" applyAlignment="1" applyProtection="1">
      <alignment horizontal="center" vertical="center"/>
      <protection locked="0"/>
    </xf>
    <xf numFmtId="0" fontId="14" fillId="0" borderId="82" xfId="3" applyNumberFormat="1" applyFont="1" applyFill="1" applyBorder="1" applyAlignment="1" applyProtection="1">
      <alignment horizontal="center" vertical="center"/>
      <protection locked="0"/>
    </xf>
    <xf numFmtId="49" fontId="13" fillId="0" borderId="82" xfId="1" applyNumberFormat="1" applyFont="1" applyFill="1" applyBorder="1" applyAlignment="1">
      <alignment vertical="center"/>
    </xf>
    <xf numFmtId="49" fontId="13" fillId="0" borderId="83" xfId="1" applyNumberFormat="1" applyFont="1" applyFill="1" applyBorder="1" applyAlignment="1">
      <alignment horizontal="left" vertical="center" shrinkToFit="1"/>
    </xf>
    <xf numFmtId="0" fontId="14" fillId="0" borderId="21" xfId="3" applyNumberFormat="1" applyFont="1" applyFill="1" applyBorder="1" applyAlignment="1" applyProtection="1">
      <alignment horizontal="center" vertical="center"/>
      <protection locked="0"/>
    </xf>
    <xf numFmtId="49" fontId="5" fillId="0" borderId="0" xfId="1" applyNumberFormat="1" applyFont="1" applyFill="1" applyBorder="1" applyAlignment="1">
      <alignment horizontal="center" vertical="center" shrinkToFit="1"/>
    </xf>
    <xf numFmtId="49" fontId="5" fillId="0" borderId="0" xfId="1" applyNumberFormat="1" applyFont="1" applyFill="1" applyBorder="1" applyAlignment="1">
      <alignment vertical="center"/>
    </xf>
    <xf numFmtId="49" fontId="4" fillId="0" borderId="0" xfId="1" applyNumberFormat="1" applyFont="1" applyFill="1" applyBorder="1" applyAlignment="1">
      <alignment vertical="center"/>
    </xf>
    <xf numFmtId="49" fontId="4" fillId="0" borderId="0" xfId="1" applyNumberFormat="1" applyFont="1" applyFill="1" applyBorder="1" applyAlignment="1">
      <alignment horizontal="left" vertical="center" shrinkToFit="1"/>
    </xf>
    <xf numFmtId="49" fontId="4" fillId="0" borderId="19" xfId="1" applyNumberFormat="1" applyFont="1" applyFill="1" applyBorder="1" applyAlignment="1">
      <alignment horizontal="left" vertical="center" shrinkToFit="1"/>
    </xf>
    <xf numFmtId="49" fontId="14" fillId="0" borderId="24" xfId="1" applyNumberFormat="1" applyFont="1" applyFill="1" applyBorder="1" applyAlignment="1">
      <alignment vertical="center" shrinkToFit="1"/>
    </xf>
    <xf numFmtId="49" fontId="2" fillId="2" borderId="110" xfId="1" applyNumberFormat="1" applyFont="1" applyFill="1" applyBorder="1" applyAlignment="1">
      <alignment horizontal="center" vertical="center" wrapText="1"/>
    </xf>
    <xf numFmtId="0" fontId="2" fillId="0" borderId="0" xfId="4" applyFont="1" applyFill="1" applyAlignment="1">
      <alignment vertical="center"/>
    </xf>
    <xf numFmtId="0" fontId="4" fillId="0" borderId="0" xfId="4" applyFont="1" applyFill="1" applyAlignment="1">
      <alignment vertical="center"/>
    </xf>
    <xf numFmtId="0" fontId="5" fillId="0" borderId="0" xfId="4" applyFont="1" applyFill="1" applyAlignment="1">
      <alignment vertical="center"/>
    </xf>
    <xf numFmtId="0" fontId="7" fillId="0" borderId="0" xfId="4" applyFont="1" applyFill="1" applyAlignment="1">
      <alignment vertical="center"/>
    </xf>
    <xf numFmtId="0" fontId="4" fillId="0" borderId="0" xfId="4" applyFont="1" applyFill="1" applyAlignment="1">
      <alignment vertical="top"/>
    </xf>
    <xf numFmtId="0" fontId="5" fillId="0" borderId="0" xfId="4" applyFont="1" applyFill="1" applyAlignment="1">
      <alignment vertical="top"/>
    </xf>
    <xf numFmtId="0" fontId="9" fillId="0" borderId="0" xfId="4" applyFont="1" applyFill="1" applyAlignment="1">
      <alignment horizontal="center" vertical="center"/>
    </xf>
    <xf numFmtId="0" fontId="9" fillId="0" borderId="0" xfId="4" applyFont="1" applyFill="1" applyAlignment="1">
      <alignment horizontal="right" vertical="center"/>
    </xf>
    <xf numFmtId="0" fontId="9" fillId="0" borderId="0" xfId="4" applyFont="1" applyFill="1" applyAlignment="1">
      <alignment vertical="center"/>
    </xf>
    <xf numFmtId="0" fontId="9" fillId="0" borderId="0" xfId="4" applyFont="1" applyFill="1" applyAlignment="1">
      <alignment horizontal="center" vertical="top"/>
    </xf>
    <xf numFmtId="6" fontId="11" fillId="0" borderId="0" xfId="5" applyFont="1" applyFill="1" applyAlignment="1">
      <alignment horizontal="right" vertical="top"/>
    </xf>
    <xf numFmtId="0" fontId="29" fillId="0" borderId="0" xfId="4" applyFont="1" applyFill="1" applyAlignment="1">
      <alignment vertical="center"/>
    </xf>
    <xf numFmtId="0" fontId="31" fillId="0" borderId="0" xfId="4" applyFont="1">
      <alignment vertical="center"/>
    </xf>
    <xf numFmtId="0" fontId="32" fillId="0" borderId="0" xfId="4" applyFont="1" applyBorder="1" applyAlignment="1">
      <alignment horizontal="center" vertical="center"/>
    </xf>
    <xf numFmtId="0" fontId="31" fillId="0" borderId="18" xfId="4" applyFont="1" applyBorder="1" applyAlignment="1">
      <alignment horizontal="center" vertical="center"/>
    </xf>
    <xf numFmtId="0" fontId="31" fillId="0" borderId="0" xfId="4" applyFont="1" applyBorder="1" applyAlignment="1">
      <alignment horizontal="center" vertical="center"/>
    </xf>
    <xf numFmtId="0" fontId="31" fillId="0" borderId="19" xfId="4" applyFont="1" applyBorder="1" applyAlignment="1">
      <alignment horizontal="center" vertical="center"/>
    </xf>
    <xf numFmtId="0" fontId="32" fillId="0" borderId="113" xfId="4" applyFont="1" applyBorder="1" applyAlignment="1">
      <alignment horizontal="center" vertical="center"/>
    </xf>
    <xf numFmtId="0" fontId="31" fillId="0" borderId="113" xfId="4" applyFont="1" applyBorder="1" applyAlignment="1">
      <alignment horizontal="center" vertical="center"/>
    </xf>
    <xf numFmtId="0" fontId="31" fillId="0" borderId="114" xfId="4" applyFont="1" applyBorder="1" applyAlignment="1">
      <alignment horizontal="center" vertical="center"/>
    </xf>
    <xf numFmtId="0" fontId="34" fillId="0" borderId="114" xfId="4" applyFont="1" applyBorder="1" applyAlignment="1">
      <alignment horizontal="left" vertical="center"/>
    </xf>
    <xf numFmtId="0" fontId="31" fillId="0" borderId="115" xfId="4" applyFont="1" applyBorder="1" applyAlignment="1">
      <alignment horizontal="center" vertical="center"/>
    </xf>
    <xf numFmtId="0" fontId="32" fillId="0" borderId="31" xfId="4" applyFont="1" applyBorder="1" applyAlignment="1">
      <alignment horizontal="center" vertical="center"/>
    </xf>
    <xf numFmtId="0" fontId="31" fillId="0" borderId="95" xfId="4" applyFont="1" applyBorder="1" applyAlignment="1">
      <alignment horizontal="center" vertical="center"/>
    </xf>
    <xf numFmtId="0" fontId="31" fillId="0" borderId="31" xfId="4" applyFont="1" applyBorder="1" applyAlignment="1">
      <alignment horizontal="center" vertical="center"/>
    </xf>
    <xf numFmtId="0" fontId="31" fillId="0" borderId="36" xfId="4" applyFont="1" applyBorder="1" applyAlignment="1">
      <alignment horizontal="center" vertical="center"/>
    </xf>
    <xf numFmtId="0" fontId="31" fillId="2" borderId="18" xfId="4" applyFont="1" applyFill="1" applyBorder="1" applyAlignment="1">
      <alignment horizontal="center" vertical="center" shrinkToFit="1"/>
    </xf>
    <xf numFmtId="0" fontId="31" fillId="2" borderId="119" xfId="4" applyFont="1" applyFill="1" applyBorder="1" applyAlignment="1">
      <alignment horizontal="center" vertical="center" shrinkToFit="1"/>
    </xf>
    <xf numFmtId="0" fontId="31" fillId="0" borderId="31" xfId="4" applyFont="1" applyFill="1" applyBorder="1">
      <alignment vertical="center"/>
    </xf>
    <xf numFmtId="178" fontId="31" fillId="0" borderId="35" xfId="4" applyNumberFormat="1" applyFont="1" applyBorder="1" applyAlignment="1">
      <alignment vertical="center" shrinkToFit="1"/>
    </xf>
    <xf numFmtId="0" fontId="31" fillId="0" borderId="35" xfId="4" applyFont="1" applyBorder="1">
      <alignment vertical="center"/>
    </xf>
    <xf numFmtId="177" fontId="31" fillId="0" borderId="35" xfId="4" applyNumberFormat="1" applyFont="1" applyBorder="1" applyAlignment="1">
      <alignment horizontal="center" vertical="center" shrinkToFit="1"/>
    </xf>
    <xf numFmtId="0" fontId="13" fillId="0" borderId="35" xfId="4" applyFont="1" applyFill="1" applyBorder="1" applyAlignment="1">
      <alignment vertical="center" shrinkToFit="1"/>
    </xf>
    <xf numFmtId="0" fontId="2" fillId="0" borderId="96" xfId="4" applyFont="1" applyFill="1" applyBorder="1" applyAlignment="1">
      <alignment vertical="center" shrinkToFit="1"/>
    </xf>
    <xf numFmtId="0" fontId="35" fillId="0" borderId="0" xfId="4" applyFont="1">
      <alignment vertical="center"/>
    </xf>
    <xf numFmtId="0" fontId="30" fillId="0" borderId="0" xfId="4" applyFont="1">
      <alignment vertical="center"/>
    </xf>
    <xf numFmtId="0" fontId="31" fillId="2" borderId="12" xfId="4" applyFont="1" applyFill="1" applyBorder="1">
      <alignment vertical="center"/>
    </xf>
    <xf numFmtId="0" fontId="31" fillId="2" borderId="15" xfId="4" applyFont="1" applyFill="1" applyBorder="1">
      <alignment vertical="center"/>
    </xf>
    <xf numFmtId="0" fontId="31" fillId="2" borderId="31" xfId="4" applyFont="1" applyFill="1" applyBorder="1">
      <alignment vertical="center"/>
    </xf>
    <xf numFmtId="0" fontId="31" fillId="0" borderId="0" xfId="4" applyFont="1" applyAlignment="1">
      <alignment horizontal="left" vertical="center"/>
    </xf>
    <xf numFmtId="0" fontId="31" fillId="0" borderId="0" xfId="4" applyFont="1" applyAlignment="1">
      <alignment horizontal="center" vertical="center"/>
    </xf>
    <xf numFmtId="0" fontId="30" fillId="0" borderId="0" xfId="4" applyFont="1" applyFill="1" applyBorder="1" applyAlignment="1">
      <alignment horizontal="center" vertical="center"/>
    </xf>
    <xf numFmtId="0" fontId="32" fillId="0" borderId="0" xfId="4" applyFont="1" applyBorder="1" applyAlignment="1">
      <alignment horizontal="left" vertical="center" indent="1" shrinkToFit="1"/>
    </xf>
    <xf numFmtId="0" fontId="30" fillId="0" borderId="0" xfId="4" applyFont="1" applyFill="1" applyBorder="1" applyAlignment="1">
      <alignment vertical="center"/>
    </xf>
    <xf numFmtId="0" fontId="2" fillId="0" borderId="37" xfId="7" applyFont="1" applyFill="1" applyBorder="1" applyAlignment="1">
      <alignment vertical="center"/>
    </xf>
    <xf numFmtId="0" fontId="4" fillId="0" borderId="37" xfId="4" applyFont="1" applyFill="1" applyBorder="1" applyAlignment="1">
      <alignment vertical="center"/>
    </xf>
    <xf numFmtId="0" fontId="31" fillId="0" borderId="0" xfId="4" applyFont="1" applyFill="1">
      <alignment vertical="center"/>
    </xf>
    <xf numFmtId="0" fontId="14" fillId="0" borderId="10" xfId="4" applyFont="1" applyFill="1" applyBorder="1" applyAlignment="1">
      <alignment horizontal="center" vertical="center" shrinkToFit="1"/>
    </xf>
    <xf numFmtId="0" fontId="32" fillId="0" borderId="8" xfId="6" applyFont="1" applyBorder="1" applyAlignment="1">
      <alignment horizontal="left" vertical="center" indent="1" shrinkToFit="1"/>
    </xf>
    <xf numFmtId="0" fontId="31" fillId="0" borderId="0" xfId="6" applyFont="1" applyFill="1" applyAlignment="1">
      <alignment vertical="center"/>
    </xf>
    <xf numFmtId="0" fontId="31" fillId="0" borderId="0" xfId="6" applyFont="1" applyAlignment="1">
      <alignment vertical="center"/>
    </xf>
    <xf numFmtId="0" fontId="14" fillId="0" borderId="8" xfId="4" applyFont="1" applyFill="1" applyBorder="1" applyAlignment="1">
      <alignment vertical="center" shrinkToFit="1"/>
    </xf>
    <xf numFmtId="0" fontId="4" fillId="0" borderId="8" xfId="4" applyFont="1" applyFill="1" applyBorder="1" applyAlignment="1">
      <alignment horizontal="right" vertical="center" shrinkToFit="1"/>
    </xf>
    <xf numFmtId="49" fontId="32" fillId="0" borderId="8" xfId="4" applyNumberFormat="1" applyFont="1" applyBorder="1" applyAlignment="1">
      <alignment horizontal="left" vertical="center" indent="1" shrinkToFit="1"/>
    </xf>
    <xf numFmtId="49" fontId="32" fillId="0" borderId="9" xfId="4" applyNumberFormat="1" applyFont="1" applyBorder="1" applyAlignment="1">
      <alignment horizontal="left" vertical="center" indent="1" shrinkToFit="1"/>
    </xf>
    <xf numFmtId="0" fontId="34" fillId="0" borderId="0" xfId="4" applyFont="1">
      <alignment vertical="center"/>
    </xf>
    <xf numFmtId="0" fontId="5" fillId="0" borderId="0" xfId="6" applyFont="1" applyAlignment="1">
      <alignment vertical="center"/>
    </xf>
    <xf numFmtId="0" fontId="5" fillId="0" borderId="0" xfId="6" applyFont="1" applyAlignment="1">
      <alignment horizontal="right" vertical="top"/>
    </xf>
    <xf numFmtId="0" fontId="5" fillId="0" borderId="0" xfId="6" applyFont="1"/>
    <xf numFmtId="0" fontId="16" fillId="0" borderId="0" xfId="6" applyFont="1" applyAlignment="1">
      <alignment vertical="center"/>
    </xf>
    <xf numFmtId="0" fontId="28" fillId="0" borderId="133" xfId="6" applyFont="1" applyBorder="1" applyAlignment="1">
      <alignment horizontal="centerContinuous" vertical="center"/>
    </xf>
    <xf numFmtId="0" fontId="36" fillId="0" borderId="0" xfId="6" applyFont="1"/>
    <xf numFmtId="0" fontId="10" fillId="0" borderId="0" xfId="6" applyFont="1"/>
    <xf numFmtId="0" fontId="16" fillId="0" borderId="0" xfId="6" applyFont="1" applyBorder="1"/>
    <xf numFmtId="0" fontId="5" fillId="0" borderId="0" xfId="6" applyFont="1" applyBorder="1"/>
    <xf numFmtId="0" fontId="5" fillId="0" borderId="0" xfId="6" applyFont="1" applyFill="1" applyBorder="1" applyAlignment="1">
      <alignment horizontal="left" vertical="center"/>
    </xf>
    <xf numFmtId="0" fontId="16" fillId="0" borderId="0" xfId="6" applyFont="1" applyFill="1" applyBorder="1" applyAlignment="1">
      <alignment horizontal="left" vertical="center"/>
    </xf>
    <xf numFmtId="0" fontId="37" fillId="0" borderId="0" xfId="6" applyFont="1" applyFill="1" applyBorder="1" applyAlignment="1">
      <alignment horizontal="left" vertical="center"/>
    </xf>
    <xf numFmtId="0" fontId="36" fillId="0" borderId="0" xfId="6" applyFont="1" applyBorder="1"/>
    <xf numFmtId="0" fontId="4" fillId="0" borderId="0" xfId="6" applyFont="1"/>
    <xf numFmtId="0" fontId="5" fillId="0" borderId="0" xfId="6" applyFont="1" applyBorder="1" applyAlignment="1">
      <alignment vertical="center"/>
    </xf>
    <xf numFmtId="0" fontId="5" fillId="0" borderId="0" xfId="6" applyFont="1" applyFill="1" applyBorder="1" applyAlignment="1">
      <alignment horizontal="center" vertical="center"/>
    </xf>
    <xf numFmtId="0" fontId="14" fillId="0" borderId="0" xfId="6" applyFont="1"/>
    <xf numFmtId="0" fontId="14" fillId="0" borderId="0" xfId="6" applyFont="1" applyBorder="1"/>
    <xf numFmtId="0" fontId="5" fillId="0" borderId="0" xfId="6" applyFont="1" applyFill="1" applyAlignment="1">
      <alignment vertical="center"/>
    </xf>
    <xf numFmtId="0" fontId="4" fillId="0" borderId="0" xfId="6" applyFont="1" applyAlignment="1">
      <alignment vertical="center"/>
    </xf>
    <xf numFmtId="0" fontId="4" fillId="0" borderId="0" xfId="6" applyFont="1" applyBorder="1" applyAlignment="1"/>
    <xf numFmtId="0" fontId="4" fillId="0" borderId="0" xfId="6" applyFont="1" applyAlignment="1"/>
    <xf numFmtId="0" fontId="4" fillId="0" borderId="0" xfId="6" applyFont="1" applyAlignment="1">
      <alignment horizontal="right" vertical="top"/>
    </xf>
    <xf numFmtId="0" fontId="9" fillId="0" borderId="133" xfId="6" applyFont="1" applyBorder="1" applyAlignment="1">
      <alignment horizontal="centerContinuous" vertical="center"/>
    </xf>
    <xf numFmtId="0" fontId="4" fillId="0" borderId="0" xfId="6" applyFont="1" applyFill="1" applyBorder="1" applyAlignment="1">
      <alignment horizontal="center" vertical="center"/>
    </xf>
    <xf numFmtId="0" fontId="4" fillId="0" borderId="0" xfId="6" applyFont="1" applyFill="1" applyBorder="1" applyAlignment="1">
      <alignment vertical="center"/>
    </xf>
    <xf numFmtId="0" fontId="9" fillId="0" borderId="0" xfId="6" applyFont="1" applyFill="1" applyBorder="1" applyAlignment="1">
      <alignment horizontal="center" vertical="center"/>
    </xf>
    <xf numFmtId="0" fontId="4" fillId="0" borderId="0" xfId="6" applyFont="1" applyBorder="1" applyAlignment="1">
      <alignment horizontal="center" vertical="center"/>
    </xf>
    <xf numFmtId="0" fontId="9" fillId="0" borderId="0" xfId="6" applyFont="1" applyBorder="1" applyAlignment="1">
      <alignment vertical="center"/>
    </xf>
    <xf numFmtId="0" fontId="39" fillId="0" borderId="0" xfId="6" applyFont="1" applyAlignment="1">
      <alignment vertical="center"/>
    </xf>
    <xf numFmtId="0" fontId="4" fillId="0" borderId="0" xfId="6" applyFont="1" applyFill="1" applyAlignment="1">
      <alignment horizontal="right"/>
    </xf>
    <xf numFmtId="0" fontId="4" fillId="11" borderId="0" xfId="6" applyFont="1" applyFill="1"/>
    <xf numFmtId="0" fontId="9" fillId="8" borderId="134" xfId="6" applyFont="1" applyFill="1" applyBorder="1" applyAlignment="1">
      <alignment horizontal="center" vertical="center"/>
    </xf>
    <xf numFmtId="0" fontId="9" fillId="8" borderId="136" xfId="6" applyFont="1" applyFill="1" applyBorder="1" applyAlignment="1">
      <alignment horizontal="center" vertical="center" wrapText="1"/>
    </xf>
    <xf numFmtId="0" fontId="9" fillId="8" borderId="136" xfId="6" applyFont="1" applyFill="1" applyBorder="1" applyAlignment="1">
      <alignment horizontal="center" vertical="center"/>
    </xf>
    <xf numFmtId="0" fontId="9" fillId="8" borderId="142" xfId="6" applyFont="1" applyFill="1" applyBorder="1" applyAlignment="1">
      <alignment horizontal="center" vertical="center"/>
    </xf>
    <xf numFmtId="0" fontId="4" fillId="8" borderId="143" xfId="6" applyFont="1" applyFill="1" applyBorder="1" applyAlignment="1">
      <alignment horizontal="center" vertical="center"/>
    </xf>
    <xf numFmtId="0" fontId="40" fillId="9" borderId="143" xfId="6" applyFont="1" applyFill="1" applyBorder="1" applyAlignment="1">
      <alignment horizontal="center" vertical="center"/>
    </xf>
    <xf numFmtId="0" fontId="39" fillId="10" borderId="134" xfId="6" applyFont="1" applyFill="1" applyBorder="1" applyAlignment="1">
      <alignment horizontal="center" vertical="center"/>
    </xf>
    <xf numFmtId="0" fontId="39" fillId="10" borderId="143" xfId="6" applyFont="1" applyFill="1" applyBorder="1" applyAlignment="1">
      <alignment horizontal="center" vertical="center"/>
    </xf>
    <xf numFmtId="0" fontId="4" fillId="10" borderId="134" xfId="6" applyFont="1" applyFill="1" applyBorder="1" applyAlignment="1">
      <alignment horizontal="center" vertical="center"/>
    </xf>
    <xf numFmtId="0" fontId="29" fillId="9" borderId="143" xfId="6" applyFont="1" applyFill="1" applyBorder="1" applyAlignment="1">
      <alignment horizontal="center" vertical="center"/>
    </xf>
    <xf numFmtId="0" fontId="4" fillId="0" borderId="0" xfId="6" applyFont="1" applyAlignment="1">
      <alignment horizontal="center" vertical="center"/>
    </xf>
    <xf numFmtId="0" fontId="4" fillId="10" borderId="143" xfId="6" applyFont="1" applyFill="1" applyBorder="1" applyAlignment="1">
      <alignment horizontal="center" vertical="center"/>
    </xf>
    <xf numFmtId="0" fontId="4" fillId="0" borderId="0" xfId="6" applyFont="1" applyFill="1" applyAlignment="1">
      <alignment vertical="center"/>
    </xf>
    <xf numFmtId="0" fontId="41" fillId="0" borderId="0" xfId="6" applyFont="1" applyAlignment="1">
      <alignment vertical="center"/>
    </xf>
    <xf numFmtId="0" fontId="41" fillId="0" borderId="0" xfId="6" applyFont="1" applyAlignment="1">
      <alignment horizontal="right" vertical="top"/>
    </xf>
    <xf numFmtId="0" fontId="41" fillId="0" borderId="0" xfId="6" applyFont="1" applyAlignment="1"/>
    <xf numFmtId="0" fontId="42" fillId="0" borderId="133" xfId="6" applyFont="1" applyBorder="1" applyAlignment="1">
      <alignment horizontal="centerContinuous" vertical="center"/>
    </xf>
    <xf numFmtId="0" fontId="43" fillId="0" borderId="133" xfId="6" applyFont="1" applyBorder="1" applyAlignment="1">
      <alignment horizontal="centerContinuous" vertical="center"/>
    </xf>
    <xf numFmtId="0" fontId="41" fillId="0" borderId="0" xfId="6" applyFont="1" applyFill="1" applyBorder="1" applyAlignment="1">
      <alignment horizontal="center" vertical="center"/>
    </xf>
    <xf numFmtId="0" fontId="41" fillId="0" borderId="0" xfId="6" applyFont="1" applyFill="1" applyBorder="1" applyAlignment="1">
      <alignment vertical="center"/>
    </xf>
    <xf numFmtId="0" fontId="44" fillId="0" borderId="0" xfId="6" applyFont="1" applyBorder="1" applyAlignment="1">
      <alignment vertical="center"/>
    </xf>
    <xf numFmtId="0" fontId="45" fillId="0" borderId="0" xfId="6" applyFont="1" applyAlignment="1">
      <alignment vertical="center"/>
    </xf>
    <xf numFmtId="0" fontId="46" fillId="0" borderId="0" xfId="6" applyFont="1" applyFill="1" applyBorder="1" applyAlignment="1">
      <alignment horizontal="center" vertical="center"/>
    </xf>
    <xf numFmtId="0" fontId="47" fillId="12" borderId="134" xfId="6" applyFont="1" applyFill="1" applyBorder="1" applyAlignment="1">
      <alignment vertical="center"/>
    </xf>
    <xf numFmtId="0" fontId="48" fillId="0" borderId="0" xfId="6" applyFont="1" applyAlignment="1">
      <alignment vertical="center"/>
    </xf>
    <xf numFmtId="0" fontId="48" fillId="0" borderId="0" xfId="6" applyFont="1" applyFill="1" applyBorder="1" applyAlignment="1">
      <alignment vertical="center"/>
    </xf>
    <xf numFmtId="0" fontId="41" fillId="0" borderId="0" xfId="6" applyFont="1" applyAlignment="1">
      <alignment horizontal="center" vertical="center"/>
    </xf>
    <xf numFmtId="0" fontId="47" fillId="8" borderId="150" xfId="6" applyFont="1" applyFill="1" applyBorder="1" applyAlignment="1">
      <alignment horizontal="center" vertical="center" wrapText="1"/>
    </xf>
    <xf numFmtId="0" fontId="47" fillId="8" borderId="151" xfId="6" applyFont="1" applyFill="1" applyBorder="1" applyAlignment="1">
      <alignment horizontal="center" vertical="center" wrapText="1"/>
    </xf>
    <xf numFmtId="0" fontId="47" fillId="8" borderId="152" xfId="6" applyFont="1" applyFill="1" applyBorder="1" applyAlignment="1">
      <alignment horizontal="center" vertical="center" wrapText="1"/>
    </xf>
    <xf numFmtId="0" fontId="47" fillId="8" borderId="153" xfId="6" applyFont="1" applyFill="1" applyBorder="1" applyAlignment="1">
      <alignment horizontal="center" vertical="center" wrapText="1"/>
    </xf>
    <xf numFmtId="0" fontId="47" fillId="13" borderId="136" xfId="6" applyFont="1" applyFill="1" applyBorder="1" applyAlignment="1">
      <alignment horizontal="center" vertical="center" wrapText="1"/>
    </xf>
    <xf numFmtId="0" fontId="47" fillId="8" borderId="147" xfId="6" applyFont="1" applyFill="1" applyBorder="1" applyAlignment="1">
      <alignment horizontal="center" vertical="center" wrapText="1"/>
    </xf>
    <xf numFmtId="0" fontId="41" fillId="8" borderId="143" xfId="6" applyFont="1" applyFill="1" applyBorder="1" applyAlignment="1">
      <alignment horizontal="center" vertical="center"/>
    </xf>
    <xf numFmtId="0" fontId="49" fillId="9" borderId="143" xfId="6" applyFont="1" applyFill="1" applyBorder="1" applyAlignment="1">
      <alignment horizontal="center" vertical="center"/>
    </xf>
    <xf numFmtId="0" fontId="44" fillId="10" borderId="143" xfId="6" applyFont="1" applyFill="1" applyBorder="1" applyAlignment="1">
      <alignment horizontal="center" vertical="center"/>
    </xf>
    <xf numFmtId="0" fontId="44" fillId="10" borderId="146" xfId="6" applyFont="1" applyFill="1" applyBorder="1" applyAlignment="1">
      <alignment horizontal="center" vertical="center"/>
    </xf>
    <xf numFmtId="0" fontId="44" fillId="10" borderId="147" xfId="6" applyFont="1" applyFill="1" applyBorder="1" applyAlignment="1">
      <alignment horizontal="center" vertical="center"/>
    </xf>
    <xf numFmtId="0" fontId="44" fillId="10" borderId="149" xfId="6" applyFont="1" applyFill="1" applyBorder="1" applyAlignment="1">
      <alignment horizontal="center" vertical="center"/>
    </xf>
    <xf numFmtId="0" fontId="44" fillId="13" borderId="143" xfId="6" applyFont="1" applyFill="1" applyBorder="1" applyAlignment="1">
      <alignment horizontal="center" vertical="center"/>
    </xf>
    <xf numFmtId="0" fontId="50" fillId="13" borderId="143" xfId="6" applyFont="1" applyFill="1" applyBorder="1" applyAlignment="1">
      <alignment horizontal="center" vertical="center"/>
    </xf>
    <xf numFmtId="0" fontId="41" fillId="0" borderId="0" xfId="6" applyFont="1" applyFill="1" applyAlignment="1">
      <alignment vertical="center"/>
    </xf>
    <xf numFmtId="0" fontId="15" fillId="0" borderId="0" xfId="6"/>
    <xf numFmtId="0" fontId="41" fillId="0" borderId="0" xfId="6" applyFont="1" applyBorder="1" applyAlignment="1">
      <alignment vertical="center"/>
    </xf>
    <xf numFmtId="0" fontId="15" fillId="0" borderId="0" xfId="6" applyFont="1" applyAlignment="1">
      <alignment vertical="center"/>
    </xf>
    <xf numFmtId="0" fontId="41" fillId="0" borderId="0" xfId="6" applyFont="1" applyBorder="1" applyAlignment="1"/>
    <xf numFmtId="0" fontId="47" fillId="13" borderId="138" xfId="6" applyFont="1" applyFill="1" applyBorder="1" applyAlignment="1">
      <alignment horizontal="center" vertical="center" wrapText="1"/>
    </xf>
    <xf numFmtId="0" fontId="51" fillId="9" borderId="143" xfId="6" applyFont="1" applyFill="1" applyBorder="1" applyAlignment="1">
      <alignment horizontal="center" vertical="center"/>
    </xf>
    <xf numFmtId="0" fontId="52" fillId="10" borderId="143" xfId="6" applyFont="1" applyFill="1" applyBorder="1" applyAlignment="1">
      <alignment horizontal="center" vertical="center"/>
    </xf>
    <xf numFmtId="0" fontId="52" fillId="10" borderId="146" xfId="6" applyFont="1" applyFill="1" applyBorder="1" applyAlignment="1">
      <alignment horizontal="center" vertical="center"/>
    </xf>
    <xf numFmtId="0" fontId="52" fillId="10" borderId="147" xfId="6" applyFont="1" applyFill="1" applyBorder="1" applyAlignment="1">
      <alignment horizontal="center" vertical="center"/>
    </xf>
    <xf numFmtId="0" fontId="52" fillId="13" borderId="144" xfId="6" applyFont="1" applyFill="1" applyBorder="1" applyAlignment="1">
      <alignment horizontal="center" vertical="center"/>
    </xf>
    <xf numFmtId="0" fontId="52" fillId="13" borderId="143" xfId="6" applyFont="1" applyFill="1" applyBorder="1" applyAlignment="1">
      <alignment horizontal="center" vertical="center"/>
    </xf>
    <xf numFmtId="0" fontId="52" fillId="10" borderId="149" xfId="6" applyFont="1" applyFill="1" applyBorder="1" applyAlignment="1">
      <alignment horizontal="center" vertical="center"/>
    </xf>
    <xf numFmtId="0" fontId="44" fillId="13" borderId="144" xfId="6" applyFont="1" applyFill="1" applyBorder="1" applyAlignment="1">
      <alignment horizontal="center" vertical="center"/>
    </xf>
    <xf numFmtId="0" fontId="53" fillId="10" borderId="147" xfId="6" applyFont="1" applyFill="1" applyBorder="1" applyAlignment="1">
      <alignment horizontal="center" vertical="center"/>
    </xf>
    <xf numFmtId="0" fontId="53" fillId="10" borderId="149" xfId="6" applyFont="1" applyFill="1" applyBorder="1" applyAlignment="1">
      <alignment horizontal="center" vertical="center"/>
    </xf>
    <xf numFmtId="0" fontId="2" fillId="0" borderId="0" xfId="8" applyFont="1" applyFill="1" applyAlignment="1">
      <alignment vertical="center"/>
    </xf>
    <xf numFmtId="0" fontId="4" fillId="0" borderId="0" xfId="8" applyFont="1" applyFill="1" applyAlignment="1">
      <alignment vertical="center"/>
    </xf>
    <xf numFmtId="0" fontId="7" fillId="0" borderId="0" xfId="8" applyFont="1" applyFill="1" applyAlignment="1">
      <alignment vertical="center"/>
    </xf>
    <xf numFmtId="0" fontId="4" fillId="0" borderId="0" xfId="8" applyFont="1" applyFill="1" applyAlignment="1">
      <alignment vertical="top"/>
    </xf>
    <xf numFmtId="0" fontId="5" fillId="0" borderId="0" xfId="8" applyFont="1" applyFill="1" applyAlignment="1">
      <alignment vertical="top"/>
    </xf>
    <xf numFmtId="0" fontId="9" fillId="0" borderId="0" xfId="8" applyFont="1" applyFill="1" applyAlignment="1">
      <alignment horizontal="center" vertical="center"/>
    </xf>
    <xf numFmtId="0" fontId="9" fillId="0" borderId="0" xfId="8" applyFont="1" applyFill="1" applyAlignment="1">
      <alignment horizontal="right" vertical="center"/>
    </xf>
    <xf numFmtId="0" fontId="9" fillId="0" borderId="0" xfId="8" applyFont="1" applyFill="1" applyAlignment="1">
      <alignment vertical="center"/>
    </xf>
    <xf numFmtId="0" fontId="9" fillId="0" borderId="0" xfId="8" applyFont="1" applyFill="1" applyAlignment="1">
      <alignment horizontal="center" vertical="top"/>
    </xf>
    <xf numFmtId="6" fontId="11" fillId="0" borderId="0" xfId="9" applyFont="1" applyFill="1" applyAlignment="1">
      <alignment horizontal="right" vertical="top"/>
    </xf>
    <xf numFmtId="6" fontId="54" fillId="0" borderId="0" xfId="9" applyFont="1" applyFill="1" applyAlignment="1">
      <alignment horizontal="right" vertical="top"/>
    </xf>
    <xf numFmtId="0" fontId="13" fillId="0" borderId="0" xfId="6" applyFont="1" applyFill="1" applyBorder="1" applyAlignment="1">
      <alignment vertical="center"/>
    </xf>
    <xf numFmtId="0" fontId="55" fillId="0" borderId="0" xfId="6" applyFont="1" applyFill="1" applyBorder="1" applyAlignment="1">
      <alignment vertical="center"/>
    </xf>
    <xf numFmtId="0" fontId="15" fillId="0" borderId="0" xfId="6" applyFont="1" applyFill="1" applyBorder="1" applyAlignment="1">
      <alignment vertical="center"/>
    </xf>
    <xf numFmtId="0" fontId="31" fillId="0" borderId="0" xfId="6" applyFont="1" applyBorder="1" applyAlignment="1">
      <alignment horizontal="left" vertical="center" indent="1" shrinkToFit="1"/>
    </xf>
    <xf numFmtId="0" fontId="31" fillId="0" borderId="0" xfId="6" applyNumberFormat="1" applyFont="1" applyFill="1" applyBorder="1" applyAlignment="1">
      <alignment vertical="center"/>
    </xf>
    <xf numFmtId="0" fontId="32" fillId="0" borderId="0" xfId="6" applyFont="1" applyBorder="1" applyAlignment="1">
      <alignment horizontal="left" vertical="center" indent="1" shrinkToFit="1"/>
    </xf>
    <xf numFmtId="0" fontId="30" fillId="0" borderId="0" xfId="6" applyFont="1" applyFill="1" applyBorder="1" applyAlignment="1">
      <alignment vertical="center"/>
    </xf>
    <xf numFmtId="0" fontId="31" fillId="0" borderId="0" xfId="6" applyFont="1" applyFill="1" applyBorder="1" applyAlignment="1">
      <alignment vertical="center" shrinkToFit="1"/>
    </xf>
    <xf numFmtId="0" fontId="30" fillId="0" borderId="0" xfId="6" applyFont="1" applyFill="1" applyBorder="1" applyAlignment="1">
      <alignment horizontal="left" vertical="center"/>
    </xf>
    <xf numFmtId="0" fontId="30" fillId="0" borderId="0" xfId="6" applyFont="1" applyBorder="1" applyAlignment="1">
      <alignment horizontal="center" vertical="center" shrinkToFit="1"/>
    </xf>
    <xf numFmtId="0" fontId="31" fillId="0" borderId="0" xfId="10" applyFont="1">
      <alignment vertical="center"/>
    </xf>
    <xf numFmtId="0" fontId="4" fillId="0" borderId="0" xfId="8" applyFont="1" applyAlignment="1">
      <alignment horizontal="right" vertical="center"/>
    </xf>
    <xf numFmtId="0" fontId="30" fillId="0" borderId="0" xfId="10" applyFont="1" applyFill="1" applyBorder="1" applyAlignment="1">
      <alignment horizontal="center" vertical="center"/>
    </xf>
    <xf numFmtId="0" fontId="32" fillId="0" borderId="0" xfId="10" applyFont="1" applyBorder="1" applyAlignment="1">
      <alignment horizontal="left" vertical="center" indent="1" shrinkToFit="1"/>
    </xf>
    <xf numFmtId="0" fontId="47" fillId="0" borderId="0" xfId="6" applyFont="1"/>
    <xf numFmtId="0" fontId="13" fillId="0" borderId="171" xfId="6" applyFont="1" applyBorder="1" applyAlignment="1">
      <alignment horizontal="center" vertical="center"/>
    </xf>
    <xf numFmtId="0" fontId="29" fillId="0" borderId="163" xfId="6" applyFont="1" applyBorder="1" applyAlignment="1">
      <alignment horizontal="center" vertical="center"/>
    </xf>
    <xf numFmtId="0" fontId="29" fillId="0" borderId="172" xfId="6" applyFont="1" applyBorder="1" applyAlignment="1">
      <alignment horizontal="center" vertical="center"/>
    </xf>
    <xf numFmtId="0" fontId="29" fillId="0" borderId="174" xfId="6" applyFont="1" applyBorder="1" applyAlignment="1">
      <alignment vertical="center"/>
    </xf>
    <xf numFmtId="0" fontId="29" fillId="0" borderId="174" xfId="6" applyFont="1" applyBorder="1" applyAlignment="1">
      <alignment horizontal="center" vertical="center"/>
    </xf>
    <xf numFmtId="0" fontId="58" fillId="0" borderId="165" xfId="6" applyFont="1" applyFill="1" applyBorder="1" applyAlignment="1">
      <alignment vertical="center"/>
    </xf>
    <xf numFmtId="0" fontId="13" fillId="0" borderId="175" xfId="6" applyFont="1" applyBorder="1" applyAlignment="1">
      <alignment horizontal="center" vertical="center"/>
    </xf>
    <xf numFmtId="0" fontId="29" fillId="0" borderId="176" xfId="6" applyFont="1" applyBorder="1" applyAlignment="1">
      <alignment horizontal="center" vertical="center"/>
    </xf>
    <xf numFmtId="0" fontId="29" fillId="0" borderId="178" xfId="6" applyFont="1" applyBorder="1" applyAlignment="1">
      <alignment vertical="center"/>
    </xf>
    <xf numFmtId="0" fontId="29" fillId="0" borderId="178" xfId="6" applyFont="1" applyBorder="1" applyAlignment="1">
      <alignment horizontal="center" vertical="center"/>
    </xf>
    <xf numFmtId="0" fontId="58" fillId="0" borderId="178" xfId="6" applyFont="1" applyFill="1" applyBorder="1" applyAlignment="1">
      <alignment vertical="center"/>
    </xf>
    <xf numFmtId="0" fontId="15" fillId="0" borderId="178" xfId="6" applyBorder="1"/>
    <xf numFmtId="0" fontId="13" fillId="0" borderId="166" xfId="6" applyFont="1" applyBorder="1" applyAlignment="1">
      <alignment horizontal="center" vertical="center"/>
    </xf>
    <xf numFmtId="0" fontId="29" fillId="0" borderId="179" xfId="6" applyFont="1" applyBorder="1" applyAlignment="1">
      <alignment horizontal="center" vertical="center"/>
    </xf>
    <xf numFmtId="0" fontId="29" fillId="0" borderId="180" xfId="6" applyFont="1" applyBorder="1" applyAlignment="1">
      <alignment horizontal="center" vertical="center"/>
    </xf>
    <xf numFmtId="0" fontId="29" fillId="0" borderId="169" xfId="6" applyFont="1" applyBorder="1" applyAlignment="1">
      <alignment vertical="center"/>
    </xf>
    <xf numFmtId="0" fontId="29" fillId="0" borderId="169" xfId="6" applyFont="1" applyBorder="1" applyAlignment="1">
      <alignment horizontal="center" vertical="center"/>
    </xf>
    <xf numFmtId="0" fontId="15" fillId="0" borderId="169" xfId="6" applyBorder="1"/>
    <xf numFmtId="0" fontId="2" fillId="0" borderId="0" xfId="6" applyFont="1"/>
    <xf numFmtId="0" fontId="59" fillId="0" borderId="0" xfId="11" applyAlignment="1">
      <alignment horizontal="left" indent="2"/>
    </xf>
    <xf numFmtId="0" fontId="2" fillId="0" borderId="0" xfId="6" applyFont="1" applyFill="1" applyBorder="1"/>
    <xf numFmtId="0" fontId="15" fillId="0" borderId="0" xfId="6" applyBorder="1" applyAlignment="1">
      <alignment horizontal="center"/>
    </xf>
    <xf numFmtId="0" fontId="15" fillId="0" borderId="37" xfId="6" applyBorder="1"/>
    <xf numFmtId="0" fontId="48" fillId="0" borderId="37" xfId="6" applyFont="1" applyBorder="1"/>
    <xf numFmtId="0" fontId="15" fillId="0" borderId="37" xfId="6" applyBorder="1" applyAlignment="1">
      <alignment horizontal="center"/>
    </xf>
    <xf numFmtId="0" fontId="15" fillId="0" borderId="136" xfId="6" applyBorder="1"/>
    <xf numFmtId="0" fontId="15" fillId="0" borderId="138" xfId="6" applyBorder="1"/>
    <xf numFmtId="0" fontId="15" fillId="0" borderId="138" xfId="6" applyBorder="1" applyAlignment="1">
      <alignment horizontal="center"/>
    </xf>
    <xf numFmtId="0" fontId="15" fillId="0" borderId="137" xfId="6" applyBorder="1"/>
    <xf numFmtId="0" fontId="15" fillId="0" borderId="135" xfId="6" applyBorder="1"/>
    <xf numFmtId="0" fontId="15" fillId="0" borderId="0" xfId="6" applyBorder="1"/>
    <xf numFmtId="0" fontId="15" fillId="0" borderId="181" xfId="6" applyBorder="1"/>
    <xf numFmtId="0" fontId="15" fillId="0" borderId="139" xfId="6" applyBorder="1"/>
    <xf numFmtId="0" fontId="15" fillId="0" borderId="141" xfId="6" applyBorder="1"/>
    <xf numFmtId="0" fontId="15" fillId="0" borderId="141" xfId="6" applyBorder="1" applyAlignment="1">
      <alignment horizontal="center"/>
    </xf>
    <xf numFmtId="0" fontId="15" fillId="0" borderId="140" xfId="6" applyBorder="1"/>
    <xf numFmtId="0" fontId="40" fillId="0" borderId="163" xfId="6" applyFont="1" applyBorder="1" applyAlignment="1">
      <alignment horizontal="center" vertical="center"/>
    </xf>
    <xf numFmtId="0" fontId="40" fillId="0" borderId="172" xfId="6" applyFont="1" applyBorder="1" applyAlignment="1">
      <alignment horizontal="center" vertical="center"/>
    </xf>
    <xf numFmtId="0" fontId="40" fillId="0" borderId="173" xfId="6" applyFont="1" applyBorder="1" applyAlignment="1">
      <alignment vertical="center"/>
    </xf>
    <xf numFmtId="0" fontId="40" fillId="0" borderId="171" xfId="6" applyFont="1" applyBorder="1" applyAlignment="1">
      <alignment vertical="center"/>
    </xf>
    <xf numFmtId="0" fontId="40" fillId="0" borderId="174" xfId="6" applyFont="1" applyBorder="1" applyAlignment="1">
      <alignment vertical="center"/>
    </xf>
    <xf numFmtId="0" fontId="40" fillId="0" borderId="174" xfId="6" applyFont="1" applyBorder="1" applyAlignment="1">
      <alignment horizontal="center" vertical="center"/>
    </xf>
    <xf numFmtId="0" fontId="40" fillId="0" borderId="176" xfId="6" applyFont="1" applyBorder="1" applyAlignment="1">
      <alignment horizontal="center" vertical="center"/>
    </xf>
    <xf numFmtId="0" fontId="40" fillId="0" borderId="177" xfId="6" applyFont="1" applyBorder="1" applyAlignment="1">
      <alignment vertical="center"/>
    </xf>
    <xf numFmtId="0" fontId="40" fillId="0" borderId="175" xfId="6" applyFont="1" applyBorder="1" applyAlignment="1">
      <alignment vertical="center"/>
    </xf>
    <xf numFmtId="0" fontId="40" fillId="0" borderId="178" xfId="6" applyFont="1" applyBorder="1" applyAlignment="1">
      <alignment vertical="center"/>
    </xf>
    <xf numFmtId="0" fontId="40" fillId="0" borderId="178" xfId="6" applyFont="1" applyBorder="1" applyAlignment="1">
      <alignment horizontal="center" vertical="center"/>
    </xf>
    <xf numFmtId="0" fontId="40" fillId="0" borderId="179" xfId="6" applyFont="1" applyBorder="1" applyAlignment="1">
      <alignment horizontal="center" vertical="center"/>
    </xf>
    <xf numFmtId="0" fontId="40" fillId="0" borderId="180" xfId="6" applyFont="1" applyBorder="1" applyAlignment="1">
      <alignment horizontal="center" vertical="center"/>
    </xf>
    <xf numFmtId="0" fontId="40" fillId="0" borderId="168" xfId="6" applyFont="1" applyBorder="1" applyAlignment="1">
      <alignment vertical="center"/>
    </xf>
    <xf numFmtId="0" fontId="40" fillId="0" borderId="166" xfId="6" applyFont="1" applyBorder="1" applyAlignment="1">
      <alignment vertical="center"/>
    </xf>
    <xf numFmtId="0" fontId="40" fillId="0" borderId="169" xfId="6" applyFont="1" applyBorder="1" applyAlignment="1">
      <alignment vertical="center"/>
    </xf>
    <xf numFmtId="0" fontId="40" fillId="0" borderId="169" xfId="6" applyFont="1" applyBorder="1" applyAlignment="1">
      <alignment horizontal="center" vertical="center"/>
    </xf>
    <xf numFmtId="0" fontId="60" fillId="0" borderId="0" xfId="6" applyFont="1"/>
    <xf numFmtId="0" fontId="60" fillId="16" borderId="166" xfId="6" applyFont="1" applyFill="1" applyBorder="1" applyAlignment="1">
      <alignment horizontal="center"/>
    </xf>
    <xf numFmtId="0" fontId="60" fillId="16" borderId="168" xfId="6" applyFont="1" applyFill="1" applyBorder="1" applyAlignment="1">
      <alignment horizontal="center"/>
    </xf>
    <xf numFmtId="0" fontId="62" fillId="0" borderId="182" xfId="6" applyFont="1" applyBorder="1" applyAlignment="1">
      <alignment horizontal="center"/>
    </xf>
    <xf numFmtId="0" fontId="62" fillId="5" borderId="162" xfId="6" applyFont="1" applyFill="1" applyBorder="1"/>
    <xf numFmtId="0" fontId="62" fillId="5" borderId="164" xfId="6" applyFont="1" applyFill="1" applyBorder="1"/>
    <xf numFmtId="0" fontId="62" fillId="5" borderId="165" xfId="6" applyFont="1" applyFill="1" applyBorder="1" applyAlignment="1">
      <alignment horizontal="center"/>
    </xf>
    <xf numFmtId="0" fontId="62" fillId="0" borderId="165" xfId="6" applyFont="1" applyBorder="1" applyAlignment="1">
      <alignment horizontal="center"/>
    </xf>
    <xf numFmtId="0" fontId="62" fillId="0" borderId="183" xfId="6" applyFont="1" applyBorder="1" applyAlignment="1">
      <alignment horizontal="center"/>
    </xf>
    <xf numFmtId="0" fontId="62" fillId="5" borderId="175" xfId="6" applyFont="1" applyFill="1" applyBorder="1"/>
    <xf numFmtId="0" fontId="62" fillId="5" borderId="177" xfId="6" applyFont="1" applyFill="1" applyBorder="1"/>
    <xf numFmtId="0" fontId="62" fillId="5" borderId="178" xfId="6" applyFont="1" applyFill="1" applyBorder="1" applyAlignment="1">
      <alignment horizontal="center"/>
    </xf>
    <xf numFmtId="0" fontId="62" fillId="0" borderId="178" xfId="6" applyFont="1" applyBorder="1" applyAlignment="1">
      <alignment horizontal="center"/>
    </xf>
    <xf numFmtId="0" fontId="62" fillId="0" borderId="184" xfId="6" applyFont="1" applyBorder="1" applyAlignment="1">
      <alignment horizontal="center"/>
    </xf>
    <xf numFmtId="0" fontId="62" fillId="5" borderId="166" xfId="6" applyFont="1" applyFill="1" applyBorder="1"/>
    <xf numFmtId="0" fontId="62" fillId="5" borderId="168" xfId="6" applyFont="1" applyFill="1" applyBorder="1"/>
    <xf numFmtId="0" fontId="62" fillId="5" borderId="169" xfId="6" applyFont="1" applyFill="1" applyBorder="1" applyAlignment="1">
      <alignment horizontal="center"/>
    </xf>
    <xf numFmtId="0" fontId="62" fillId="0" borderId="169" xfId="6" applyFont="1" applyBorder="1" applyAlignment="1">
      <alignment horizontal="center"/>
    </xf>
    <xf numFmtId="0" fontId="60" fillId="0" borderId="0" xfId="6" applyFont="1" applyAlignment="1">
      <alignment horizontal="center"/>
    </xf>
    <xf numFmtId="0" fontId="13" fillId="15" borderId="142" xfId="6" applyFont="1" applyFill="1" applyBorder="1" applyAlignment="1">
      <alignment horizontal="center" vertical="center" wrapText="1"/>
    </xf>
    <xf numFmtId="0" fontId="13" fillId="7" borderId="165" xfId="6" applyFont="1" applyFill="1" applyBorder="1" applyAlignment="1">
      <alignment vertical="center"/>
    </xf>
    <xf numFmtId="0" fontId="58" fillId="7" borderId="178" xfId="6" applyFont="1" applyFill="1" applyBorder="1" applyAlignment="1">
      <alignment vertical="center"/>
    </xf>
    <xf numFmtId="0" fontId="15" fillId="7" borderId="178" xfId="6" applyFill="1" applyBorder="1"/>
    <xf numFmtId="0" fontId="15" fillId="7" borderId="169" xfId="6" applyFill="1" applyBorder="1"/>
    <xf numFmtId="0" fontId="60" fillId="0" borderId="0" xfId="6" applyFont="1" applyBorder="1" applyAlignment="1">
      <alignment horizontal="center"/>
    </xf>
    <xf numFmtId="0" fontId="60" fillId="0" borderId="0" xfId="6" applyFont="1" applyBorder="1" applyAlignment="1">
      <alignment horizontal="center" vertical="center"/>
    </xf>
    <xf numFmtId="0" fontId="60" fillId="0" borderId="0" xfId="6" applyFont="1" applyBorder="1" applyAlignment="1">
      <alignment horizontal="left" vertical="center"/>
    </xf>
    <xf numFmtId="0" fontId="15" fillId="7" borderId="0" xfId="6" applyFill="1" applyBorder="1"/>
    <xf numFmtId="0" fontId="15" fillId="0" borderId="0" xfId="6" applyAlignment="1">
      <alignment horizontal="center"/>
    </xf>
    <xf numFmtId="0" fontId="63" fillId="0" borderId="182" xfId="6" applyFont="1" applyBorder="1" applyAlignment="1">
      <alignment horizontal="center"/>
    </xf>
    <xf numFmtId="0" fontId="63" fillId="0" borderId="165" xfId="6" applyFont="1" applyBorder="1" applyAlignment="1">
      <alignment horizontal="center"/>
    </xf>
    <xf numFmtId="0" fontId="60" fillId="0" borderId="178" xfId="6" applyFont="1" applyBorder="1" applyAlignment="1">
      <alignment horizontal="center"/>
    </xf>
    <xf numFmtId="0" fontId="60" fillId="0" borderId="169" xfId="6" applyFont="1" applyBorder="1" applyAlignment="1">
      <alignment horizontal="center"/>
    </xf>
    <xf numFmtId="0" fontId="15" fillId="0" borderId="195" xfId="12" applyBorder="1">
      <alignment vertical="center"/>
    </xf>
    <xf numFmtId="0" fontId="64" fillId="0" borderId="195" xfId="12" applyFont="1" applyBorder="1" applyAlignment="1"/>
    <xf numFmtId="0" fontId="15" fillId="0" borderId="195" xfId="12" applyFont="1" applyBorder="1">
      <alignment vertical="center"/>
    </xf>
    <xf numFmtId="0" fontId="15" fillId="0" borderId="0" xfId="12">
      <alignment vertical="center"/>
    </xf>
    <xf numFmtId="0" fontId="15" fillId="0" borderId="0" xfId="12" applyFont="1">
      <alignment vertical="center"/>
    </xf>
    <xf numFmtId="0" fontId="65" fillId="0" borderId="0" xfId="12" applyFont="1">
      <alignment vertical="center"/>
    </xf>
    <xf numFmtId="0" fontId="66" fillId="15" borderId="134" xfId="12" applyNumberFormat="1" applyFont="1" applyFill="1" applyBorder="1" applyAlignment="1">
      <alignment horizontal="center" vertical="center" wrapText="1"/>
    </xf>
    <xf numFmtId="0" fontId="69" fillId="0" borderId="165" xfId="12" applyFont="1" applyBorder="1" applyAlignment="1">
      <alignment horizontal="center" vertical="center"/>
    </xf>
    <xf numFmtId="0" fontId="69" fillId="0" borderId="178" xfId="12" applyFont="1" applyBorder="1" applyAlignment="1">
      <alignment horizontal="center" vertical="center"/>
    </xf>
    <xf numFmtId="0" fontId="15" fillId="0" borderId="0" xfId="12" applyFill="1">
      <alignment vertical="center"/>
    </xf>
    <xf numFmtId="0" fontId="69" fillId="0" borderId="178" xfId="12" applyFont="1" applyFill="1" applyBorder="1" applyAlignment="1">
      <alignment horizontal="center" vertical="center"/>
    </xf>
    <xf numFmtId="0" fontId="48" fillId="0" borderId="0" xfId="6" applyFont="1"/>
    <xf numFmtId="0" fontId="72" fillId="0" borderId="165" xfId="6" applyFont="1" applyBorder="1" applyAlignment="1">
      <alignment horizontal="center" vertical="center"/>
    </xf>
    <xf numFmtId="0" fontId="47" fillId="0" borderId="142" xfId="6" applyFont="1" applyBorder="1" applyAlignment="1">
      <alignment horizontal="center" vertical="center"/>
    </xf>
    <xf numFmtId="0" fontId="48" fillId="0" borderId="138" xfId="6" applyFont="1" applyBorder="1" applyAlignment="1">
      <alignment vertical="center"/>
    </xf>
    <xf numFmtId="0" fontId="48" fillId="0" borderId="138" xfId="6" applyFont="1" applyBorder="1"/>
    <xf numFmtId="0" fontId="48" fillId="0" borderId="137" xfId="6" applyFont="1" applyBorder="1"/>
    <xf numFmtId="0" fontId="73" fillId="0" borderId="169" xfId="6" applyFont="1" applyBorder="1" applyAlignment="1">
      <alignment horizontal="center" vertical="center"/>
    </xf>
    <xf numFmtId="0" fontId="47" fillId="0" borderId="169" xfId="6" applyFont="1" applyBorder="1" applyAlignment="1">
      <alignment horizontal="center" vertical="center"/>
    </xf>
    <xf numFmtId="0" fontId="48" fillId="0" borderId="193" xfId="6" applyFont="1" applyBorder="1" applyAlignment="1">
      <alignment vertical="center"/>
    </xf>
    <xf numFmtId="0" fontId="48" fillId="0" borderId="193" xfId="6" applyFont="1" applyBorder="1"/>
    <xf numFmtId="0" fontId="48" fillId="0" borderId="184" xfId="6" applyFont="1" applyBorder="1"/>
    <xf numFmtId="0" fontId="74" fillId="0" borderId="0" xfId="6" applyFont="1" applyAlignment="1">
      <alignment horizontal="right"/>
    </xf>
    <xf numFmtId="0" fontId="60" fillId="15" borderId="146" xfId="6" applyFont="1" applyFill="1" applyBorder="1" applyAlignment="1">
      <alignment horizontal="center"/>
    </xf>
    <xf numFmtId="0" fontId="60" fillId="15" borderId="145" xfId="6" applyFont="1" applyFill="1" applyBorder="1" applyAlignment="1">
      <alignment horizontal="center"/>
    </xf>
    <xf numFmtId="0" fontId="75" fillId="0" borderId="200" xfId="6" applyFont="1" applyBorder="1" applyAlignment="1">
      <alignment horizontal="center" vertical="center"/>
    </xf>
    <xf numFmtId="0" fontId="43" fillId="0" borderId="183" xfId="6" applyFont="1" applyBorder="1" applyAlignment="1">
      <alignment horizontal="center"/>
    </xf>
    <xf numFmtId="0" fontId="13" fillId="7" borderId="174" xfId="6" applyFont="1" applyFill="1" applyBorder="1" applyAlignment="1">
      <alignment vertical="center"/>
    </xf>
    <xf numFmtId="0" fontId="43" fillId="0" borderId="184" xfId="6" applyFont="1" applyBorder="1" applyAlignment="1">
      <alignment horizontal="center"/>
    </xf>
    <xf numFmtId="0" fontId="15" fillId="0" borderId="133" xfId="12" applyBorder="1">
      <alignment vertical="center"/>
    </xf>
    <xf numFmtId="0" fontId="76" fillId="0" borderId="133" xfId="12" applyFont="1" applyBorder="1" applyAlignment="1"/>
    <xf numFmtId="0" fontId="15" fillId="0" borderId="133" xfId="6" applyBorder="1"/>
    <xf numFmtId="0" fontId="78" fillId="15" borderId="209" xfId="6" applyFont="1" applyFill="1" applyBorder="1" applyAlignment="1">
      <alignment horizontal="center" vertical="center" wrapText="1" readingOrder="1"/>
    </xf>
    <xf numFmtId="0" fontId="77" fillId="15" borderId="209" xfId="6" applyFont="1" applyFill="1" applyBorder="1" applyAlignment="1">
      <alignment horizontal="left" vertical="center" wrapText="1" readingOrder="1"/>
    </xf>
    <xf numFmtId="0" fontId="78" fillId="15" borderId="209" xfId="6" applyFont="1" applyFill="1" applyBorder="1" applyAlignment="1">
      <alignment horizontal="left" vertical="center" wrapText="1" readingOrder="1"/>
    </xf>
    <xf numFmtId="0" fontId="78" fillId="0" borderId="209" xfId="6" applyFont="1" applyBorder="1" applyAlignment="1">
      <alignment horizontal="left" vertical="center" wrapText="1" readingOrder="1"/>
    </xf>
    <xf numFmtId="0" fontId="77" fillId="0" borderId="209" xfId="6" applyFont="1" applyBorder="1" applyAlignment="1">
      <alignment horizontal="left" vertical="center" wrapText="1" readingOrder="1"/>
    </xf>
    <xf numFmtId="180" fontId="79" fillId="0" borderId="209" xfId="6" applyNumberFormat="1" applyFont="1" applyBorder="1" applyAlignment="1">
      <alignment horizontal="right" vertical="center" wrapText="1" readingOrder="1"/>
    </xf>
    <xf numFmtId="180" fontId="77" fillId="0" borderId="209" xfId="6" applyNumberFormat="1" applyFont="1" applyBorder="1" applyAlignment="1">
      <alignment horizontal="right" vertical="center" wrapText="1" readingOrder="1"/>
    </xf>
    <xf numFmtId="180" fontId="78" fillId="0" borderId="209" xfId="6" applyNumberFormat="1" applyFont="1" applyBorder="1" applyAlignment="1">
      <alignment horizontal="right" vertical="center" wrapText="1" readingOrder="1"/>
    </xf>
    <xf numFmtId="0" fontId="80" fillId="0" borderId="209" xfId="6" applyFont="1" applyBorder="1" applyAlignment="1">
      <alignment horizontal="left" vertical="center" wrapText="1" readingOrder="1"/>
    </xf>
    <xf numFmtId="180" fontId="81" fillId="0" borderId="209" xfId="6" applyNumberFormat="1" applyFont="1" applyBorder="1" applyAlignment="1">
      <alignment horizontal="right" vertical="center" wrapText="1" readingOrder="1"/>
    </xf>
    <xf numFmtId="0" fontId="82" fillId="0" borderId="0" xfId="6" applyFont="1" applyAlignment="1">
      <alignment horizontal="right"/>
    </xf>
    <xf numFmtId="0" fontId="47" fillId="0" borderId="0" xfId="6" applyFont="1" applyAlignment="1">
      <alignment horizontal="right"/>
    </xf>
    <xf numFmtId="0" fontId="73" fillId="0" borderId="196" xfId="6" applyFont="1" applyBorder="1" applyAlignment="1">
      <alignment horizontal="center" vertical="center"/>
    </xf>
    <xf numFmtId="0" fontId="48" fillId="0" borderId="196" xfId="6" applyFont="1" applyBorder="1" applyAlignment="1">
      <alignment vertical="center"/>
    </xf>
    <xf numFmtId="0" fontId="48" fillId="0" borderId="187" xfId="6" applyFont="1" applyBorder="1" applyAlignment="1">
      <alignment vertical="center"/>
    </xf>
    <xf numFmtId="0" fontId="15" fillId="0" borderId="187" xfId="6" applyBorder="1"/>
    <xf numFmtId="0" fontId="60" fillId="0" borderId="187" xfId="6" applyFont="1" applyBorder="1" applyAlignment="1">
      <alignment vertical="center"/>
    </xf>
    <xf numFmtId="0" fontId="15" fillId="0" borderId="182" xfId="6" applyBorder="1"/>
    <xf numFmtId="0" fontId="72" fillId="0" borderId="214" xfId="6" applyFont="1" applyBorder="1" applyAlignment="1">
      <alignment horizontal="center" vertical="center"/>
    </xf>
    <xf numFmtId="0" fontId="48" fillId="0" borderId="214" xfId="6" applyFont="1" applyBorder="1" applyAlignment="1">
      <alignment vertical="center"/>
    </xf>
    <xf numFmtId="0" fontId="15" fillId="0" borderId="193" xfId="6" applyBorder="1"/>
    <xf numFmtId="0" fontId="60" fillId="0" borderId="193" xfId="6" applyFont="1" applyBorder="1" applyAlignment="1">
      <alignment vertical="center"/>
    </xf>
    <xf numFmtId="0" fontId="15" fillId="0" borderId="184" xfId="6" applyBorder="1"/>
    <xf numFmtId="0" fontId="60" fillId="4" borderId="143" xfId="6" applyFont="1" applyFill="1" applyBorder="1" applyAlignment="1">
      <alignment horizontal="center"/>
    </xf>
    <xf numFmtId="0" fontId="60" fillId="4" borderId="215" xfId="6" applyFont="1" applyFill="1" applyBorder="1" applyAlignment="1">
      <alignment horizontal="center" vertical="center"/>
    </xf>
    <xf numFmtId="0" fontId="13" fillId="0" borderId="197" xfId="6" applyFont="1" applyBorder="1" applyAlignment="1">
      <alignment horizontal="center" vertical="center"/>
    </xf>
    <xf numFmtId="0" fontId="43" fillId="0" borderId="216" xfId="6" applyFont="1" applyBorder="1" applyAlignment="1">
      <alignment horizontal="center"/>
    </xf>
    <xf numFmtId="0" fontId="13" fillId="0" borderId="214" xfId="6" applyFont="1" applyBorder="1" applyAlignment="1">
      <alignment horizontal="center" vertical="center"/>
    </xf>
    <xf numFmtId="0" fontId="63" fillId="0" borderId="217" xfId="6" applyFont="1" applyBorder="1" applyAlignment="1">
      <alignment horizontal="center" vertical="center"/>
    </xf>
    <xf numFmtId="0" fontId="48" fillId="0" borderId="186" xfId="6" applyFont="1" applyBorder="1" applyAlignment="1">
      <alignment vertical="center"/>
    </xf>
    <xf numFmtId="0" fontId="48" fillId="0" borderId="187" xfId="6" applyFont="1" applyBorder="1"/>
    <xf numFmtId="0" fontId="48" fillId="0" borderId="182" xfId="6" applyFont="1" applyBorder="1"/>
    <xf numFmtId="0" fontId="73" fillId="0" borderId="170" xfId="6" applyFont="1" applyBorder="1" applyAlignment="1">
      <alignment horizontal="center" vertical="center"/>
    </xf>
    <xf numFmtId="0" fontId="48" fillId="0" borderId="192" xfId="6" applyFont="1" applyBorder="1" applyAlignment="1">
      <alignment vertical="center"/>
    </xf>
    <xf numFmtId="0" fontId="75" fillId="0" borderId="200" xfId="6" applyFont="1" applyBorder="1" applyAlignment="1">
      <alignment horizontal="center"/>
    </xf>
    <xf numFmtId="0" fontId="43" fillId="0" borderId="216" xfId="6" applyFont="1" applyBorder="1" applyAlignment="1">
      <alignment horizontal="center" vertical="center"/>
    </xf>
    <xf numFmtId="0" fontId="13" fillId="0" borderId="196" xfId="6" applyFont="1" applyBorder="1" applyAlignment="1">
      <alignment horizontal="center" vertical="center"/>
    </xf>
    <xf numFmtId="0" fontId="60" fillId="0" borderId="218" xfId="6" applyFont="1" applyBorder="1" applyAlignment="1">
      <alignment horizontal="center"/>
    </xf>
    <xf numFmtId="0" fontId="43" fillId="0" borderId="219" xfId="6" applyFont="1" applyBorder="1" applyAlignment="1">
      <alignment horizontal="center" vertical="center"/>
    </xf>
    <xf numFmtId="0" fontId="60" fillId="0" borderId="220" xfId="6" applyFont="1" applyBorder="1" applyAlignment="1">
      <alignment horizontal="center"/>
    </xf>
    <xf numFmtId="0" fontId="63" fillId="0" borderId="216" xfId="6" applyFont="1" applyBorder="1" applyAlignment="1">
      <alignment horizontal="center" vertical="center"/>
    </xf>
    <xf numFmtId="0" fontId="60" fillId="0" borderId="221" xfId="6" applyFont="1" applyBorder="1" applyAlignment="1">
      <alignment horizontal="center"/>
    </xf>
    <xf numFmtId="0" fontId="31" fillId="0" borderId="0" xfId="13" applyFont="1">
      <alignment vertical="center"/>
    </xf>
    <xf numFmtId="0" fontId="31" fillId="15" borderId="134" xfId="13" applyFont="1" applyFill="1" applyBorder="1" applyAlignment="1">
      <alignment horizontal="center" vertical="center"/>
    </xf>
    <xf numFmtId="0" fontId="31" fillId="15" borderId="134" xfId="13" applyFont="1" applyFill="1" applyBorder="1" applyAlignment="1">
      <alignment vertical="center" wrapText="1"/>
    </xf>
    <xf numFmtId="0" fontId="83" fillId="15" borderId="134" xfId="13" applyFont="1" applyFill="1" applyBorder="1" applyAlignment="1">
      <alignment vertical="center" wrapText="1"/>
    </xf>
    <xf numFmtId="0" fontId="83" fillId="15" borderId="134" xfId="13" applyFont="1" applyFill="1" applyBorder="1">
      <alignment vertical="center"/>
    </xf>
    <xf numFmtId="0" fontId="31" fillId="15" borderId="134" xfId="13" applyFont="1" applyFill="1" applyBorder="1" applyAlignment="1">
      <alignment horizontal="left" vertical="center"/>
    </xf>
    <xf numFmtId="0" fontId="31" fillId="0" borderId="134" xfId="13" applyFont="1" applyBorder="1" applyAlignment="1">
      <alignment horizontal="right" vertical="center"/>
    </xf>
    <xf numFmtId="0" fontId="31" fillId="0" borderId="134" xfId="13" applyFont="1" applyBorder="1">
      <alignment vertical="center"/>
    </xf>
    <xf numFmtId="0" fontId="31" fillId="0" borderId="134" xfId="13" applyFont="1" applyBorder="1" applyAlignment="1">
      <alignment horizontal="left" vertical="center"/>
    </xf>
    <xf numFmtId="0" fontId="31" fillId="0" borderId="134" xfId="13" applyFont="1" applyBorder="1" applyAlignment="1">
      <alignment vertical="center" wrapText="1"/>
    </xf>
    <xf numFmtId="0" fontId="31" fillId="0" borderId="0" xfId="0" applyFont="1" applyAlignment="1"/>
    <xf numFmtId="0" fontId="31" fillId="0" borderId="0" xfId="13" applyFont="1" applyAlignment="1">
      <alignment vertical="center"/>
    </xf>
    <xf numFmtId="0" fontId="31" fillId="0" borderId="0" xfId="13" applyFont="1" applyFill="1" applyBorder="1" applyAlignment="1">
      <alignment vertical="center"/>
    </xf>
    <xf numFmtId="0" fontId="39" fillId="0" borderId="134" xfId="13" applyFont="1" applyBorder="1">
      <alignment vertical="center"/>
    </xf>
    <xf numFmtId="0" fontId="39" fillId="0" borderId="134" xfId="13" applyFont="1" applyBorder="1" applyAlignment="1">
      <alignment horizontal="left" vertical="center"/>
    </xf>
    <xf numFmtId="0" fontId="39" fillId="0" borderId="134" xfId="13" applyFont="1" applyBorder="1" applyAlignment="1">
      <alignment vertical="center" wrapText="1"/>
    </xf>
    <xf numFmtId="0" fontId="31" fillId="0" borderId="0" xfId="13" applyFont="1" applyAlignment="1">
      <alignment vertical="center" wrapText="1"/>
    </xf>
    <xf numFmtId="0" fontId="13" fillId="15" borderId="166" xfId="6" applyFont="1" applyFill="1" applyBorder="1" applyAlignment="1">
      <alignment horizontal="center" vertical="center"/>
    </xf>
    <xf numFmtId="0" fontId="13" fillId="15" borderId="167" xfId="6" applyFont="1" applyFill="1" applyBorder="1" applyAlignment="1">
      <alignment horizontal="center" vertical="center"/>
    </xf>
    <xf numFmtId="0" fontId="13" fillId="15" borderId="168" xfId="6" applyFont="1" applyFill="1" applyBorder="1" applyAlignment="1">
      <alignment horizontal="center" vertical="center"/>
    </xf>
    <xf numFmtId="0" fontId="13" fillId="14" borderId="134" xfId="6" applyFont="1" applyFill="1" applyBorder="1" applyAlignment="1">
      <alignment horizontal="center" vertical="center"/>
    </xf>
    <xf numFmtId="0" fontId="13" fillId="15" borderId="134" xfId="6" applyFont="1" applyFill="1" applyBorder="1" applyAlignment="1">
      <alignment horizontal="center" vertical="center"/>
    </xf>
    <xf numFmtId="0" fontId="2" fillId="0" borderId="0" xfId="6" applyFont="1" applyAlignment="1">
      <alignment horizontal="left" vertical="center"/>
    </xf>
    <xf numFmtId="0" fontId="4" fillId="0" borderId="0" xfId="6" applyFont="1" applyAlignment="1">
      <alignment horizontal="left" vertical="center"/>
    </xf>
    <xf numFmtId="0" fontId="85" fillId="0" borderId="0" xfId="6" applyFont="1" applyAlignment="1">
      <alignment vertical="center"/>
    </xf>
    <xf numFmtId="0" fontId="21" fillId="0" borderId="0" xfId="6" applyFont="1" applyAlignment="1">
      <alignment vertical="center"/>
    </xf>
    <xf numFmtId="0" fontId="15" fillId="0" borderId="0" xfId="6" applyAlignment="1">
      <alignment horizontal="left" vertical="center"/>
    </xf>
    <xf numFmtId="0" fontId="87" fillId="0" borderId="0" xfId="6" applyFont="1" applyAlignment="1">
      <alignment vertical="center"/>
    </xf>
    <xf numFmtId="0" fontId="88" fillId="0" borderId="0" xfId="6" applyFont="1" applyAlignment="1">
      <alignment horizontal="left" vertical="center"/>
    </xf>
    <xf numFmtId="0" fontId="21" fillId="0" borderId="0" xfId="6" applyFont="1" applyBorder="1" applyAlignment="1">
      <alignment horizontal="left" vertical="center"/>
    </xf>
    <xf numFmtId="0" fontId="21" fillId="0" borderId="0" xfId="6" applyFont="1" applyBorder="1" applyAlignment="1">
      <alignment vertical="center"/>
    </xf>
    <xf numFmtId="0" fontId="89" fillId="0" borderId="0" xfId="6" applyFont="1" applyAlignment="1">
      <alignment vertical="center"/>
    </xf>
    <xf numFmtId="0" fontId="21" fillId="0" borderId="0" xfId="6" applyFont="1" applyAlignment="1">
      <alignment horizontal="left" vertical="center"/>
    </xf>
    <xf numFmtId="0" fontId="2" fillId="0" borderId="0" xfId="6" applyFont="1" applyAlignment="1">
      <alignment vertical="center"/>
    </xf>
    <xf numFmtId="0" fontId="91" fillId="0" borderId="0" xfId="0" applyFont="1">
      <alignment vertical="center"/>
    </xf>
    <xf numFmtId="0" fontId="31" fillId="0" borderId="0" xfId="0" applyFont="1">
      <alignment vertical="center"/>
    </xf>
    <xf numFmtId="49" fontId="13" fillId="0" borderId="21" xfId="1" applyNumberFormat="1" applyFont="1" applyFill="1" applyBorder="1" applyAlignment="1">
      <alignment horizontal="left" vertical="center" shrinkToFit="1"/>
    </xf>
    <xf numFmtId="49" fontId="13" fillId="0" borderId="24" xfId="1" applyNumberFormat="1" applyFont="1" applyFill="1" applyBorder="1" applyAlignment="1">
      <alignment vertical="center"/>
    </xf>
    <xf numFmtId="0" fontId="4" fillId="0" borderId="0" xfId="1" applyFont="1" applyFill="1" applyBorder="1" applyAlignment="1">
      <alignment vertical="center"/>
    </xf>
    <xf numFmtId="0" fontId="5" fillId="0" borderId="0" xfId="8" applyFont="1" applyFill="1" applyAlignment="1">
      <alignment vertical="center"/>
    </xf>
    <xf numFmtId="0" fontId="4" fillId="0" borderId="0" xfId="8" applyFont="1">
      <alignment vertical="center"/>
    </xf>
    <xf numFmtId="0" fontId="14" fillId="0" borderId="0" xfId="8" applyFont="1" applyFill="1" applyAlignment="1">
      <alignment vertical="center"/>
    </xf>
    <xf numFmtId="0" fontId="4" fillId="0" borderId="0" xfId="8" applyFont="1" applyFill="1" applyBorder="1" applyAlignment="1">
      <alignment horizontal="center" vertical="center"/>
    </xf>
    <xf numFmtId="49" fontId="4" fillId="0" borderId="0" xfId="8" applyNumberFormat="1" applyFont="1" applyFill="1" applyBorder="1" applyAlignment="1">
      <alignment horizontal="center" vertical="center"/>
    </xf>
    <xf numFmtId="49" fontId="4" fillId="0" borderId="0" xfId="8" applyNumberFormat="1" applyFont="1" applyFill="1" applyBorder="1" applyAlignment="1">
      <alignment horizontal="left" vertical="center"/>
    </xf>
    <xf numFmtId="0" fontId="4" fillId="0" borderId="0" xfId="8" applyFont="1" applyFill="1" applyBorder="1" applyAlignment="1"/>
    <xf numFmtId="49" fontId="18" fillId="0" borderId="0" xfId="8" applyNumberFormat="1" applyFont="1" applyFill="1" applyAlignment="1">
      <alignment vertical="center"/>
    </xf>
    <xf numFmtId="49" fontId="14" fillId="0" borderId="24" xfId="8" applyNumberFormat="1" applyFont="1" applyFill="1" applyBorder="1" applyAlignment="1">
      <alignment horizontal="center" vertical="center" shrinkToFit="1"/>
    </xf>
    <xf numFmtId="0" fontId="18" fillId="0" borderId="0" xfId="8" applyFont="1" applyFill="1" applyAlignment="1">
      <alignment vertical="center"/>
    </xf>
    <xf numFmtId="0" fontId="5" fillId="0" borderId="24" xfId="8" applyFont="1" applyFill="1" applyBorder="1" applyAlignment="1">
      <alignment horizontal="center" vertical="center" shrinkToFit="1"/>
    </xf>
    <xf numFmtId="0" fontId="4" fillId="0" borderId="24" xfId="8" applyFont="1" applyFill="1" applyBorder="1" applyAlignment="1">
      <alignment horizontal="center" vertical="center"/>
    </xf>
    <xf numFmtId="49" fontId="13" fillId="0" borderId="0" xfId="8" applyNumberFormat="1" applyFont="1" applyFill="1" applyBorder="1" applyAlignment="1">
      <alignment horizontal="left" vertical="center" shrinkToFit="1"/>
    </xf>
    <xf numFmtId="0" fontId="14" fillId="0" borderId="24" xfId="8" applyFont="1" applyFill="1" applyBorder="1" applyAlignment="1">
      <alignment vertical="center"/>
    </xf>
    <xf numFmtId="0" fontId="13" fillId="0" borderId="0" xfId="8" applyFont="1" applyFill="1" applyAlignment="1">
      <alignment vertical="center"/>
    </xf>
    <xf numFmtId="0" fontId="13" fillId="0" borderId="12" xfId="8" applyNumberFormat="1" applyFont="1" applyFill="1" applyBorder="1" applyAlignment="1">
      <alignment horizontal="center" vertical="center" shrinkToFit="1"/>
    </xf>
    <xf numFmtId="0" fontId="14" fillId="0" borderId="12" xfId="8" applyNumberFormat="1" applyFont="1" applyFill="1" applyBorder="1" applyAlignment="1" applyProtection="1">
      <alignment horizontal="center" vertical="center" shrinkToFit="1"/>
      <protection locked="0"/>
    </xf>
    <xf numFmtId="0" fontId="4" fillId="0" borderId="0" xfId="8" applyNumberFormat="1" applyFont="1" applyFill="1" applyBorder="1" applyAlignment="1">
      <alignment horizontal="left" vertical="center" indent="1" shrinkToFit="1"/>
    </xf>
    <xf numFmtId="49" fontId="13" fillId="0" borderId="31" xfId="8" applyNumberFormat="1" applyFont="1" applyFill="1" applyBorder="1" applyAlignment="1">
      <alignment vertical="center" wrapText="1"/>
    </xf>
    <xf numFmtId="49" fontId="14" fillId="0" borderId="31" xfId="8" applyNumberFormat="1" applyFont="1" applyFill="1" applyBorder="1" applyAlignment="1" applyProtection="1">
      <alignment horizontal="center" vertical="center" shrinkToFit="1"/>
      <protection locked="0"/>
    </xf>
    <xf numFmtId="49" fontId="2" fillId="3" borderId="32" xfId="8" applyNumberFormat="1" applyFont="1" applyFill="1" applyBorder="1" applyAlignment="1">
      <alignment horizontal="center" vertical="center" shrinkToFit="1"/>
    </xf>
    <xf numFmtId="49" fontId="2" fillId="3" borderId="95" xfId="8" applyNumberFormat="1" applyFont="1" applyFill="1" applyBorder="1" applyAlignment="1">
      <alignment horizontal="center" vertical="center" shrinkToFit="1"/>
    </xf>
    <xf numFmtId="49" fontId="2" fillId="2" borderId="93" xfId="8" applyNumberFormat="1" applyFont="1" applyFill="1" applyBorder="1" applyAlignment="1">
      <alignment horizontal="center" vertical="center" wrapText="1"/>
    </xf>
    <xf numFmtId="49" fontId="14" fillId="0" borderId="8" xfId="8" applyNumberFormat="1" applyFont="1" applyFill="1" applyBorder="1" applyAlignment="1">
      <alignment horizontal="center" vertical="center" shrinkToFit="1"/>
    </xf>
    <xf numFmtId="0" fontId="4" fillId="0" borderId="0" xfId="8" applyFont="1" applyFill="1" applyBorder="1" applyAlignment="1">
      <alignment horizontal="left" vertical="center" indent="1" shrinkToFit="1"/>
    </xf>
    <xf numFmtId="0" fontId="4" fillId="0" borderId="0" xfId="8" applyFont="1" applyFill="1" applyBorder="1" applyAlignment="1">
      <alignment horizontal="left" vertical="center" indent="1"/>
    </xf>
    <xf numFmtId="0" fontId="4" fillId="0" borderId="0" xfId="8" applyFont="1" applyFill="1" applyBorder="1" applyAlignment="1">
      <alignment horizontal="left" vertical="center" shrinkToFit="1"/>
    </xf>
    <xf numFmtId="49" fontId="4" fillId="0" borderId="28" xfId="8" applyNumberFormat="1" applyFont="1" applyFill="1" applyBorder="1" applyAlignment="1">
      <alignment horizontal="left" vertical="center" shrinkToFit="1"/>
    </xf>
    <xf numFmtId="49" fontId="4" fillId="0" borderId="24" xfId="8" applyNumberFormat="1" applyFont="1" applyFill="1" applyBorder="1" applyAlignment="1">
      <alignment horizontal="left" vertical="center" shrinkToFit="1"/>
    </xf>
    <xf numFmtId="49" fontId="4" fillId="0" borderId="24" xfId="8" applyNumberFormat="1" applyFont="1" applyFill="1" applyBorder="1" applyAlignment="1">
      <alignment vertical="center"/>
    </xf>
    <xf numFmtId="49" fontId="5" fillId="0" borderId="24" xfId="8" applyNumberFormat="1" applyFont="1" applyFill="1" applyBorder="1" applyAlignment="1">
      <alignment vertical="center"/>
    </xf>
    <xf numFmtId="49" fontId="5" fillId="0" borderId="24" xfId="8" applyNumberFormat="1" applyFont="1" applyFill="1" applyBorder="1" applyAlignment="1">
      <alignment horizontal="center" vertical="center" shrinkToFit="1"/>
    </xf>
    <xf numFmtId="49" fontId="4" fillId="0" borderId="24" xfId="8" applyNumberFormat="1" applyFont="1" applyFill="1" applyBorder="1" applyAlignment="1">
      <alignment horizontal="center" vertical="center"/>
    </xf>
    <xf numFmtId="49" fontId="13" fillId="0" borderId="23" xfId="8" applyNumberFormat="1" applyFont="1" applyFill="1" applyBorder="1" applyAlignment="1">
      <alignment vertical="center" shrinkToFit="1"/>
    </xf>
    <xf numFmtId="49" fontId="13" fillId="0" borderId="19" xfId="8" applyNumberFormat="1" applyFont="1" applyFill="1" applyBorder="1" applyAlignment="1">
      <alignment vertical="center" shrinkToFit="1"/>
    </xf>
    <xf numFmtId="0" fontId="14" fillId="0" borderId="0" xfId="8" applyFont="1" applyFill="1" applyBorder="1" applyAlignment="1">
      <alignment vertical="center"/>
    </xf>
    <xf numFmtId="49" fontId="13" fillId="0" borderId="28" xfId="8" applyNumberFormat="1" applyFont="1" applyFill="1" applyBorder="1" applyAlignment="1">
      <alignment horizontal="left" vertical="center" shrinkToFit="1"/>
    </xf>
    <xf numFmtId="49" fontId="13" fillId="0" borderId="0" xfId="8" applyNumberFormat="1" applyFont="1" applyFill="1" applyBorder="1" applyAlignment="1">
      <alignment vertical="center" wrapText="1"/>
    </xf>
    <xf numFmtId="49" fontId="13" fillId="0" borderId="0" xfId="8" applyNumberFormat="1" applyFont="1" applyFill="1" applyBorder="1" applyAlignment="1">
      <alignment horizontal="left" vertical="center"/>
    </xf>
    <xf numFmtId="49" fontId="13" fillId="0" borderId="0" xfId="8" applyNumberFormat="1" applyFont="1" applyFill="1" applyBorder="1" applyAlignment="1">
      <alignment horizontal="right" vertical="center"/>
    </xf>
    <xf numFmtId="0" fontId="4" fillId="0" borderId="0" xfId="8" applyFont="1" applyFill="1" applyBorder="1" applyAlignment="1">
      <alignment horizontal="center"/>
    </xf>
    <xf numFmtId="0" fontId="11" fillId="0" borderId="0" xfId="8" applyFont="1" applyFill="1" applyAlignment="1">
      <alignment vertical="center"/>
    </xf>
    <xf numFmtId="0" fontId="11" fillId="0" borderId="24" xfId="8" applyFont="1" applyFill="1" applyBorder="1" applyAlignment="1">
      <alignment vertical="center"/>
    </xf>
    <xf numFmtId="0" fontId="4" fillId="0" borderId="8" xfId="8" applyFont="1" applyFill="1" applyBorder="1" applyAlignment="1">
      <alignment vertical="center"/>
    </xf>
    <xf numFmtId="0" fontId="14" fillId="0" borderId="8" xfId="8" applyFont="1" applyFill="1" applyBorder="1" applyAlignment="1">
      <alignment horizontal="center" vertical="center"/>
    </xf>
    <xf numFmtId="0" fontId="14" fillId="0" borderId="8" xfId="8" applyFont="1" applyFill="1" applyBorder="1" applyAlignment="1">
      <alignment vertical="center"/>
    </xf>
    <xf numFmtId="49" fontId="14" fillId="0" borderId="8" xfId="8" applyNumberFormat="1" applyFont="1" applyFill="1" applyBorder="1" applyAlignment="1">
      <alignment horizontal="center" vertical="center"/>
    </xf>
    <xf numFmtId="0" fontId="14" fillId="0" borderId="8" xfId="8" applyFont="1" applyFill="1" applyBorder="1" applyAlignment="1">
      <alignment horizontal="center" vertical="center" shrinkToFit="1"/>
    </xf>
    <xf numFmtId="0" fontId="2" fillId="0" borderId="8" xfId="8" applyFont="1" applyFill="1" applyBorder="1" applyAlignment="1">
      <alignment horizontal="center" vertical="center"/>
    </xf>
    <xf numFmtId="0" fontId="4" fillId="0" borderId="37" xfId="8" applyFont="1" applyFill="1" applyBorder="1" applyAlignment="1">
      <alignment vertical="center"/>
    </xf>
    <xf numFmtId="0" fontId="2" fillId="0" borderId="37" xfId="8" applyFont="1" applyFill="1" applyBorder="1" applyAlignment="1">
      <alignment vertical="center"/>
    </xf>
    <xf numFmtId="0" fontId="11" fillId="0" borderId="0" xfId="8" applyFont="1" applyFill="1" applyBorder="1" applyAlignment="1">
      <alignment vertical="center"/>
    </xf>
    <xf numFmtId="49" fontId="13" fillId="0" borderId="36" xfId="8" applyNumberFormat="1" applyFont="1" applyFill="1" applyBorder="1" applyAlignment="1">
      <alignment vertical="center" shrinkToFit="1"/>
    </xf>
    <xf numFmtId="0" fontId="13" fillId="0" borderId="31" xfId="8" applyNumberFormat="1" applyFont="1" applyFill="1" applyBorder="1" applyAlignment="1">
      <alignment horizontal="center" vertical="center" shrinkToFit="1"/>
    </xf>
    <xf numFmtId="0" fontId="14" fillId="0" borderId="31" xfId="8" applyNumberFormat="1" applyFont="1" applyFill="1" applyBorder="1" applyAlignment="1" applyProtection="1">
      <alignment horizontal="center" vertical="center" shrinkToFit="1"/>
      <protection locked="0"/>
    </xf>
    <xf numFmtId="49" fontId="5" fillId="0" borderId="12" xfId="8" applyNumberFormat="1" applyFont="1" applyFill="1" applyBorder="1" applyAlignment="1">
      <alignment horizontal="center" vertical="center" shrinkToFit="1"/>
    </xf>
    <xf numFmtId="0" fontId="4" fillId="0" borderId="12" xfId="8" applyFont="1" applyFill="1" applyBorder="1" applyAlignment="1">
      <alignment horizontal="center" vertical="center"/>
    </xf>
    <xf numFmtId="0" fontId="4" fillId="0" borderId="0" xfId="8" applyFont="1" applyFill="1" applyBorder="1" applyAlignment="1" applyProtection="1">
      <alignment vertical="center"/>
    </xf>
    <xf numFmtId="0" fontId="4" fillId="0" borderId="0" xfId="8" quotePrefix="1" applyFont="1" applyFill="1" applyAlignment="1">
      <alignment vertical="top"/>
    </xf>
    <xf numFmtId="0" fontId="2" fillId="0" borderId="0" xfId="8" applyFont="1" applyFill="1" applyBorder="1" applyAlignment="1">
      <alignment horizontal="left" vertical="center"/>
    </xf>
    <xf numFmtId="0" fontId="9" fillId="2" borderId="1" xfId="8" applyFont="1" applyFill="1" applyBorder="1" applyAlignment="1">
      <alignment horizontal="center" vertical="center"/>
    </xf>
    <xf numFmtId="0" fontId="9" fillId="0" borderId="154" xfId="8" applyFont="1" applyFill="1" applyBorder="1" applyAlignment="1">
      <alignment horizontal="center" vertical="center"/>
    </xf>
    <xf numFmtId="0" fontId="2" fillId="0" borderId="6" xfId="8" applyFont="1" applyFill="1" applyBorder="1" applyAlignment="1">
      <alignment vertical="center"/>
    </xf>
    <xf numFmtId="0" fontId="9" fillId="0" borderId="2" xfId="8" applyFont="1" applyFill="1" applyBorder="1" applyAlignment="1">
      <alignment horizontal="center" vertical="center"/>
    </xf>
    <xf numFmtId="0" fontId="4" fillId="0" borderId="0" xfId="8" applyFont="1" applyFill="1" applyBorder="1" applyAlignment="1">
      <alignment horizontal="left" vertical="center"/>
    </xf>
    <xf numFmtId="0" fontId="4" fillId="0" borderId="0" xfId="8" applyFont="1" applyFill="1" applyBorder="1" applyAlignment="1">
      <alignment horizontal="center" vertical="center" wrapText="1"/>
    </xf>
    <xf numFmtId="0" fontId="9" fillId="0" borderId="0" xfId="8" applyFont="1" applyFill="1" applyBorder="1" applyAlignment="1">
      <alignment horizontal="center" vertical="center"/>
    </xf>
    <xf numFmtId="0" fontId="9" fillId="2" borderId="7" xfId="8" applyFont="1" applyFill="1" applyBorder="1" applyAlignment="1">
      <alignment horizontal="center" vertical="center"/>
    </xf>
    <xf numFmtId="0" fontId="2" fillId="0" borderId="0" xfId="8" applyFont="1" applyFill="1" applyBorder="1" applyAlignment="1">
      <alignment vertical="center"/>
    </xf>
    <xf numFmtId="0" fontId="10" fillId="0" borderId="0" xfId="8" applyFont="1" applyFill="1" applyAlignment="1">
      <alignment vertical="center"/>
    </xf>
    <xf numFmtId="0" fontId="7" fillId="0" borderId="0" xfId="8" applyFont="1" applyFill="1" applyBorder="1" applyAlignment="1">
      <alignment horizontal="left" vertical="center"/>
    </xf>
    <xf numFmtId="0" fontId="12" fillId="0" borderId="0" xfId="8" applyFont="1" applyFill="1" applyBorder="1" applyAlignment="1">
      <alignment horizontal="left" vertical="center"/>
    </xf>
    <xf numFmtId="0" fontId="12" fillId="0" borderId="0" xfId="8" applyFont="1" applyFill="1" applyBorder="1" applyAlignment="1">
      <alignment horizontal="center" vertical="center" wrapText="1"/>
    </xf>
    <xf numFmtId="0" fontId="2" fillId="0" borderId="0" xfId="8" applyFont="1" applyFill="1" applyBorder="1" applyAlignment="1" applyProtection="1">
      <alignment vertical="center"/>
    </xf>
    <xf numFmtId="0" fontId="31" fillId="0" borderId="0" xfId="14" applyFont="1">
      <alignment vertical="center"/>
    </xf>
    <xf numFmtId="0" fontId="14" fillId="0" borderId="10" xfId="6" applyFont="1" applyFill="1" applyBorder="1" applyAlignment="1">
      <alignment horizontal="center" vertical="center" shrinkToFit="1"/>
    </xf>
    <xf numFmtId="0" fontId="30" fillId="0" borderId="0" xfId="10" applyFont="1" applyFill="1" applyBorder="1" applyAlignment="1">
      <alignment vertical="center"/>
    </xf>
    <xf numFmtId="0" fontId="31" fillId="0" borderId="0" xfId="14" applyNumberFormat="1" applyFont="1" applyFill="1" applyBorder="1">
      <alignment vertical="center"/>
    </xf>
    <xf numFmtId="0" fontId="31" fillId="0" borderId="0" xfId="14" applyNumberFormat="1" applyFont="1" applyFill="1" applyBorder="1" applyAlignment="1">
      <alignment horizontal="left" vertical="center"/>
    </xf>
    <xf numFmtId="0" fontId="31" fillId="0" borderId="0" xfId="14" applyNumberFormat="1" applyFont="1" applyFill="1" applyBorder="1" applyAlignment="1">
      <alignment vertical="center" wrapText="1"/>
    </xf>
    <xf numFmtId="0" fontId="31" fillId="2" borderId="25" xfId="14" applyNumberFormat="1" applyFont="1" applyFill="1" applyBorder="1" applyAlignment="1">
      <alignment vertical="center" shrinkToFit="1"/>
    </xf>
    <xf numFmtId="0" fontId="31" fillId="2" borderId="24" xfId="14" applyNumberFormat="1" applyFont="1" applyFill="1" applyBorder="1" applyAlignment="1">
      <alignment vertical="center" shrinkToFit="1"/>
    </xf>
    <xf numFmtId="0" fontId="31" fillId="2" borderId="27" xfId="14" applyNumberFormat="1" applyFont="1" applyFill="1" applyBorder="1" applyAlignment="1">
      <alignment vertical="center" shrinkToFit="1"/>
    </xf>
    <xf numFmtId="0" fontId="35" fillId="0" borderId="0" xfId="14" applyNumberFormat="1" applyFont="1" applyFill="1" applyBorder="1" applyAlignment="1">
      <alignment horizontal="left" vertical="center"/>
    </xf>
    <xf numFmtId="0" fontId="5" fillId="0" borderId="0" xfId="16" applyFont="1" applyFill="1" applyAlignment="1">
      <alignment vertical="top"/>
    </xf>
    <xf numFmtId="0" fontId="5" fillId="0" borderId="0" xfId="16" applyFont="1" applyFill="1" applyAlignment="1">
      <alignment vertical="center"/>
    </xf>
    <xf numFmtId="0" fontId="4" fillId="0" borderId="0" xfId="16" applyFont="1" applyFill="1" applyAlignment="1">
      <alignment vertical="top"/>
    </xf>
    <xf numFmtId="0" fontId="9" fillId="0" borderId="0" xfId="16" applyFont="1" applyFill="1" applyAlignment="1">
      <alignment horizontal="center" vertical="top"/>
    </xf>
    <xf numFmtId="0" fontId="9" fillId="0" borderId="0" xfId="16" applyFont="1" applyFill="1" applyAlignment="1">
      <alignment vertical="center"/>
    </xf>
    <xf numFmtId="0" fontId="9" fillId="0" borderId="0" xfId="16" applyFont="1" applyFill="1" applyAlignment="1">
      <alignment horizontal="right" vertical="center"/>
    </xf>
    <xf numFmtId="0" fontId="4" fillId="0" borderId="0" xfId="16" applyFont="1" applyFill="1" applyAlignment="1">
      <alignment vertical="center"/>
    </xf>
    <xf numFmtId="0" fontId="2" fillId="0" borderId="0" xfId="16" applyFont="1" applyFill="1" applyAlignment="1">
      <alignment vertical="center"/>
    </xf>
    <xf numFmtId="0" fontId="9" fillId="0" borderId="0" xfId="16" applyFont="1" applyFill="1" applyAlignment="1">
      <alignment horizontal="center" vertical="center"/>
    </xf>
    <xf numFmtId="0" fontId="7" fillId="0" borderId="0" xfId="16" applyFont="1" applyFill="1" applyAlignment="1">
      <alignment vertical="center"/>
    </xf>
    <xf numFmtId="0" fontId="32" fillId="0" borderId="0" xfId="14" applyFont="1" applyFill="1" applyBorder="1" applyAlignment="1" applyProtection="1">
      <alignment horizontal="center" vertical="center" shrinkToFit="1"/>
      <protection locked="0" hidden="1"/>
    </xf>
    <xf numFmtId="0" fontId="30" fillId="0" borderId="0" xfId="14" applyNumberFormat="1" applyFont="1" applyFill="1" applyBorder="1" applyAlignment="1">
      <alignment horizontal="center" vertical="center" shrinkToFit="1"/>
    </xf>
    <xf numFmtId="0" fontId="31" fillId="0" borderId="0" xfId="17" applyFont="1">
      <alignment vertical="center"/>
    </xf>
    <xf numFmtId="0" fontId="32" fillId="0" borderId="0" xfId="17" applyFont="1" applyBorder="1" applyAlignment="1">
      <alignment horizontal="left" vertical="center" indent="1" shrinkToFit="1"/>
    </xf>
    <xf numFmtId="0" fontId="30" fillId="0" borderId="0" xfId="17" applyFont="1" applyFill="1" applyBorder="1" applyAlignment="1">
      <alignment horizontal="center" vertical="center"/>
    </xf>
    <xf numFmtId="0" fontId="30" fillId="0" borderId="0" xfId="17" applyFont="1" applyFill="1" applyBorder="1" applyAlignment="1">
      <alignment vertical="center"/>
    </xf>
    <xf numFmtId="0" fontId="32" fillId="0" borderId="6" xfId="17" applyFont="1" applyBorder="1" applyAlignment="1">
      <alignment horizontal="center" vertical="center"/>
    </xf>
    <xf numFmtId="0" fontId="32" fillId="0" borderId="2" xfId="17" applyFont="1" applyBorder="1" applyAlignment="1">
      <alignment horizontal="center" vertical="center"/>
    </xf>
    <xf numFmtId="0" fontId="32" fillId="0" borderId="4" xfId="17" applyFont="1" applyBorder="1" applyAlignment="1">
      <alignment horizontal="center" vertical="center"/>
    </xf>
    <xf numFmtId="0" fontId="9" fillId="0" borderId="0" xfId="6" applyFont="1" applyFill="1" applyBorder="1" applyAlignment="1">
      <alignment vertical="center"/>
    </xf>
    <xf numFmtId="0" fontId="15" fillId="0" borderId="0" xfId="6" applyAlignment="1"/>
    <xf numFmtId="0" fontId="30" fillId="2" borderId="32" xfId="14" applyNumberFormat="1" applyFont="1" applyFill="1" applyBorder="1" applyAlignment="1">
      <alignment vertical="center" shrinkToFit="1"/>
    </xf>
    <xf numFmtId="0" fontId="30" fillId="2" borderId="31" xfId="14" applyNumberFormat="1" applyFont="1" applyFill="1" applyBorder="1" applyAlignment="1">
      <alignment vertical="center" shrinkToFit="1"/>
    </xf>
    <xf numFmtId="0" fontId="30" fillId="2" borderId="100" xfId="14" applyNumberFormat="1" applyFont="1" applyFill="1" applyBorder="1" applyAlignment="1">
      <alignment vertical="center" shrinkToFit="1"/>
    </xf>
    <xf numFmtId="0" fontId="30" fillId="2" borderId="25" xfId="14" applyNumberFormat="1" applyFont="1" applyFill="1" applyBorder="1" applyAlignment="1">
      <alignment vertical="center" shrinkToFit="1"/>
    </xf>
    <xf numFmtId="0" fontId="30" fillId="2" borderId="24" xfId="14" applyNumberFormat="1" applyFont="1" applyFill="1" applyBorder="1" applyAlignment="1">
      <alignment vertical="center" shrinkToFit="1"/>
    </xf>
    <xf numFmtId="0" fontId="30" fillId="2" borderId="228" xfId="14" applyNumberFormat="1" applyFont="1" applyFill="1" applyBorder="1" applyAlignment="1">
      <alignment vertical="center" shrinkToFit="1"/>
    </xf>
    <xf numFmtId="0" fontId="13" fillId="3" borderId="9" xfId="14" applyNumberFormat="1" applyFont="1" applyFill="1" applyBorder="1" applyAlignment="1">
      <alignment vertical="center" shrinkToFit="1"/>
    </xf>
    <xf numFmtId="0" fontId="13" fillId="3" borderId="8" xfId="14" applyNumberFormat="1" applyFont="1" applyFill="1" applyBorder="1" applyAlignment="1">
      <alignment vertical="center" shrinkToFit="1"/>
    </xf>
    <xf numFmtId="0" fontId="13" fillId="3" borderId="10" xfId="14" applyNumberFormat="1" applyFont="1" applyFill="1" applyBorder="1" applyAlignment="1">
      <alignment vertical="center" shrinkToFit="1"/>
    </xf>
    <xf numFmtId="0" fontId="30" fillId="2" borderId="22" xfId="14" applyNumberFormat="1" applyFont="1" applyFill="1" applyBorder="1" applyAlignment="1">
      <alignment vertical="center" shrinkToFit="1"/>
    </xf>
    <xf numFmtId="0" fontId="30" fillId="2" borderId="21" xfId="14" applyNumberFormat="1" applyFont="1" applyFill="1" applyBorder="1" applyAlignment="1">
      <alignment vertical="center" shrinkToFit="1"/>
    </xf>
    <xf numFmtId="0" fontId="30" fillId="2" borderId="229" xfId="14" applyNumberFormat="1" applyFont="1" applyFill="1" applyBorder="1" applyAlignment="1">
      <alignment vertical="center" shrinkToFit="1"/>
    </xf>
    <xf numFmtId="0" fontId="30" fillId="2" borderId="17" xfId="14" applyNumberFormat="1" applyFont="1" applyFill="1" applyBorder="1" applyAlignment="1">
      <alignment vertical="center" shrinkToFit="1"/>
    </xf>
    <xf numFmtId="0" fontId="30" fillId="2" borderId="0" xfId="14" applyNumberFormat="1" applyFont="1" applyFill="1" applyBorder="1" applyAlignment="1">
      <alignment vertical="center" shrinkToFit="1"/>
    </xf>
    <xf numFmtId="0" fontId="30" fillId="2" borderId="6" xfId="14" applyNumberFormat="1" applyFont="1" applyFill="1" applyBorder="1" applyAlignment="1">
      <alignment vertical="center" shrinkToFit="1"/>
    </xf>
    <xf numFmtId="0" fontId="31" fillId="0" borderId="0" xfId="14" quotePrefix="1" applyNumberFormat="1" applyFont="1" applyFill="1" applyBorder="1">
      <alignment vertical="center"/>
    </xf>
    <xf numFmtId="38" fontId="58" fillId="2" borderId="22" xfId="15" applyFont="1" applyFill="1" applyBorder="1" applyAlignment="1">
      <alignment vertical="center" wrapText="1"/>
    </xf>
    <xf numFmtId="38" fontId="58" fillId="2" borderId="21" xfId="15" applyFont="1" applyFill="1" applyBorder="1" applyAlignment="1">
      <alignment vertical="center" wrapText="1"/>
    </xf>
    <xf numFmtId="38" fontId="58" fillId="2" borderId="229" xfId="15" applyFont="1" applyFill="1" applyBorder="1" applyAlignment="1">
      <alignment vertical="center" wrapText="1"/>
    </xf>
    <xf numFmtId="38" fontId="58" fillId="2" borderId="25" xfId="15" applyFont="1" applyFill="1" applyBorder="1" applyAlignment="1">
      <alignment vertical="center" wrapText="1"/>
    </xf>
    <xf numFmtId="38" fontId="58" fillId="2" borderId="24" xfId="15" applyFont="1" applyFill="1" applyBorder="1" applyAlignment="1">
      <alignment vertical="center" wrapText="1"/>
    </xf>
    <xf numFmtId="38" fontId="58" fillId="2" borderId="228" xfId="15" applyFont="1" applyFill="1" applyBorder="1" applyAlignment="1">
      <alignment vertical="center" wrapText="1"/>
    </xf>
    <xf numFmtId="0" fontId="30" fillId="2" borderId="22" xfId="14" applyNumberFormat="1" applyFont="1" applyFill="1" applyBorder="1" applyAlignment="1">
      <alignment vertical="center" wrapText="1"/>
    </xf>
    <xf numFmtId="0" fontId="30" fillId="2" borderId="21" xfId="14" applyNumberFormat="1" applyFont="1" applyFill="1" applyBorder="1" applyAlignment="1">
      <alignment vertical="center" wrapText="1"/>
    </xf>
    <xf numFmtId="0" fontId="30" fillId="2" borderId="229" xfId="14" applyNumberFormat="1" applyFont="1" applyFill="1" applyBorder="1" applyAlignment="1">
      <alignment vertical="center" wrapText="1"/>
    </xf>
    <xf numFmtId="0" fontId="30" fillId="2" borderId="17" xfId="14" applyNumberFormat="1" applyFont="1" applyFill="1" applyBorder="1" applyAlignment="1">
      <alignment vertical="center" wrapText="1"/>
    </xf>
    <xf numFmtId="0" fontId="30" fillId="2" borderId="0" xfId="14" applyNumberFormat="1" applyFont="1" applyFill="1" applyBorder="1" applyAlignment="1">
      <alignment vertical="center" wrapText="1"/>
    </xf>
    <xf numFmtId="0" fontId="30" fillId="2" borderId="6" xfId="14" applyNumberFormat="1" applyFont="1" applyFill="1" applyBorder="1" applyAlignment="1">
      <alignment vertical="center" wrapText="1"/>
    </xf>
    <xf numFmtId="0" fontId="30" fillId="2" borderId="25" xfId="14" applyNumberFormat="1" applyFont="1" applyFill="1" applyBorder="1" applyAlignment="1">
      <alignment vertical="center" wrapText="1"/>
    </xf>
    <xf numFmtId="0" fontId="30" fillId="2" borderId="24" xfId="14" applyNumberFormat="1" applyFont="1" applyFill="1" applyBorder="1" applyAlignment="1">
      <alignment vertical="center" wrapText="1"/>
    </xf>
    <xf numFmtId="0" fontId="30" fillId="2" borderId="228" xfId="14" applyNumberFormat="1" applyFont="1" applyFill="1" applyBorder="1" applyAlignment="1">
      <alignment vertical="center" wrapText="1"/>
    </xf>
    <xf numFmtId="0" fontId="58" fillId="2" borderId="9" xfId="14" applyNumberFormat="1" applyFont="1" applyFill="1" applyBorder="1" applyAlignment="1">
      <alignment vertical="center"/>
    </xf>
    <xf numFmtId="0" fontId="58" fillId="2" borderId="8" xfId="14" applyNumberFormat="1" applyFont="1" applyFill="1" applyBorder="1" applyAlignment="1">
      <alignment vertical="center"/>
    </xf>
    <xf numFmtId="0" fontId="58" fillId="2" borderId="227" xfId="14" applyNumberFormat="1" applyFont="1" applyFill="1" applyBorder="1" applyAlignment="1">
      <alignment vertical="center"/>
    </xf>
    <xf numFmtId="0" fontId="30" fillId="3" borderId="9" xfId="14" applyNumberFormat="1" applyFont="1" applyFill="1" applyBorder="1" applyAlignment="1">
      <alignment vertical="center" shrinkToFit="1"/>
    </xf>
    <xf numFmtId="0" fontId="30" fillId="3" borderId="8" xfId="14" applyNumberFormat="1" applyFont="1" applyFill="1" applyBorder="1" applyAlignment="1">
      <alignment vertical="center" shrinkToFit="1"/>
    </xf>
    <xf numFmtId="0" fontId="30" fillId="3" borderId="10" xfId="14" applyNumberFormat="1" applyFont="1" applyFill="1" applyBorder="1" applyAlignment="1">
      <alignment vertical="center" shrinkToFit="1"/>
    </xf>
    <xf numFmtId="0" fontId="58" fillId="2" borderId="22" xfId="14" applyNumberFormat="1" applyFont="1" applyFill="1" applyBorder="1" applyAlignment="1">
      <alignment vertical="center"/>
    </xf>
    <xf numFmtId="0" fontId="58" fillId="2" borderId="21" xfId="14" applyNumberFormat="1" applyFont="1" applyFill="1" applyBorder="1" applyAlignment="1">
      <alignment vertical="center"/>
    </xf>
    <xf numFmtId="0" fontId="58" fillId="2" borderId="229" xfId="14" applyNumberFormat="1" applyFont="1" applyFill="1" applyBorder="1" applyAlignment="1">
      <alignment vertical="center"/>
    </xf>
    <xf numFmtId="0" fontId="58" fillId="2" borderId="25" xfId="14" applyNumberFormat="1" applyFont="1" applyFill="1" applyBorder="1" applyAlignment="1">
      <alignment vertical="center"/>
    </xf>
    <xf numFmtId="0" fontId="58" fillId="2" borderId="24" xfId="14" applyNumberFormat="1" applyFont="1" applyFill="1" applyBorder="1" applyAlignment="1">
      <alignment vertical="center"/>
    </xf>
    <xf numFmtId="0" fontId="58" fillId="2" borderId="228" xfId="14" applyNumberFormat="1" applyFont="1" applyFill="1" applyBorder="1" applyAlignment="1">
      <alignment vertical="center"/>
    </xf>
    <xf numFmtId="0" fontId="58" fillId="3" borderId="9" xfId="14" applyNumberFormat="1" applyFont="1" applyFill="1" applyBorder="1" applyAlignment="1">
      <alignment vertical="center" shrinkToFit="1"/>
    </xf>
    <xf numFmtId="0" fontId="58" fillId="3" borderId="8" xfId="14" applyNumberFormat="1" applyFont="1" applyFill="1" applyBorder="1" applyAlignment="1">
      <alignment vertical="center" shrinkToFit="1"/>
    </xf>
    <xf numFmtId="0" fontId="58" fillId="3" borderId="10" xfId="14" applyNumberFormat="1" applyFont="1" applyFill="1" applyBorder="1" applyAlignment="1">
      <alignment vertical="center" shrinkToFit="1"/>
    </xf>
    <xf numFmtId="0" fontId="30" fillId="2" borderId="9" xfId="14" applyNumberFormat="1" applyFont="1" applyFill="1" applyBorder="1" applyAlignment="1">
      <alignment vertical="center" shrinkToFit="1"/>
    </xf>
    <xf numFmtId="0" fontId="30" fillId="2" borderId="8" xfId="14" applyNumberFormat="1" applyFont="1" applyFill="1" applyBorder="1" applyAlignment="1">
      <alignment vertical="center" shrinkToFit="1"/>
    </xf>
    <xf numFmtId="0" fontId="30" fillId="2" borderId="10" xfId="14" applyNumberFormat="1" applyFont="1" applyFill="1" applyBorder="1" applyAlignment="1">
      <alignment vertical="center" shrinkToFit="1"/>
    </xf>
    <xf numFmtId="0" fontId="31" fillId="2" borderId="70" xfId="14" applyNumberFormat="1" applyFont="1" applyFill="1" applyBorder="1" applyAlignment="1">
      <alignment vertical="center" shrinkToFit="1"/>
    </xf>
    <xf numFmtId="0" fontId="31" fillId="2" borderId="69" xfId="14" applyNumberFormat="1" applyFont="1" applyFill="1" applyBorder="1" applyAlignment="1">
      <alignment vertical="center" shrinkToFit="1"/>
    </xf>
    <xf numFmtId="0" fontId="31" fillId="2" borderId="230" xfId="14" applyNumberFormat="1" applyFont="1" applyFill="1" applyBorder="1" applyAlignment="1">
      <alignment vertical="center" shrinkToFit="1"/>
    </xf>
    <xf numFmtId="0" fontId="59" fillId="0" borderId="0" xfId="11" applyFill="1" applyAlignment="1">
      <alignment vertical="top"/>
    </xf>
    <xf numFmtId="0" fontId="59" fillId="0" borderId="0" xfId="11"/>
    <xf numFmtId="0" fontId="59" fillId="0" borderId="0" xfId="11" applyAlignment="1"/>
    <xf numFmtId="0" fontId="59" fillId="0" borderId="0" xfId="11" applyAlignment="1">
      <alignment vertical="center"/>
    </xf>
    <xf numFmtId="0" fontId="59" fillId="0" borderId="0" xfId="11" applyAlignment="1">
      <alignment horizontal="left" vertical="center"/>
    </xf>
    <xf numFmtId="0" fontId="4" fillId="0" borderId="0" xfId="8" applyFont="1" applyFill="1">
      <alignment vertical="center"/>
    </xf>
    <xf numFmtId="0" fontId="10" fillId="0" borderId="231" xfId="3" applyFont="1" applyFill="1" applyBorder="1" applyAlignment="1" applyProtection="1">
      <alignment horizontal="center" vertical="center"/>
      <protection locked="0"/>
    </xf>
    <xf numFmtId="182" fontId="4" fillId="0" borderId="0" xfId="8" applyNumberFormat="1" applyFont="1" applyFill="1" applyAlignment="1">
      <alignment vertical="top"/>
    </xf>
    <xf numFmtId="0" fontId="9" fillId="0" borderId="0" xfId="8" applyFont="1" applyFill="1">
      <alignment vertical="center"/>
    </xf>
    <xf numFmtId="0" fontId="9" fillId="0" borderId="0" xfId="0" applyFont="1" applyFill="1">
      <alignment vertical="center"/>
    </xf>
    <xf numFmtId="0" fontId="31" fillId="0" borderId="0" xfId="4" applyFont="1" applyFill="1" applyBorder="1" applyAlignment="1">
      <alignment vertical="center"/>
    </xf>
    <xf numFmtId="183" fontId="31" fillId="0" borderId="0" xfId="4" applyNumberFormat="1" applyFont="1" applyFill="1" applyBorder="1" applyAlignment="1">
      <alignment vertical="center"/>
    </xf>
    <xf numFmtId="0" fontId="31" fillId="0" borderId="0" xfId="4" applyFont="1" applyBorder="1">
      <alignment vertical="center"/>
    </xf>
    <xf numFmtId="0" fontId="31" fillId="0" borderId="8" xfId="4" applyFont="1" applyBorder="1" applyAlignment="1">
      <alignment vertical="center"/>
    </xf>
    <xf numFmtId="0" fontId="35" fillId="0" borderId="0" xfId="4" applyFont="1" applyFill="1" applyBorder="1" applyAlignment="1">
      <alignment vertical="center" shrinkToFit="1"/>
    </xf>
    <xf numFmtId="49" fontId="31" fillId="0" borderId="6" xfId="4" applyNumberFormat="1" applyFont="1" applyFill="1" applyBorder="1" applyAlignment="1">
      <alignment vertical="center" shrinkToFit="1"/>
    </xf>
    <xf numFmtId="0" fontId="31" fillId="0" borderId="0" xfId="4" applyFont="1" applyFill="1" applyBorder="1">
      <alignment vertical="center"/>
    </xf>
    <xf numFmtId="178" fontId="31" fillId="0" borderId="0" xfId="4" applyNumberFormat="1" applyFont="1" applyFill="1" applyBorder="1" applyAlignment="1">
      <alignment vertical="center" shrinkToFit="1"/>
    </xf>
    <xf numFmtId="177" fontId="31" fillId="0" borderId="0" xfId="4" applyNumberFormat="1" applyFont="1" applyFill="1" applyBorder="1" applyAlignment="1">
      <alignment horizontal="center" vertical="center" shrinkToFit="1"/>
    </xf>
    <xf numFmtId="0" fontId="13" fillId="0" borderId="0" xfId="4" applyFont="1" applyFill="1" applyBorder="1" applyAlignment="1">
      <alignment vertical="center" shrinkToFit="1"/>
    </xf>
    <xf numFmtId="0" fontId="2" fillId="0" borderId="0" xfId="4" applyFont="1" applyFill="1" applyBorder="1" applyAlignment="1">
      <alignment vertical="center" shrinkToFit="1"/>
    </xf>
    <xf numFmtId="0" fontId="31" fillId="0" borderId="29" xfId="4" applyFont="1" applyBorder="1" applyAlignment="1">
      <alignment vertical="center"/>
    </xf>
    <xf numFmtId="0" fontId="31" fillId="0" borderId="35" xfId="4" applyFont="1" applyBorder="1" applyAlignment="1">
      <alignment vertical="center"/>
    </xf>
    <xf numFmtId="0" fontId="31" fillId="0" borderId="96" xfId="4" applyFont="1" applyBorder="1" applyAlignment="1">
      <alignment vertical="center"/>
    </xf>
    <xf numFmtId="49" fontId="13" fillId="0" borderId="0" xfId="8" applyNumberFormat="1" applyFont="1" applyFill="1" applyBorder="1" applyAlignment="1">
      <alignment vertical="center" shrinkToFit="1"/>
    </xf>
    <xf numFmtId="49" fontId="13" fillId="0" borderId="24" xfId="8" applyNumberFormat="1" applyFont="1" applyFill="1" applyBorder="1" applyAlignment="1">
      <alignment vertical="center" shrinkToFit="1"/>
    </xf>
    <xf numFmtId="0" fontId="4" fillId="0" borderId="0" xfId="8" applyFont="1" applyFill="1" applyBorder="1" applyAlignment="1">
      <alignment vertical="center"/>
    </xf>
    <xf numFmtId="0" fontId="13" fillId="0" borderId="0" xfId="8" applyFont="1" applyFill="1" applyBorder="1" applyAlignment="1">
      <alignment vertical="center" shrinkToFit="1"/>
    </xf>
    <xf numFmtId="49" fontId="2" fillId="0" borderId="0" xfId="8" applyNumberFormat="1" applyFont="1" applyFill="1" applyBorder="1" applyAlignment="1">
      <alignment vertical="center"/>
    </xf>
    <xf numFmtId="49" fontId="2" fillId="0" borderId="19" xfId="8" applyNumberFormat="1" applyFont="1" applyFill="1" applyBorder="1" applyAlignment="1">
      <alignment vertical="center"/>
    </xf>
    <xf numFmtId="49" fontId="2" fillId="0" borderId="19" xfId="8" applyNumberFormat="1" applyFont="1" applyFill="1" applyBorder="1" applyAlignment="1">
      <alignment vertical="center" shrinkToFit="1"/>
    </xf>
    <xf numFmtId="49" fontId="13" fillId="0" borderId="24" xfId="8" applyNumberFormat="1" applyFont="1" applyFill="1" applyBorder="1" applyAlignment="1">
      <alignment vertical="center"/>
    </xf>
    <xf numFmtId="49" fontId="13" fillId="0" borderId="21" xfId="8" applyNumberFormat="1" applyFont="1" applyFill="1" applyBorder="1" applyAlignment="1">
      <alignment vertical="center" shrinkToFit="1"/>
    </xf>
    <xf numFmtId="49" fontId="13" fillId="0" borderId="35" xfId="8" applyNumberFormat="1" applyFont="1" applyFill="1" applyBorder="1" applyAlignment="1">
      <alignment vertical="center" shrinkToFit="1"/>
    </xf>
    <xf numFmtId="49" fontId="13" fillId="0" borderId="21" xfId="8" applyNumberFormat="1" applyFont="1" applyFill="1" applyBorder="1" applyAlignment="1">
      <alignment horizontal="left" vertical="center" shrinkToFit="1"/>
    </xf>
    <xf numFmtId="49" fontId="13" fillId="0" borderId="0" xfId="1" applyNumberFormat="1" applyFont="1" applyFill="1" applyBorder="1" applyAlignment="1">
      <alignment vertical="center" shrinkToFit="1"/>
    </xf>
    <xf numFmtId="49" fontId="13" fillId="0" borderId="19" xfId="1" applyNumberFormat="1" applyFont="1" applyFill="1" applyBorder="1" applyAlignment="1">
      <alignment vertical="center" shrinkToFit="1"/>
    </xf>
    <xf numFmtId="49" fontId="13" fillId="0" borderId="21" xfId="1" applyNumberFormat="1" applyFont="1" applyFill="1" applyBorder="1" applyAlignment="1">
      <alignment vertical="center" shrinkToFit="1"/>
    </xf>
    <xf numFmtId="0" fontId="15" fillId="0" borderId="8" xfId="6" applyBorder="1" applyAlignment="1">
      <alignment vertical="center" shrinkToFit="1"/>
    </xf>
    <xf numFmtId="0" fontId="15" fillId="0" borderId="9" xfId="6" applyBorder="1" applyAlignment="1">
      <alignment vertical="center" shrinkToFit="1"/>
    </xf>
    <xf numFmtId="0" fontId="5" fillId="0" borderId="0" xfId="8" applyFont="1" applyFill="1" applyAlignment="1">
      <alignment vertical="center"/>
    </xf>
    <xf numFmtId="0" fontId="4" fillId="0" borderId="0" xfId="6" applyFont="1" applyBorder="1" applyAlignment="1">
      <alignment vertical="center"/>
    </xf>
    <xf numFmtId="0" fontId="35" fillId="0" borderId="0" xfId="6" applyFont="1" applyFill="1" applyBorder="1" applyAlignment="1">
      <alignment horizontal="left" vertical="center"/>
    </xf>
    <xf numFmtId="0" fontId="21" fillId="0" borderId="0" xfId="6" applyFont="1" applyAlignment="1">
      <alignment horizontal="left" vertical="center"/>
    </xf>
    <xf numFmtId="0" fontId="35" fillId="0" borderId="0" xfId="6" applyFont="1" applyBorder="1" applyAlignment="1">
      <alignment horizontal="right" vertical="center" shrinkToFit="1"/>
    </xf>
    <xf numFmtId="0" fontId="11" fillId="0" borderId="0" xfId="1" applyFont="1" applyFill="1" applyBorder="1" applyAlignment="1">
      <alignment horizontal="left" vertical="center" shrinkToFit="1"/>
    </xf>
    <xf numFmtId="0" fontId="4" fillId="0" borderId="8" xfId="4" applyFont="1" applyFill="1" applyBorder="1" applyAlignment="1">
      <alignment vertical="center" shrinkToFit="1"/>
    </xf>
    <xf numFmtId="0" fontId="4" fillId="0" borderId="9" xfId="4" applyFont="1" applyFill="1" applyBorder="1" applyAlignment="1">
      <alignment vertical="center" shrinkToFit="1"/>
    </xf>
    <xf numFmtId="0" fontId="10" fillId="0" borderId="0" xfId="6" applyFont="1" applyFill="1" applyBorder="1" applyAlignment="1">
      <alignment horizontal="left" vertical="center"/>
    </xf>
    <xf numFmtId="0" fontId="47" fillId="8" borderId="136" xfId="6" applyFont="1" applyFill="1" applyBorder="1" applyAlignment="1">
      <alignment horizontal="center" vertical="center" wrapText="1"/>
    </xf>
    <xf numFmtId="0" fontId="13" fillId="14" borderId="166" xfId="6" applyFont="1" applyFill="1" applyBorder="1" applyAlignment="1">
      <alignment horizontal="center" vertical="center"/>
    </xf>
    <xf numFmtId="0" fontId="13" fillId="14" borderId="167" xfId="6" applyFont="1" applyFill="1" applyBorder="1" applyAlignment="1">
      <alignment horizontal="center" vertical="center"/>
    </xf>
    <xf numFmtId="0" fontId="13" fillId="14" borderId="168" xfId="6" applyFont="1" applyFill="1" applyBorder="1" applyAlignment="1">
      <alignment horizontal="center" vertical="center"/>
    </xf>
    <xf numFmtId="0" fontId="60" fillId="4" borderId="148" xfId="6" applyFont="1" applyFill="1" applyBorder="1" applyAlignment="1">
      <alignment horizontal="center" vertical="center"/>
    </xf>
    <xf numFmtId="0" fontId="60" fillId="0" borderId="189" xfId="6" applyFont="1" applyBorder="1" applyAlignment="1">
      <alignment horizontal="center"/>
    </xf>
    <xf numFmtId="0" fontId="60" fillId="0" borderId="192" xfId="6" applyFont="1" applyBorder="1" applyAlignment="1">
      <alignment horizontal="center"/>
    </xf>
    <xf numFmtId="0" fontId="85" fillId="0" borderId="0" xfId="6" applyFont="1" applyAlignment="1">
      <alignment horizontal="left" vertical="center"/>
    </xf>
    <xf numFmtId="0" fontId="21" fillId="0" borderId="143" xfId="6" applyFont="1" applyBorder="1" applyAlignment="1">
      <alignment horizontal="left" vertical="center"/>
    </xf>
    <xf numFmtId="49" fontId="39" fillId="2" borderId="0" xfId="4" applyNumberFormat="1" applyFont="1" applyFill="1" applyBorder="1" applyAlignment="1">
      <alignment horizontal="center" vertical="center" shrinkToFit="1"/>
    </xf>
    <xf numFmtId="49" fontId="39" fillId="2" borderId="31" xfId="4" applyNumberFormat="1" applyFont="1" applyFill="1" applyBorder="1" applyAlignment="1">
      <alignment horizontal="center" vertical="center" shrinkToFit="1"/>
    </xf>
    <xf numFmtId="0" fontId="2" fillId="2" borderId="69" xfId="4" applyFont="1" applyFill="1" applyBorder="1" applyAlignment="1">
      <alignment vertical="center" shrinkToFit="1"/>
    </xf>
    <xf numFmtId="0" fontId="2" fillId="2" borderId="72" xfId="4" applyFont="1" applyFill="1" applyBorder="1" applyAlignment="1">
      <alignment vertical="center" shrinkToFit="1"/>
    </xf>
    <xf numFmtId="0" fontId="13" fillId="0" borderId="0" xfId="4" applyFont="1" applyAlignment="1">
      <alignment vertical="top"/>
    </xf>
    <xf numFmtId="0" fontId="47" fillId="8" borderId="136" xfId="6" applyFont="1" applyFill="1" applyBorder="1" applyAlignment="1">
      <alignment horizontal="center" vertical="center" wrapText="1"/>
    </xf>
    <xf numFmtId="0" fontId="13" fillId="14" borderId="166" xfId="6" applyFont="1" applyFill="1" applyBorder="1" applyAlignment="1">
      <alignment horizontal="center" vertical="center"/>
    </xf>
    <xf numFmtId="0" fontId="13" fillId="14" borderId="167" xfId="6" applyFont="1" applyFill="1" applyBorder="1" applyAlignment="1">
      <alignment horizontal="center" vertical="center"/>
    </xf>
    <xf numFmtId="0" fontId="13" fillId="14" borderId="168" xfId="6" applyFont="1" applyFill="1" applyBorder="1" applyAlignment="1">
      <alignment horizontal="center" vertical="center"/>
    </xf>
    <xf numFmtId="0" fontId="60" fillId="15" borderId="144" xfId="6" applyFont="1" applyFill="1" applyBorder="1" applyAlignment="1">
      <alignment horizontal="center"/>
    </xf>
    <xf numFmtId="0" fontId="60" fillId="15" borderId="134" xfId="6" applyFont="1" applyFill="1" applyBorder="1" applyAlignment="1">
      <alignment horizontal="center" vertical="center"/>
    </xf>
    <xf numFmtId="0" fontId="44" fillId="10" borderId="143" xfId="6" applyFont="1" applyFill="1" applyBorder="1" applyAlignment="1">
      <alignment horizontal="center" vertical="center" wrapText="1"/>
    </xf>
    <xf numFmtId="0" fontId="44" fillId="10" borderId="146" xfId="6" applyFont="1" applyFill="1" applyBorder="1" applyAlignment="1">
      <alignment horizontal="center" vertical="center" wrapText="1"/>
    </xf>
    <xf numFmtId="0" fontId="44" fillId="10" borderId="147" xfId="6" applyFont="1" applyFill="1" applyBorder="1" applyAlignment="1">
      <alignment horizontal="center" vertical="center" wrapText="1"/>
    </xf>
    <xf numFmtId="0" fontId="44" fillId="10" borderId="148" xfId="6" applyFont="1" applyFill="1" applyBorder="1" applyAlignment="1">
      <alignment horizontal="center" vertical="center" wrapText="1"/>
    </xf>
    <xf numFmtId="0" fontId="44" fillId="10" borderId="149" xfId="6" applyFont="1" applyFill="1" applyBorder="1" applyAlignment="1">
      <alignment horizontal="center" vertical="center" wrapText="1"/>
    </xf>
    <xf numFmtId="0" fontId="44" fillId="13" borderId="143" xfId="6" applyFont="1" applyFill="1" applyBorder="1" applyAlignment="1">
      <alignment horizontal="center" vertical="center" wrapText="1"/>
    </xf>
    <xf numFmtId="0" fontId="29" fillId="0" borderId="172" xfId="6" applyFont="1" applyBorder="1" applyAlignment="1">
      <alignment horizontal="center" vertical="center" wrapText="1"/>
    </xf>
    <xf numFmtId="0" fontId="29" fillId="0" borderId="173" xfId="6" applyFont="1" applyBorder="1" applyAlignment="1">
      <alignment vertical="center" wrapText="1"/>
    </xf>
    <xf numFmtId="0" fontId="29" fillId="0" borderId="171" xfId="6" applyFont="1" applyBorder="1" applyAlignment="1">
      <alignment vertical="center" wrapText="1"/>
    </xf>
    <xf numFmtId="0" fontId="29" fillId="0" borderId="174" xfId="6" applyFont="1" applyBorder="1" applyAlignment="1">
      <alignment vertical="center" wrapText="1"/>
    </xf>
    <xf numFmtId="0" fontId="29" fillId="0" borderId="177" xfId="6" applyFont="1" applyBorder="1" applyAlignment="1">
      <alignment vertical="center" wrapText="1"/>
    </xf>
    <xf numFmtId="0" fontId="29" fillId="0" borderId="175" xfId="6" applyFont="1" applyBorder="1" applyAlignment="1">
      <alignment vertical="center" wrapText="1"/>
    </xf>
    <xf numFmtId="0" fontId="29" fillId="0" borderId="178" xfId="6" applyFont="1" applyBorder="1" applyAlignment="1">
      <alignment vertical="center" wrapText="1"/>
    </xf>
    <xf numFmtId="0" fontId="29" fillId="0" borderId="180" xfId="6" applyFont="1" applyBorder="1" applyAlignment="1">
      <alignment horizontal="center" vertical="center" wrapText="1"/>
    </xf>
    <xf numFmtId="0" fontId="29" fillId="0" borderId="168" xfId="6" applyFont="1" applyBorder="1" applyAlignment="1">
      <alignment vertical="center" wrapText="1"/>
    </xf>
    <xf numFmtId="0" fontId="29" fillId="0" borderId="166" xfId="6" applyFont="1" applyBorder="1" applyAlignment="1">
      <alignment vertical="center" wrapText="1"/>
    </xf>
    <xf numFmtId="0" fontId="29" fillId="0" borderId="169" xfId="6" applyFont="1" applyBorder="1" applyAlignment="1">
      <alignment vertical="center" wrapText="1"/>
    </xf>
    <xf numFmtId="0" fontId="92" fillId="0" borderId="0" xfId="6" applyFont="1"/>
    <xf numFmtId="0" fontId="61" fillId="0" borderId="0" xfId="6" applyFont="1"/>
    <xf numFmtId="0" fontId="61" fillId="0" borderId="141" xfId="6" applyFont="1" applyBorder="1" applyAlignment="1"/>
    <xf numFmtId="0" fontId="60" fillId="0" borderId="196" xfId="6" applyFont="1" applyBorder="1" applyAlignment="1">
      <alignment horizontal="center"/>
    </xf>
    <xf numFmtId="0" fontId="60" fillId="0" borderId="165" xfId="6" applyFont="1" applyBorder="1" applyAlignment="1">
      <alignment horizontal="center"/>
    </xf>
    <xf numFmtId="0" fontId="62" fillId="0" borderId="162" xfId="6" applyFont="1" applyFill="1" applyBorder="1"/>
    <xf numFmtId="0" fontId="60" fillId="0" borderId="197" xfId="6" applyFont="1" applyBorder="1" applyAlignment="1">
      <alignment horizontal="center"/>
    </xf>
    <xf numFmtId="0" fontId="60" fillId="0" borderId="174" xfId="6" applyFont="1" applyBorder="1" applyAlignment="1">
      <alignment horizontal="center"/>
    </xf>
    <xf numFmtId="0" fontId="62" fillId="0" borderId="175" xfId="6" applyFont="1" applyFill="1" applyBorder="1"/>
    <xf numFmtId="0" fontId="60" fillId="0" borderId="214" xfId="6" applyFont="1" applyBorder="1" applyAlignment="1">
      <alignment horizontal="center"/>
    </xf>
    <xf numFmtId="0" fontId="62" fillId="0" borderId="166" xfId="6" applyFont="1" applyFill="1" applyBorder="1"/>
    <xf numFmtId="0" fontId="60" fillId="15" borderId="143" xfId="6" applyFont="1" applyFill="1" applyBorder="1" applyAlignment="1">
      <alignment horizontal="center" vertical="center"/>
    </xf>
    <xf numFmtId="0" fontId="62" fillId="0" borderId="187" xfId="6" applyFont="1" applyBorder="1" applyAlignment="1">
      <alignment horizontal="center"/>
    </xf>
    <xf numFmtId="0" fontId="62" fillId="0" borderId="190" xfId="6" applyFont="1" applyBorder="1" applyAlignment="1">
      <alignment horizontal="center"/>
    </xf>
    <xf numFmtId="0" fontId="60" fillId="0" borderId="190" xfId="6" applyFont="1" applyBorder="1" applyAlignment="1">
      <alignment horizontal="center" vertical="center"/>
    </xf>
    <xf numFmtId="0" fontId="60" fillId="0" borderId="193" xfId="6" applyFont="1" applyBorder="1" applyAlignment="1">
      <alignment horizontal="center" vertical="center"/>
    </xf>
    <xf numFmtId="0" fontId="94" fillId="0" borderId="165" xfId="6" applyFont="1" applyBorder="1" applyAlignment="1">
      <alignment horizontal="center"/>
    </xf>
    <xf numFmtId="0" fontId="63" fillId="0" borderId="162" xfId="6" applyFont="1" applyFill="1" applyBorder="1"/>
    <xf numFmtId="0" fontId="63" fillId="0" borderId="187" xfId="6" applyFont="1" applyBorder="1" applyAlignment="1">
      <alignment horizontal="center"/>
    </xf>
    <xf numFmtId="0" fontId="94" fillId="0" borderId="178" xfId="6" applyFont="1" applyBorder="1" applyAlignment="1">
      <alignment horizontal="center"/>
    </xf>
    <xf numFmtId="0" fontId="63" fillId="0" borderId="190" xfId="6" applyFont="1" applyBorder="1" applyAlignment="1">
      <alignment horizontal="center"/>
    </xf>
    <xf numFmtId="0" fontId="66" fillId="15" borderId="136" xfId="12" applyNumberFormat="1" applyFont="1" applyFill="1" applyBorder="1" applyAlignment="1">
      <alignment horizontal="center" vertical="center" wrapText="1"/>
    </xf>
    <xf numFmtId="0" fontId="67" fillId="15" borderId="136" xfId="12" applyNumberFormat="1" applyFont="1" applyFill="1" applyBorder="1" applyAlignment="1">
      <alignment horizontal="center" vertical="center" wrapText="1"/>
    </xf>
    <xf numFmtId="0" fontId="66" fillId="15" borderId="142" xfId="12" applyNumberFormat="1" applyFont="1" applyFill="1" applyBorder="1" applyAlignment="1">
      <alignment horizontal="center" vertical="center" wrapText="1"/>
    </xf>
    <xf numFmtId="0" fontId="48" fillId="0" borderId="136" xfId="12" applyNumberFormat="1" applyFont="1" applyBorder="1" applyAlignment="1">
      <alignment horizontal="center" vertical="center" wrapText="1"/>
    </xf>
    <xf numFmtId="0" fontId="48" fillId="0" borderId="136" xfId="12" applyNumberFormat="1" applyFont="1" applyBorder="1" applyAlignment="1">
      <alignment vertical="center" wrapText="1"/>
    </xf>
    <xf numFmtId="0" fontId="68" fillId="0" borderId="136" xfId="12" applyNumberFormat="1" applyFont="1" applyBorder="1" applyAlignment="1">
      <alignment horizontal="center" vertical="center" wrapText="1"/>
    </xf>
    <xf numFmtId="0" fontId="48" fillId="0" borderId="142" xfId="12" applyNumberFormat="1" applyFont="1" applyBorder="1" applyAlignment="1">
      <alignment vertical="center" wrapText="1"/>
    </xf>
    <xf numFmtId="0" fontId="48" fillId="0" borderId="233" xfId="12" applyNumberFormat="1" applyFont="1" applyBorder="1" applyAlignment="1">
      <alignment horizontal="center" vertical="center" wrapText="1"/>
    </xf>
    <xf numFmtId="0" fontId="48" fillId="0" borderId="233" xfId="12" applyNumberFormat="1" applyFont="1" applyBorder="1" applyAlignment="1">
      <alignment vertical="center" wrapText="1"/>
    </xf>
    <xf numFmtId="0" fontId="68" fillId="0" borderId="233" xfId="12" applyNumberFormat="1" applyFont="1" applyBorder="1" applyAlignment="1">
      <alignment horizontal="center" vertical="center" wrapText="1"/>
    </xf>
    <xf numFmtId="0" fontId="48" fillId="0" borderId="234" xfId="12" applyNumberFormat="1" applyFont="1" applyBorder="1" applyAlignment="1">
      <alignment vertical="center" wrapText="1"/>
    </xf>
    <xf numFmtId="0" fontId="70" fillId="0" borderId="233" xfId="12" applyNumberFormat="1" applyFont="1" applyBorder="1" applyAlignment="1">
      <alignment vertical="center" wrapText="1"/>
    </xf>
    <xf numFmtId="0" fontId="71" fillId="0" borderId="233" xfId="12" applyNumberFormat="1" applyFont="1" applyBorder="1" applyAlignment="1">
      <alignment horizontal="center" vertical="center" wrapText="1"/>
    </xf>
    <xf numFmtId="0" fontId="15" fillId="0" borderId="0" xfId="12" applyFont="1" applyFill="1">
      <alignment vertical="center"/>
    </xf>
    <xf numFmtId="0" fontId="48" fillId="0" borderId="214" xfId="12" applyNumberFormat="1" applyFont="1" applyBorder="1" applyAlignment="1">
      <alignment horizontal="center" vertical="center" wrapText="1"/>
    </xf>
    <xf numFmtId="0" fontId="48" fillId="0" borderId="214" xfId="12" applyNumberFormat="1" applyFont="1" applyBorder="1" applyAlignment="1">
      <alignment vertical="center" wrapText="1"/>
    </xf>
    <xf numFmtId="0" fontId="68" fillId="0" borderId="214" xfId="12" applyNumberFormat="1" applyFont="1" applyBorder="1" applyAlignment="1">
      <alignment horizontal="center" vertical="center" wrapText="1"/>
    </xf>
    <xf numFmtId="0" fontId="48" fillId="0" borderId="169" xfId="12" applyNumberFormat="1" applyFont="1" applyBorder="1" applyAlignment="1">
      <alignment vertical="center" wrapText="1"/>
    </xf>
    <xf numFmtId="14" fontId="31" fillId="0" borderId="128" xfId="0" applyNumberFormat="1" applyFont="1" applyBorder="1" applyAlignment="1">
      <alignment horizontal="center" vertical="center"/>
    </xf>
    <xf numFmtId="14" fontId="31" fillId="0" borderId="112" xfId="0" applyNumberFormat="1" applyFont="1" applyBorder="1" applyAlignment="1">
      <alignment horizontal="center" vertical="center"/>
    </xf>
    <xf numFmtId="49" fontId="31" fillId="0" borderId="112" xfId="0" applyNumberFormat="1" applyFont="1" applyBorder="1" applyAlignment="1">
      <alignment horizontal="center" vertical="center"/>
    </xf>
    <xf numFmtId="0" fontId="31" fillId="0" borderId="112" xfId="0" applyFont="1" applyBorder="1" applyAlignment="1">
      <alignment horizontal="left" vertical="center" indent="1"/>
    </xf>
    <xf numFmtId="0" fontId="31" fillId="0" borderId="129" xfId="0" applyFont="1" applyBorder="1" applyAlignment="1">
      <alignment horizontal="left" vertical="center" indent="1"/>
    </xf>
    <xf numFmtId="14" fontId="31" fillId="0" borderId="124" xfId="0" applyNumberFormat="1" applyFont="1" applyBorder="1" applyAlignment="1">
      <alignment horizontal="center" vertical="center"/>
    </xf>
    <xf numFmtId="14" fontId="31" fillId="0" borderId="125" xfId="0" applyNumberFormat="1" applyFont="1" applyBorder="1" applyAlignment="1">
      <alignment horizontal="center" vertical="center"/>
    </xf>
    <xf numFmtId="49" fontId="31" fillId="0" borderId="125" xfId="0" applyNumberFormat="1" applyFont="1" applyBorder="1" applyAlignment="1">
      <alignment horizontal="center" vertical="center"/>
    </xf>
    <xf numFmtId="0" fontId="31" fillId="0" borderId="125" xfId="0" applyFont="1" applyBorder="1" applyAlignment="1">
      <alignment horizontal="left" vertical="center" indent="1"/>
    </xf>
    <xf numFmtId="0" fontId="31" fillId="0" borderId="127" xfId="0" applyFont="1" applyBorder="1" applyAlignment="1">
      <alignment horizontal="left" vertical="center" indent="1"/>
    </xf>
    <xf numFmtId="14" fontId="31" fillId="0" borderId="227" xfId="0" applyNumberFormat="1" applyFont="1" applyBorder="1" applyAlignment="1">
      <alignment horizontal="center" vertical="center"/>
    </xf>
    <xf numFmtId="14" fontId="31" fillId="0" borderId="8" xfId="0" applyNumberFormat="1" applyFont="1" applyBorder="1" applyAlignment="1">
      <alignment horizontal="center" vertical="center"/>
    </xf>
    <xf numFmtId="14" fontId="31" fillId="0" borderId="9" xfId="0" applyNumberFormat="1" applyFont="1" applyBorder="1" applyAlignment="1">
      <alignment horizontal="center" vertical="center"/>
    </xf>
    <xf numFmtId="49" fontId="31" fillId="0" borderId="10" xfId="0" applyNumberFormat="1" applyFont="1" applyBorder="1" applyAlignment="1">
      <alignment horizontal="center" vertical="center"/>
    </xf>
    <xf numFmtId="49" fontId="31" fillId="0" borderId="9" xfId="0" applyNumberFormat="1" applyFont="1" applyBorder="1" applyAlignment="1">
      <alignment horizontal="center" vertical="center"/>
    </xf>
    <xf numFmtId="0" fontId="31" fillId="0" borderId="10" xfId="0" applyFont="1" applyBorder="1" applyAlignment="1">
      <alignment horizontal="left" vertical="center" indent="1"/>
    </xf>
    <xf numFmtId="0" fontId="31" fillId="0" borderId="8" xfId="0" applyFont="1" applyBorder="1" applyAlignment="1">
      <alignment horizontal="left" vertical="center" indent="1"/>
    </xf>
    <xf numFmtId="0" fontId="31" fillId="0" borderId="29" xfId="0" applyFont="1" applyBorder="1" applyAlignment="1">
      <alignment horizontal="left" vertical="center" indent="1"/>
    </xf>
    <xf numFmtId="14" fontId="4" fillId="0" borderId="124" xfId="0" applyNumberFormat="1" applyFont="1" applyBorder="1" applyAlignment="1">
      <alignment horizontal="center" vertical="center"/>
    </xf>
    <xf numFmtId="14" fontId="4" fillId="0" borderId="125" xfId="0" applyNumberFormat="1" applyFont="1" applyBorder="1" applyAlignment="1">
      <alignment horizontal="center" vertical="center"/>
    </xf>
    <xf numFmtId="0" fontId="4" fillId="0" borderId="125" xfId="0" applyFont="1" applyBorder="1" applyAlignment="1">
      <alignment horizontal="left" vertical="center" indent="1"/>
    </xf>
    <xf numFmtId="0" fontId="4" fillId="0" borderId="127" xfId="0" applyFont="1" applyBorder="1" applyAlignment="1">
      <alignment horizontal="left" vertical="center" indent="1"/>
    </xf>
    <xf numFmtId="0" fontId="31" fillId="0" borderId="125" xfId="0" applyFont="1" applyBorder="1" applyAlignment="1">
      <alignment horizontal="left" vertical="center" wrapText="1" indent="1"/>
    </xf>
    <xf numFmtId="0" fontId="31" fillId="4" borderId="222" xfId="0" applyFont="1" applyFill="1" applyBorder="1" applyAlignment="1">
      <alignment horizontal="center" vertical="center"/>
    </xf>
    <xf numFmtId="0" fontId="31" fillId="4" borderId="223" xfId="0" applyFont="1" applyFill="1" applyBorder="1" applyAlignment="1">
      <alignment horizontal="center" vertical="center"/>
    </xf>
    <xf numFmtId="0" fontId="31" fillId="4" borderId="224" xfId="0" applyFont="1" applyFill="1" applyBorder="1" applyAlignment="1">
      <alignment horizontal="center" vertical="center"/>
    </xf>
    <xf numFmtId="14" fontId="31" fillId="0" borderId="225" xfId="0" applyNumberFormat="1" applyFont="1" applyBorder="1" applyAlignment="1">
      <alignment horizontal="center" vertical="center"/>
    </xf>
    <xf numFmtId="14" fontId="31" fillId="0" borderId="126" xfId="0" applyNumberFormat="1" applyFont="1" applyBorder="1" applyAlignment="1">
      <alignment horizontal="center" vertical="center"/>
    </xf>
    <xf numFmtId="49" fontId="31" fillId="0" borderId="126" xfId="0" applyNumberFormat="1" applyFont="1" applyBorder="1" applyAlignment="1">
      <alignment horizontal="center" vertical="center"/>
    </xf>
    <xf numFmtId="0" fontId="31" fillId="0" borderId="126" xfId="0" applyFont="1" applyBorder="1" applyAlignment="1">
      <alignment horizontal="left" vertical="center" indent="1"/>
    </xf>
    <xf numFmtId="0" fontId="31" fillId="0" borderId="226" xfId="0" applyFont="1" applyBorder="1" applyAlignment="1">
      <alignment horizontal="left" vertical="center" indent="1"/>
    </xf>
    <xf numFmtId="14" fontId="31" fillId="0" borderId="228" xfId="0" applyNumberFormat="1" applyFont="1" applyBorder="1" applyAlignment="1">
      <alignment horizontal="center" vertical="top"/>
    </xf>
    <xf numFmtId="14" fontId="31" fillId="0" borderId="24" xfId="0" applyNumberFormat="1" applyFont="1" applyBorder="1" applyAlignment="1">
      <alignment horizontal="center" vertical="top"/>
    </xf>
    <xf numFmtId="14" fontId="31" fillId="0" borderId="25" xfId="0" applyNumberFormat="1" applyFont="1" applyBorder="1" applyAlignment="1">
      <alignment horizontal="center" vertical="top"/>
    </xf>
    <xf numFmtId="14" fontId="31" fillId="0" borderId="6" xfId="0" applyNumberFormat="1" applyFont="1" applyBorder="1" applyAlignment="1">
      <alignment horizontal="center" vertical="top"/>
    </xf>
    <xf numFmtId="14" fontId="31" fillId="0" borderId="0" xfId="0" applyNumberFormat="1" applyFont="1" applyBorder="1" applyAlignment="1">
      <alignment horizontal="center" vertical="top"/>
    </xf>
    <xf numFmtId="14" fontId="31" fillId="0" borderId="17" xfId="0" applyNumberFormat="1" applyFont="1" applyBorder="1" applyAlignment="1">
      <alignment horizontal="center" vertical="top"/>
    </xf>
    <xf numFmtId="14" fontId="31" fillId="0" borderId="229" xfId="0" applyNumberFormat="1" applyFont="1" applyBorder="1" applyAlignment="1">
      <alignment horizontal="center" vertical="top"/>
    </xf>
    <xf numFmtId="14" fontId="31" fillId="0" borderId="21" xfId="0" applyNumberFormat="1" applyFont="1" applyBorder="1" applyAlignment="1">
      <alignment horizontal="center" vertical="top"/>
    </xf>
    <xf numFmtId="14" fontId="31" fillId="0" borderId="22" xfId="0" applyNumberFormat="1" applyFont="1" applyBorder="1" applyAlignment="1">
      <alignment horizontal="center" vertical="top"/>
    </xf>
    <xf numFmtId="14" fontId="31" fillId="0" borderId="99" xfId="0" applyNumberFormat="1" applyFont="1" applyBorder="1" applyAlignment="1">
      <alignment horizontal="center" vertical="top"/>
    </xf>
    <xf numFmtId="14" fontId="31" fillId="0" borderId="12" xfId="0" applyNumberFormat="1" applyFont="1" applyBorder="1" applyAlignment="1">
      <alignment horizontal="center" vertical="top"/>
    </xf>
    <xf numFmtId="14" fontId="31" fillId="0" borderId="13" xfId="0" applyNumberFormat="1" applyFont="1" applyBorder="1" applyAlignment="1">
      <alignment horizontal="center" vertical="top"/>
    </xf>
    <xf numFmtId="49" fontId="31" fillId="19" borderId="71" xfId="0" applyNumberFormat="1" applyFont="1" applyFill="1" applyBorder="1" applyAlignment="1">
      <alignment horizontal="center" vertical="center"/>
    </xf>
    <xf numFmtId="49" fontId="31" fillId="19" borderId="69" xfId="0" applyNumberFormat="1" applyFont="1" applyFill="1" applyBorder="1" applyAlignment="1">
      <alignment horizontal="center" vertical="center"/>
    </xf>
    <xf numFmtId="49" fontId="31" fillId="19" borderId="70" xfId="0" applyNumberFormat="1" applyFont="1" applyFill="1" applyBorder="1" applyAlignment="1">
      <alignment horizontal="center" vertical="center"/>
    </xf>
    <xf numFmtId="0" fontId="31" fillId="4" borderId="4" xfId="0" applyFont="1" applyFill="1" applyBorder="1" applyAlignment="1">
      <alignment horizontal="center" vertical="center"/>
    </xf>
    <xf numFmtId="0" fontId="31" fillId="4" borderId="2" xfId="0" applyFont="1" applyFill="1" applyBorder="1" applyAlignment="1">
      <alignment horizontal="center" vertical="center"/>
    </xf>
    <xf numFmtId="0" fontId="31" fillId="4" borderId="3" xfId="0" applyFont="1" applyFill="1" applyBorder="1" applyAlignment="1">
      <alignment horizontal="center" vertical="center"/>
    </xf>
    <xf numFmtId="0" fontId="31" fillId="4" borderId="154" xfId="0" applyFont="1" applyFill="1" applyBorder="1" applyAlignment="1">
      <alignment horizontal="center" vertical="center"/>
    </xf>
    <xf numFmtId="14" fontId="31" fillId="0" borderId="100" xfId="0" applyNumberFormat="1" applyFont="1" applyBorder="1" applyAlignment="1">
      <alignment horizontal="center" vertical="top"/>
    </xf>
    <xf numFmtId="14" fontId="31" fillId="0" borderId="31" xfId="0" applyNumberFormat="1" applyFont="1" applyBorder="1" applyAlignment="1">
      <alignment horizontal="center" vertical="top"/>
    </xf>
    <xf numFmtId="0" fontId="31" fillId="19" borderId="10" xfId="0" applyFont="1" applyFill="1" applyBorder="1" applyAlignment="1">
      <alignment horizontal="center" vertical="center"/>
    </xf>
    <xf numFmtId="0" fontId="31" fillId="19" borderId="8" xfId="0" applyFont="1" applyFill="1" applyBorder="1" applyAlignment="1">
      <alignment horizontal="center" vertical="center"/>
    </xf>
    <xf numFmtId="0" fontId="31" fillId="19" borderId="9" xfId="0" applyFont="1" applyFill="1" applyBorder="1" applyAlignment="1">
      <alignment horizontal="center" vertical="center"/>
    </xf>
    <xf numFmtId="0" fontId="4" fillId="19" borderId="10" xfId="0" applyFont="1" applyFill="1" applyBorder="1" applyAlignment="1">
      <alignment horizontal="center" vertical="center"/>
    </xf>
    <xf numFmtId="0" fontId="4" fillId="19" borderId="8" xfId="0" applyFont="1" applyFill="1" applyBorder="1" applyAlignment="1">
      <alignment horizontal="center" vertical="center"/>
    </xf>
    <xf numFmtId="0" fontId="4" fillId="19" borderId="9" xfId="0" applyFont="1" applyFill="1" applyBorder="1" applyAlignment="1">
      <alignment horizontal="center" vertical="center"/>
    </xf>
    <xf numFmtId="0" fontId="31" fillId="0" borderId="10" xfId="0" applyFont="1" applyBorder="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31" fillId="0" borderId="33" xfId="0" applyFont="1" applyBorder="1" applyAlignment="1">
      <alignment horizontal="center" vertical="center"/>
    </xf>
    <xf numFmtId="0" fontId="31" fillId="0" borderId="35" xfId="0" applyFont="1" applyBorder="1" applyAlignment="1">
      <alignment horizontal="center" vertical="center"/>
    </xf>
    <xf numFmtId="0" fontId="31" fillId="0" borderId="34" xfId="0" applyFont="1" applyBorder="1" applyAlignment="1">
      <alignment horizontal="center" vertical="center"/>
    </xf>
    <xf numFmtId="0" fontId="59" fillId="0" borderId="71" xfId="11" applyBorder="1" applyAlignment="1">
      <alignment horizontal="left" vertical="center"/>
    </xf>
    <xf numFmtId="0" fontId="59" fillId="0" borderId="69" xfId="11" applyBorder="1" applyAlignment="1">
      <alignment horizontal="left" vertical="center"/>
    </xf>
    <xf numFmtId="0" fontId="59" fillId="0" borderId="70" xfId="11" applyBorder="1" applyAlignment="1">
      <alignment horizontal="left" vertical="center"/>
    </xf>
    <xf numFmtId="0" fontId="59" fillId="0" borderId="10" xfId="11" applyBorder="1" applyAlignment="1">
      <alignment horizontal="left" vertical="center"/>
    </xf>
    <xf numFmtId="0" fontId="59" fillId="0" borderId="8" xfId="11" applyBorder="1" applyAlignment="1">
      <alignment horizontal="left" vertical="center"/>
    </xf>
    <xf numFmtId="0" fontId="59" fillId="0" borderId="9" xfId="11" applyBorder="1" applyAlignment="1">
      <alignment horizontal="left" vertical="center"/>
    </xf>
    <xf numFmtId="49" fontId="31" fillId="0" borderId="8" xfId="0" applyNumberFormat="1" applyFont="1" applyBorder="1" applyAlignment="1">
      <alignment horizontal="center" vertical="center"/>
    </xf>
    <xf numFmtId="0" fontId="31" fillId="0" borderId="27" xfId="0" applyFont="1" applyBorder="1" applyAlignment="1">
      <alignment horizontal="left" vertical="center"/>
    </xf>
    <xf numFmtId="0" fontId="31" fillId="0" borderId="24" xfId="0" applyFont="1" applyBorder="1" applyAlignment="1">
      <alignment horizontal="left" vertical="center"/>
    </xf>
    <xf numFmtId="0" fontId="31" fillId="0" borderId="28" xfId="0" applyFont="1" applyBorder="1" applyAlignment="1">
      <alignment horizontal="left" vertical="center"/>
    </xf>
    <xf numFmtId="0" fontId="59" fillId="0" borderId="33" xfId="11" applyBorder="1" applyAlignment="1">
      <alignment horizontal="left" vertical="center"/>
    </xf>
    <xf numFmtId="0" fontId="59" fillId="0" borderId="35" xfId="11" applyBorder="1" applyAlignment="1">
      <alignment horizontal="left" vertical="center"/>
    </xf>
    <xf numFmtId="0" fontId="59" fillId="0" borderId="34" xfId="11" applyBorder="1" applyAlignment="1">
      <alignment horizontal="left" vertical="center"/>
    </xf>
    <xf numFmtId="0" fontId="31" fillId="0" borderId="10" xfId="0" applyFont="1" applyBorder="1" applyAlignment="1">
      <alignment horizontal="left" vertical="center"/>
    </xf>
    <xf numFmtId="0" fontId="31" fillId="0" borderId="8" xfId="0" applyFont="1" applyBorder="1" applyAlignment="1">
      <alignment horizontal="left" vertical="center"/>
    </xf>
    <xf numFmtId="0" fontId="31" fillId="0" borderId="29" xfId="0" applyFont="1" applyBorder="1" applyAlignment="1">
      <alignment horizontal="left" vertical="center"/>
    </xf>
    <xf numFmtId="0" fontId="31" fillId="0" borderId="33" xfId="0" applyFont="1" applyBorder="1" applyAlignment="1">
      <alignment horizontal="left" vertical="center"/>
    </xf>
    <xf numFmtId="0" fontId="31" fillId="0" borderId="35" xfId="0" applyFont="1" applyBorder="1" applyAlignment="1">
      <alignment horizontal="left" vertical="center"/>
    </xf>
    <xf numFmtId="0" fontId="31" fillId="0" borderId="96" xfId="0" applyFont="1" applyBorder="1" applyAlignment="1">
      <alignment horizontal="left" vertical="center"/>
    </xf>
    <xf numFmtId="0" fontId="31" fillId="4" borderId="5" xfId="0" applyFont="1" applyFill="1" applyBorder="1" applyAlignment="1">
      <alignment horizontal="center" vertical="center"/>
    </xf>
    <xf numFmtId="0" fontId="31" fillId="0" borderId="71" xfId="0" applyFont="1" applyBorder="1" applyAlignment="1">
      <alignment horizontal="left" vertical="center"/>
    </xf>
    <xf numFmtId="0" fontId="31" fillId="0" borderId="69" xfId="0" applyFont="1" applyBorder="1" applyAlignment="1">
      <alignment horizontal="left" vertical="center"/>
    </xf>
    <xf numFmtId="0" fontId="31" fillId="0" borderId="72" xfId="0" applyFont="1" applyBorder="1" applyAlignment="1">
      <alignment horizontal="left" vertical="center"/>
    </xf>
    <xf numFmtId="0" fontId="4" fillId="0" borderId="10" xfId="0" applyFont="1" applyBorder="1" applyAlignment="1">
      <alignment horizontal="left" vertical="center"/>
    </xf>
    <xf numFmtId="0" fontId="4" fillId="0" borderId="8" xfId="0" applyFont="1" applyBorder="1" applyAlignment="1">
      <alignment horizontal="left" vertical="center"/>
    </xf>
    <xf numFmtId="0" fontId="4" fillId="0" borderId="29" xfId="0" applyFont="1" applyBorder="1" applyAlignment="1">
      <alignment horizontal="left" vertical="center"/>
    </xf>
    <xf numFmtId="0" fontId="31" fillId="0" borderId="9" xfId="0" applyFont="1" applyBorder="1" applyAlignment="1">
      <alignment horizontal="left" vertical="center"/>
    </xf>
    <xf numFmtId="176" fontId="10" fillId="0" borderId="227" xfId="8" applyNumberFormat="1" applyFont="1" applyFill="1" applyBorder="1" applyAlignment="1" applyProtection="1">
      <alignment horizontal="left" vertical="center" shrinkToFit="1"/>
      <protection locked="0"/>
    </xf>
    <xf numFmtId="176" fontId="10" fillId="0" borderId="8" xfId="8" applyNumberFormat="1" applyFont="1" applyFill="1" applyBorder="1" applyAlignment="1" applyProtection="1">
      <alignment horizontal="left" vertical="center" shrinkToFit="1"/>
      <protection locked="0"/>
    </xf>
    <xf numFmtId="176" fontId="10" fillId="0" borderId="9" xfId="8" applyNumberFormat="1" applyFont="1" applyFill="1" applyBorder="1" applyAlignment="1" applyProtection="1">
      <alignment horizontal="left" vertical="center" shrinkToFit="1"/>
      <protection locked="0"/>
    </xf>
    <xf numFmtId="0" fontId="10" fillId="0" borderId="8" xfId="8" applyNumberFormat="1" applyFont="1" applyFill="1" applyBorder="1" applyAlignment="1" applyProtection="1">
      <alignment horizontal="left" vertical="center" shrinkToFit="1"/>
      <protection locked="0"/>
    </xf>
    <xf numFmtId="0" fontId="10" fillId="0" borderId="9" xfId="8" applyNumberFormat="1" applyFont="1" applyFill="1" applyBorder="1" applyAlignment="1" applyProtection="1">
      <alignment horizontal="left" vertical="center" shrinkToFit="1"/>
      <protection locked="0"/>
    </xf>
    <xf numFmtId="0" fontId="4" fillId="2" borderId="99" xfId="8" applyFont="1" applyFill="1" applyBorder="1" applyAlignment="1">
      <alignment horizontal="center" vertical="center" wrapText="1"/>
    </xf>
    <xf numFmtId="0" fontId="4" fillId="2" borderId="12" xfId="8" applyFont="1" applyFill="1" applyBorder="1" applyAlignment="1">
      <alignment horizontal="center" vertical="center" wrapText="1"/>
    </xf>
    <xf numFmtId="0" fontId="4" fillId="2" borderId="13" xfId="8" applyFont="1" applyFill="1" applyBorder="1" applyAlignment="1">
      <alignment horizontal="center" vertical="center" wrapText="1"/>
    </xf>
    <xf numFmtId="0" fontId="4" fillId="2" borderId="6" xfId="8" applyFont="1" applyFill="1" applyBorder="1" applyAlignment="1">
      <alignment horizontal="center" vertical="center" wrapText="1"/>
    </xf>
    <xf numFmtId="0" fontId="4" fillId="2" borderId="0" xfId="8" applyFont="1" applyFill="1" applyBorder="1" applyAlignment="1">
      <alignment horizontal="center" vertical="center" wrapText="1"/>
    </xf>
    <xf numFmtId="0" fontId="4" fillId="2" borderId="17" xfId="8" applyFont="1" applyFill="1" applyBorder="1" applyAlignment="1">
      <alignment horizontal="center" vertical="center" wrapText="1"/>
    </xf>
    <xf numFmtId="0" fontId="4" fillId="2" borderId="100" xfId="8" applyFont="1" applyFill="1" applyBorder="1" applyAlignment="1">
      <alignment horizontal="center" vertical="center" wrapText="1"/>
    </xf>
    <xf numFmtId="0" fontId="4" fillId="2" borderId="31" xfId="8" applyFont="1" applyFill="1" applyBorder="1" applyAlignment="1">
      <alignment horizontal="center" vertical="center" wrapText="1"/>
    </xf>
    <xf numFmtId="0" fontId="4" fillId="2" borderId="32" xfId="8" applyFont="1" applyFill="1" applyBorder="1" applyAlignment="1">
      <alignment horizontal="center" vertical="center" wrapText="1"/>
    </xf>
    <xf numFmtId="49" fontId="14" fillId="0" borderId="14" xfId="8" applyNumberFormat="1" applyFont="1" applyFill="1" applyBorder="1" applyAlignment="1" applyProtection="1">
      <alignment horizontal="left" vertical="center" wrapText="1" indent="1"/>
      <protection locked="0"/>
    </xf>
    <xf numFmtId="49" fontId="14" fillId="0" borderId="12" xfId="8" applyNumberFormat="1" applyFont="1" applyFill="1" applyBorder="1" applyAlignment="1" applyProtection="1">
      <alignment horizontal="left" vertical="center" wrapText="1" indent="1"/>
      <protection locked="0"/>
    </xf>
    <xf numFmtId="49" fontId="14" fillId="0" borderId="15" xfId="8" applyNumberFormat="1" applyFont="1" applyFill="1" applyBorder="1" applyAlignment="1" applyProtection="1">
      <alignment horizontal="left" vertical="center" wrapText="1" indent="1"/>
      <protection locked="0"/>
    </xf>
    <xf numFmtId="49" fontId="14" fillId="0" borderId="18" xfId="8" applyNumberFormat="1" applyFont="1" applyFill="1" applyBorder="1" applyAlignment="1" applyProtection="1">
      <alignment horizontal="left" vertical="center" wrapText="1" indent="1"/>
      <protection locked="0"/>
    </xf>
    <xf numFmtId="49" fontId="14" fillId="0" borderId="0" xfId="8" applyNumberFormat="1" applyFont="1" applyFill="1" applyBorder="1" applyAlignment="1" applyProtection="1">
      <alignment horizontal="left" vertical="center" wrapText="1" indent="1"/>
      <protection locked="0"/>
    </xf>
    <xf numFmtId="49" fontId="14" fillId="0" borderId="19" xfId="8" applyNumberFormat="1" applyFont="1" applyFill="1" applyBorder="1" applyAlignment="1" applyProtection="1">
      <alignment horizontal="left" vertical="center" wrapText="1" indent="1"/>
      <protection locked="0"/>
    </xf>
    <xf numFmtId="49" fontId="14" fillId="0" borderId="95" xfId="8" applyNumberFormat="1" applyFont="1" applyFill="1" applyBorder="1" applyAlignment="1" applyProtection="1">
      <alignment horizontal="left" vertical="center" wrapText="1" indent="1"/>
      <protection locked="0"/>
    </xf>
    <xf numFmtId="49" fontId="14" fillId="0" borderId="31" xfId="8" applyNumberFormat="1" applyFont="1" applyFill="1" applyBorder="1" applyAlignment="1" applyProtection="1">
      <alignment horizontal="left" vertical="center" wrapText="1" indent="1"/>
      <protection locked="0"/>
    </xf>
    <xf numFmtId="49" fontId="14" fillId="0" borderId="36" xfId="8" applyNumberFormat="1" applyFont="1" applyFill="1" applyBorder="1" applyAlignment="1" applyProtection="1">
      <alignment horizontal="left" vertical="center" wrapText="1" indent="1"/>
      <protection locked="0"/>
    </xf>
    <xf numFmtId="49" fontId="2" fillId="3" borderId="8" xfId="8" applyNumberFormat="1" applyFont="1" applyFill="1" applyBorder="1" applyAlignment="1">
      <alignment horizontal="center" vertical="center" shrinkToFit="1"/>
    </xf>
    <xf numFmtId="49" fontId="2" fillId="3" borderId="9" xfId="8" applyNumberFormat="1" applyFont="1" applyFill="1" applyBorder="1" applyAlignment="1">
      <alignment horizontal="center" vertical="center" shrinkToFit="1"/>
    </xf>
    <xf numFmtId="49" fontId="14" fillId="0" borderId="8" xfId="8" applyNumberFormat="1" applyFont="1" applyFill="1" applyBorder="1" applyAlignment="1" applyProtection="1">
      <alignment horizontal="left" vertical="center" indent="1" shrinkToFit="1"/>
      <protection locked="0"/>
    </xf>
    <xf numFmtId="49" fontId="2" fillId="3" borderId="10" xfId="8" applyNumberFormat="1" applyFont="1" applyFill="1" applyBorder="1" applyAlignment="1">
      <alignment horizontal="center" vertical="center"/>
    </xf>
    <xf numFmtId="49" fontId="2" fillId="3" borderId="8" xfId="8" applyNumberFormat="1" applyFont="1" applyFill="1" applyBorder="1" applyAlignment="1">
      <alignment horizontal="center" vertical="center"/>
    </xf>
    <xf numFmtId="49" fontId="2" fillId="3" borderId="9" xfId="8" applyNumberFormat="1" applyFont="1" applyFill="1" applyBorder="1" applyAlignment="1">
      <alignment horizontal="center" vertical="center"/>
    </xf>
    <xf numFmtId="49" fontId="14" fillId="0" borderId="29" xfId="8" applyNumberFormat="1" applyFont="1" applyFill="1" applyBorder="1" applyAlignment="1" applyProtection="1">
      <alignment horizontal="left" vertical="center" indent="1" shrinkToFit="1"/>
      <protection locked="0"/>
    </xf>
    <xf numFmtId="0" fontId="9" fillId="2" borderId="11" xfId="8" applyFont="1" applyFill="1" applyBorder="1" applyAlignment="1">
      <alignment horizontal="center" vertical="center" wrapText="1"/>
    </xf>
    <xf numFmtId="0" fontId="9" fillId="2" borderId="16" xfId="8" applyFont="1" applyFill="1" applyBorder="1" applyAlignment="1">
      <alignment horizontal="center" vertical="center" wrapText="1"/>
    </xf>
    <xf numFmtId="0" fontId="9" fillId="2" borderId="30" xfId="8" applyFont="1" applyFill="1" applyBorder="1" applyAlignment="1">
      <alignment horizontal="center" vertical="center" wrapText="1"/>
    </xf>
    <xf numFmtId="0" fontId="13" fillId="2" borderId="12" xfId="8" applyFont="1" applyFill="1" applyBorder="1" applyAlignment="1">
      <alignment horizontal="center" vertical="center" wrapText="1"/>
    </xf>
    <xf numFmtId="0" fontId="13" fillId="2" borderId="13" xfId="8" applyFont="1" applyFill="1" applyBorder="1" applyAlignment="1">
      <alignment horizontal="center" vertical="center" wrapText="1"/>
    </xf>
    <xf numFmtId="0" fontId="13" fillId="2" borderId="0" xfId="8" applyFont="1" applyFill="1" applyBorder="1" applyAlignment="1">
      <alignment horizontal="center" vertical="center" wrapText="1"/>
    </xf>
    <xf numFmtId="0" fontId="13" fillId="2" borderId="17" xfId="8" applyFont="1" applyFill="1" applyBorder="1" applyAlignment="1">
      <alignment horizontal="center" vertical="center" wrapText="1"/>
    </xf>
    <xf numFmtId="0" fontId="13" fillId="2" borderId="31" xfId="8" applyFont="1" applyFill="1" applyBorder="1" applyAlignment="1">
      <alignment horizontal="center" vertical="center" wrapText="1"/>
    </xf>
    <xf numFmtId="0" fontId="13" fillId="2" borderId="32" xfId="8" applyFont="1" applyFill="1" applyBorder="1" applyAlignment="1">
      <alignment horizontal="center" vertical="center" wrapText="1"/>
    </xf>
    <xf numFmtId="49" fontId="2" fillId="2" borderId="12" xfId="8" applyNumberFormat="1" applyFont="1" applyFill="1" applyBorder="1" applyAlignment="1">
      <alignment horizontal="center" vertical="center" wrapText="1" shrinkToFit="1"/>
    </xf>
    <xf numFmtId="49" fontId="2" fillId="2" borderId="12" xfId="8" applyNumberFormat="1" applyFont="1" applyFill="1" applyBorder="1" applyAlignment="1">
      <alignment horizontal="center" vertical="center" shrinkToFit="1"/>
    </xf>
    <xf numFmtId="49" fontId="2" fillId="3" borderId="14" xfId="8" applyNumberFormat="1" applyFont="1" applyFill="1" applyBorder="1" applyAlignment="1">
      <alignment horizontal="center" vertical="center" shrinkToFit="1"/>
    </xf>
    <xf numFmtId="49" fontId="2" fillId="3" borderId="13" xfId="8" applyNumberFormat="1" applyFont="1" applyFill="1" applyBorder="1" applyAlignment="1">
      <alignment horizontal="center" vertical="center" shrinkToFit="1"/>
    </xf>
    <xf numFmtId="49" fontId="4" fillId="0" borderId="12" xfId="8" applyNumberFormat="1" applyFont="1" applyFill="1" applyBorder="1" applyAlignment="1">
      <alignment horizontal="left" vertical="center" wrapText="1" indent="1"/>
    </xf>
    <xf numFmtId="49" fontId="4" fillId="0" borderId="97" xfId="8" applyNumberFormat="1" applyFont="1" applyFill="1" applyBorder="1" applyAlignment="1">
      <alignment horizontal="left" vertical="center" wrapText="1" indent="1"/>
    </xf>
    <xf numFmtId="49" fontId="4" fillId="0" borderId="98" xfId="8" applyNumberFormat="1" applyFont="1" applyFill="1" applyBorder="1" applyAlignment="1">
      <alignment horizontal="left" vertical="center" wrapText="1" indent="1"/>
    </xf>
    <xf numFmtId="49" fontId="4" fillId="0" borderId="12" xfId="8" applyNumberFormat="1" applyFont="1" applyFill="1" applyBorder="1" applyAlignment="1">
      <alignment vertical="center"/>
    </xf>
    <xf numFmtId="0" fontId="5" fillId="0" borderId="26" xfId="8" applyFont="1" applyFill="1" applyBorder="1" applyAlignment="1" applyProtection="1">
      <alignment horizontal="left" vertical="center" indent="1" shrinkToFit="1"/>
      <protection locked="0"/>
    </xf>
    <xf numFmtId="0" fontId="5" fillId="0" borderId="92" xfId="8" applyFont="1" applyFill="1" applyBorder="1" applyAlignment="1" applyProtection="1">
      <alignment horizontal="left" vertical="center" indent="1" shrinkToFit="1"/>
      <protection locked="0"/>
    </xf>
    <xf numFmtId="49" fontId="2" fillId="3" borderId="21" xfId="8" applyNumberFormat="1" applyFont="1" applyFill="1" applyBorder="1" applyAlignment="1">
      <alignment horizontal="center" vertical="center" shrinkToFit="1"/>
    </xf>
    <xf numFmtId="49" fontId="2" fillId="3" borderId="22" xfId="8" applyNumberFormat="1" applyFont="1" applyFill="1" applyBorder="1" applyAlignment="1">
      <alignment horizontal="center" vertical="center" shrinkToFit="1"/>
    </xf>
    <xf numFmtId="49" fontId="14" fillId="0" borderId="21" xfId="8" applyNumberFormat="1" applyFont="1" applyFill="1" applyBorder="1" applyAlignment="1" applyProtection="1">
      <alignment horizontal="left" vertical="center" indent="1" shrinkToFit="1"/>
      <protection locked="0"/>
    </xf>
    <xf numFmtId="49" fontId="14" fillId="0" borderId="23" xfId="8" applyNumberFormat="1" applyFont="1" applyFill="1" applyBorder="1" applyAlignment="1" applyProtection="1">
      <alignment horizontal="left" vertical="center" indent="1" shrinkToFit="1"/>
      <protection locked="0"/>
    </xf>
    <xf numFmtId="0" fontId="14" fillId="0" borderId="8" xfId="8" applyFont="1" applyFill="1" applyBorder="1" applyAlignment="1" applyProtection="1">
      <alignment horizontal="left" vertical="center" indent="1" shrinkToFit="1"/>
      <protection locked="0"/>
    </xf>
    <xf numFmtId="0" fontId="14" fillId="0" borderId="29" xfId="8" applyFont="1" applyFill="1" applyBorder="1" applyAlignment="1" applyProtection="1">
      <alignment horizontal="left" vertical="center" indent="1" shrinkToFit="1"/>
      <protection locked="0"/>
    </xf>
    <xf numFmtId="49" fontId="2" fillId="3" borderId="27" xfId="8" applyNumberFormat="1" applyFont="1" applyFill="1" applyBorder="1" applyAlignment="1">
      <alignment horizontal="center" vertical="center" shrinkToFit="1"/>
    </xf>
    <xf numFmtId="49" fontId="2" fillId="3" borderId="24" xfId="8" applyNumberFormat="1" applyFont="1" applyFill="1" applyBorder="1" applyAlignment="1">
      <alignment horizontal="center" vertical="center" shrinkToFit="1"/>
    </xf>
    <xf numFmtId="49" fontId="2" fillId="3" borderId="25" xfId="8" applyNumberFormat="1" applyFont="1" applyFill="1" applyBorder="1" applyAlignment="1">
      <alignment horizontal="center" vertical="center" shrinkToFit="1"/>
    </xf>
    <xf numFmtId="0" fontId="1" fillId="0" borderId="95" xfId="10" applyBorder="1" applyAlignment="1">
      <alignment horizontal="center" vertical="center" shrinkToFit="1"/>
    </xf>
    <xf numFmtId="0" fontId="1" fillId="0" borderId="31" xfId="10" applyBorder="1" applyAlignment="1">
      <alignment horizontal="center" vertical="center" shrinkToFit="1"/>
    </xf>
    <xf numFmtId="0" fontId="1" fillId="0" borderId="32" xfId="10" applyBorder="1" applyAlignment="1">
      <alignment horizontal="center" vertical="center" shrinkToFit="1"/>
    </xf>
    <xf numFmtId="49" fontId="14" fillId="0" borderId="27" xfId="8" applyNumberFormat="1" applyFont="1" applyFill="1" applyBorder="1" applyAlignment="1" applyProtection="1">
      <alignment horizontal="center" vertical="center" shrinkToFit="1"/>
      <protection locked="0"/>
    </xf>
    <xf numFmtId="49" fontId="14" fillId="0" borderId="24" xfId="8" applyNumberFormat="1" applyFont="1" applyFill="1" applyBorder="1" applyAlignment="1" applyProtection="1">
      <alignment horizontal="center" vertical="center" shrinkToFit="1"/>
      <protection locked="0"/>
    </xf>
    <xf numFmtId="49" fontId="14" fillId="0" borderId="8" xfId="8" applyNumberFormat="1" applyFont="1" applyFill="1" applyBorder="1" applyAlignment="1" applyProtection="1">
      <alignment horizontal="center" vertical="center" shrinkToFit="1"/>
      <protection locked="0"/>
    </xf>
    <xf numFmtId="49" fontId="24" fillId="0" borderId="8" xfId="8" applyNumberFormat="1" applyFont="1" applyFill="1" applyBorder="1" applyAlignment="1">
      <alignment vertical="center" wrapText="1"/>
    </xf>
    <xf numFmtId="49" fontId="24" fillId="0" borderId="29" xfId="8" applyNumberFormat="1" applyFont="1" applyFill="1" applyBorder="1" applyAlignment="1">
      <alignment vertical="center" wrapText="1"/>
    </xf>
    <xf numFmtId="0" fontId="19" fillId="4" borderId="33" xfId="8" applyNumberFormat="1" applyFont="1" applyFill="1" applyBorder="1" applyAlignment="1">
      <alignment horizontal="left" vertical="center" indent="1" shrinkToFit="1"/>
    </xf>
    <xf numFmtId="0" fontId="25" fillId="4" borderId="35" xfId="10" applyNumberFormat="1" applyFont="1" applyFill="1" applyBorder="1" applyAlignment="1">
      <alignment horizontal="left" vertical="center" indent="1" shrinkToFit="1"/>
    </xf>
    <xf numFmtId="0" fontId="25" fillId="4" borderId="96" xfId="10" applyNumberFormat="1" applyFont="1" applyFill="1" applyBorder="1" applyAlignment="1">
      <alignment horizontal="left" vertical="center" indent="1" shrinkToFit="1"/>
    </xf>
    <xf numFmtId="0" fontId="14" fillId="0" borderId="21" xfId="8" applyFont="1" applyFill="1" applyBorder="1" applyAlignment="1" applyProtection="1">
      <alignment horizontal="left" vertical="center" indent="1" shrinkToFit="1"/>
      <protection locked="0"/>
    </xf>
    <xf numFmtId="0" fontId="14" fillId="0" borderId="23" xfId="8" applyFont="1" applyFill="1" applyBorder="1" applyAlignment="1" applyProtection="1">
      <alignment horizontal="left" vertical="center" indent="1" shrinkToFit="1"/>
      <protection locked="0"/>
    </xf>
    <xf numFmtId="0" fontId="1" fillId="0" borderId="20" xfId="10" applyBorder="1" applyAlignment="1">
      <alignment horizontal="center" vertical="center" shrinkToFit="1"/>
    </xf>
    <xf numFmtId="0" fontId="1" fillId="0" borderId="22" xfId="10" applyBorder="1" applyAlignment="1">
      <alignment horizontal="center" vertical="center" shrinkToFit="1"/>
    </xf>
    <xf numFmtId="49" fontId="14" fillId="0" borderId="10" xfId="8" applyNumberFormat="1" applyFont="1" applyFill="1" applyBorder="1" applyAlignment="1" applyProtection="1">
      <alignment horizontal="center" vertical="center" shrinkToFit="1"/>
      <protection locked="0"/>
    </xf>
    <xf numFmtId="0" fontId="1" fillId="0" borderId="8" xfId="10" applyBorder="1" applyAlignment="1" applyProtection="1">
      <alignment vertical="center" shrinkToFit="1"/>
      <protection locked="0"/>
    </xf>
    <xf numFmtId="0" fontId="1" fillId="0" borderId="29" xfId="10" applyBorder="1" applyAlignment="1" applyProtection="1">
      <alignment vertical="center" shrinkToFit="1"/>
      <protection locked="0"/>
    </xf>
    <xf numFmtId="49" fontId="2" fillId="3" borderId="0" xfId="8" applyNumberFormat="1" applyFont="1" applyFill="1" applyBorder="1" applyAlignment="1">
      <alignment horizontal="center" vertical="center" shrinkToFit="1"/>
    </xf>
    <xf numFmtId="49" fontId="2" fillId="3" borderId="17" xfId="8" applyNumberFormat="1" applyFont="1" applyFill="1" applyBorder="1" applyAlignment="1">
      <alignment horizontal="center" vertical="center" shrinkToFit="1"/>
    </xf>
    <xf numFmtId="49" fontId="5" fillId="0" borderId="24" xfId="8" applyNumberFormat="1" applyFont="1" applyFill="1" applyBorder="1" applyAlignment="1" applyProtection="1">
      <alignment horizontal="center" vertical="center" shrinkToFit="1"/>
      <protection locked="0"/>
    </xf>
    <xf numFmtId="49" fontId="5" fillId="0" borderId="24" xfId="8" applyNumberFormat="1" applyFont="1" applyFill="1" applyBorder="1" applyAlignment="1">
      <alignment vertical="center" shrinkToFit="1"/>
    </xf>
    <xf numFmtId="49" fontId="5" fillId="0" borderId="28" xfId="8" applyNumberFormat="1" applyFont="1" applyFill="1" applyBorder="1" applyAlignment="1">
      <alignment vertical="center" shrinkToFit="1"/>
    </xf>
    <xf numFmtId="0" fontId="14" fillId="0" borderId="18" xfId="8" applyFont="1" applyFill="1" applyBorder="1" applyAlignment="1" applyProtection="1">
      <alignment horizontal="left" vertical="center" indent="1" shrinkToFit="1"/>
      <protection locked="0"/>
    </xf>
    <xf numFmtId="0" fontId="14" fillId="0" borderId="0" xfId="8" applyFont="1" applyFill="1" applyBorder="1" applyAlignment="1" applyProtection="1">
      <alignment horizontal="left" vertical="center" indent="1" shrinkToFit="1"/>
      <protection locked="0"/>
    </xf>
    <xf numFmtId="0" fontId="14" fillId="0" borderId="19" xfId="8" applyFont="1" applyFill="1" applyBorder="1" applyAlignment="1" applyProtection="1">
      <alignment horizontal="left" vertical="center" indent="1" shrinkToFit="1"/>
      <protection locked="0"/>
    </xf>
    <xf numFmtId="49" fontId="13" fillId="0" borderId="69" xfId="8" applyNumberFormat="1" applyFont="1" applyFill="1" applyBorder="1" applyAlignment="1">
      <alignment vertical="center" shrinkToFit="1"/>
    </xf>
    <xf numFmtId="49" fontId="13" fillId="0" borderId="72" xfId="8" applyNumberFormat="1" applyFont="1" applyFill="1" applyBorder="1" applyAlignment="1">
      <alignment vertical="center" shrinkToFit="1"/>
    </xf>
    <xf numFmtId="49" fontId="13" fillId="0" borderId="24" xfId="8" applyNumberFormat="1" applyFont="1" applyFill="1" applyBorder="1" applyAlignment="1">
      <alignment vertical="center" shrinkToFit="1"/>
    </xf>
    <xf numFmtId="49" fontId="13" fillId="0" borderId="0" xfId="8" applyNumberFormat="1" applyFont="1" applyFill="1" applyBorder="1" applyAlignment="1">
      <alignment vertical="center" shrinkToFit="1"/>
    </xf>
    <xf numFmtId="49" fontId="13" fillId="0" borderId="21" xfId="8" applyNumberFormat="1" applyFont="1" applyFill="1" applyBorder="1" applyAlignment="1">
      <alignment horizontal="left" vertical="center" shrinkToFit="1"/>
    </xf>
    <xf numFmtId="0" fontId="19" fillId="4" borderId="10" xfId="8" applyNumberFormat="1" applyFont="1" applyFill="1" applyBorder="1" applyAlignment="1">
      <alignment horizontal="left" vertical="center" indent="1" shrinkToFit="1"/>
    </xf>
    <xf numFmtId="0" fontId="19" fillId="4" borderId="8" xfId="8" applyNumberFormat="1" applyFont="1" applyFill="1" applyBorder="1" applyAlignment="1">
      <alignment horizontal="left" vertical="center" indent="1" shrinkToFit="1"/>
    </xf>
    <xf numFmtId="0" fontId="19" fillId="4" borderId="29" xfId="8" applyNumberFormat="1" applyFont="1" applyFill="1" applyBorder="1" applyAlignment="1">
      <alignment horizontal="left" vertical="center" indent="1" shrinkToFit="1"/>
    </xf>
    <xf numFmtId="49" fontId="2" fillId="2" borderId="73" xfId="8" applyNumberFormat="1" applyFont="1" applyFill="1" applyBorder="1" applyAlignment="1">
      <alignment horizontal="center" vertical="center" wrapText="1"/>
    </xf>
    <xf numFmtId="49" fontId="2" fillId="2" borderId="75" xfId="8" applyNumberFormat="1" applyFont="1" applyFill="1" applyBorder="1" applyAlignment="1">
      <alignment horizontal="center" vertical="center" wrapText="1"/>
    </xf>
    <xf numFmtId="49" fontId="2" fillId="2" borderId="0" xfId="8" applyNumberFormat="1" applyFont="1" applyFill="1" applyBorder="1" applyAlignment="1">
      <alignment horizontal="left" vertical="center" wrapText="1"/>
    </xf>
    <xf numFmtId="49" fontId="2" fillId="2" borderId="17" xfId="8" applyNumberFormat="1" applyFont="1" applyFill="1" applyBorder="1" applyAlignment="1">
      <alignment horizontal="left" vertical="center" wrapText="1"/>
    </xf>
    <xf numFmtId="49" fontId="2" fillId="3" borderId="18" xfId="8" applyNumberFormat="1" applyFont="1" applyFill="1" applyBorder="1" applyAlignment="1">
      <alignment horizontal="center" vertical="center" shrinkToFit="1"/>
    </xf>
    <xf numFmtId="49" fontId="2" fillId="3" borderId="20" xfId="8" applyNumberFormat="1" applyFont="1" applyFill="1" applyBorder="1" applyAlignment="1">
      <alignment horizontal="center" vertical="center" shrinkToFit="1"/>
    </xf>
    <xf numFmtId="49" fontId="13" fillId="0" borderId="21" xfId="8" applyNumberFormat="1" applyFont="1" applyFill="1" applyBorder="1" applyAlignment="1">
      <alignment vertical="center" shrinkToFit="1"/>
    </xf>
    <xf numFmtId="49" fontId="14" fillId="0" borderId="18" xfId="8" applyNumberFormat="1" applyFont="1" applyFill="1" applyBorder="1" applyAlignment="1" applyProtection="1">
      <alignment horizontal="left" vertical="center" indent="1"/>
      <protection locked="0"/>
    </xf>
    <xf numFmtId="49" fontId="14" fillId="0" borderId="0" xfId="8" applyNumberFormat="1" applyFont="1" applyFill="1" applyBorder="1" applyAlignment="1" applyProtection="1">
      <alignment horizontal="left" vertical="center" indent="1"/>
      <protection locked="0"/>
    </xf>
    <xf numFmtId="49" fontId="14" fillId="0" borderId="19" xfId="8" applyNumberFormat="1" applyFont="1" applyFill="1" applyBorder="1" applyAlignment="1" applyProtection="1">
      <alignment horizontal="left" vertical="center" indent="1"/>
      <protection locked="0"/>
    </xf>
    <xf numFmtId="49" fontId="14" fillId="0" borderId="21" xfId="8" applyNumberFormat="1" applyFont="1" applyFill="1" applyBorder="1" applyAlignment="1" applyProtection="1">
      <alignment horizontal="left" vertical="center" indent="1"/>
      <protection locked="0"/>
    </xf>
    <xf numFmtId="49" fontId="14" fillId="0" borderId="23" xfId="8" applyNumberFormat="1" applyFont="1" applyFill="1" applyBorder="1" applyAlignment="1" applyProtection="1">
      <alignment horizontal="left" vertical="center" indent="1"/>
      <protection locked="0"/>
    </xf>
    <xf numFmtId="49" fontId="5" fillId="0" borderId="26" xfId="8" applyNumberFormat="1" applyFont="1" applyFill="1" applyBorder="1" applyAlignment="1" applyProtection="1">
      <alignment horizontal="left" vertical="center" indent="1" shrinkToFit="1"/>
      <protection locked="0"/>
    </xf>
    <xf numFmtId="49" fontId="5" fillId="0" borderId="92" xfId="8" applyNumberFormat="1" applyFont="1" applyFill="1" applyBorder="1" applyAlignment="1" applyProtection="1">
      <alignment horizontal="left" vertical="center" indent="1" shrinkToFit="1"/>
      <protection locked="0"/>
    </xf>
    <xf numFmtId="49" fontId="2" fillId="3" borderId="10" xfId="8" applyNumberFormat="1" applyFont="1" applyFill="1" applyBorder="1" applyAlignment="1">
      <alignment horizontal="center" vertical="center" shrinkToFit="1"/>
    </xf>
    <xf numFmtId="49" fontId="2" fillId="2" borderId="94" xfId="8" applyNumberFormat="1" applyFont="1" applyFill="1" applyBorder="1" applyAlignment="1">
      <alignment vertical="center" shrinkToFit="1"/>
    </xf>
    <xf numFmtId="49" fontId="2" fillId="2" borderId="34" xfId="8" applyNumberFormat="1" applyFont="1" applyFill="1" applyBorder="1" applyAlignment="1">
      <alignment vertical="center" shrinkToFit="1"/>
    </xf>
    <xf numFmtId="49" fontId="4" fillId="0" borderId="35" xfId="8" applyNumberFormat="1" applyFont="1" applyFill="1" applyBorder="1" applyAlignment="1">
      <alignment vertical="center" shrinkToFit="1"/>
    </xf>
    <xf numFmtId="49" fontId="13" fillId="0" borderId="35" xfId="8" applyNumberFormat="1" applyFont="1" applyFill="1" applyBorder="1" applyAlignment="1">
      <alignment vertical="center" wrapText="1" shrinkToFit="1"/>
    </xf>
    <xf numFmtId="49" fontId="13" fillId="0" borderId="35" xfId="8" applyNumberFormat="1" applyFont="1" applyFill="1" applyBorder="1" applyAlignment="1">
      <alignment vertical="center" shrinkToFit="1"/>
    </xf>
    <xf numFmtId="49" fontId="13" fillId="0" borderId="96" xfId="8" applyNumberFormat="1" applyFont="1" applyFill="1" applyBorder="1" applyAlignment="1">
      <alignment vertical="center" shrinkToFit="1"/>
    </xf>
    <xf numFmtId="49" fontId="2" fillId="2" borderId="69" xfId="8" applyNumberFormat="1" applyFont="1" applyFill="1" applyBorder="1" applyAlignment="1">
      <alignment horizontal="center" vertical="center" wrapText="1" shrinkToFit="1"/>
    </xf>
    <xf numFmtId="49" fontId="2" fillId="2" borderId="70" xfId="8" applyNumberFormat="1" applyFont="1" applyFill="1" applyBorder="1" applyAlignment="1">
      <alignment horizontal="center" vertical="center" wrapText="1" shrinkToFit="1"/>
    </xf>
    <xf numFmtId="49" fontId="2" fillId="3" borderId="71" xfId="8" applyNumberFormat="1" applyFont="1" applyFill="1" applyBorder="1" applyAlignment="1">
      <alignment horizontal="center" vertical="center" shrinkToFit="1"/>
    </xf>
    <xf numFmtId="49" fontId="2" fillId="3" borderId="70" xfId="8" applyNumberFormat="1" applyFont="1" applyFill="1" applyBorder="1" applyAlignment="1">
      <alignment horizontal="center" vertical="center" shrinkToFit="1"/>
    </xf>
    <xf numFmtId="49" fontId="4" fillId="0" borderId="71" xfId="8" applyNumberFormat="1" applyFont="1" applyFill="1" applyBorder="1" applyAlignment="1">
      <alignment horizontal="left" vertical="center" indent="1" shrinkToFit="1"/>
    </xf>
    <xf numFmtId="49" fontId="4" fillId="0" borderId="69" xfId="8" applyNumberFormat="1" applyFont="1" applyFill="1" applyBorder="1" applyAlignment="1">
      <alignment horizontal="left" vertical="center" indent="1" shrinkToFit="1"/>
    </xf>
    <xf numFmtId="49" fontId="4" fillId="0" borderId="72" xfId="8" applyNumberFormat="1" applyFont="1" applyFill="1" applyBorder="1" applyAlignment="1">
      <alignment horizontal="left" vertical="center" indent="1" shrinkToFit="1"/>
    </xf>
    <xf numFmtId="49" fontId="13" fillId="2" borderId="73" xfId="8" applyNumberFormat="1" applyFont="1" applyFill="1" applyBorder="1" applyAlignment="1">
      <alignment horizontal="center" vertical="center" shrinkToFit="1"/>
    </xf>
    <xf numFmtId="49" fontId="13" fillId="2" borderId="75" xfId="8" applyNumberFormat="1" applyFont="1" applyFill="1" applyBorder="1" applyAlignment="1">
      <alignment horizontal="center" vertical="center" shrinkToFit="1"/>
    </xf>
    <xf numFmtId="49" fontId="13" fillId="2" borderId="77" xfId="8" applyNumberFormat="1" applyFont="1" applyFill="1" applyBorder="1" applyAlignment="1">
      <alignment horizontal="center" vertical="center" shrinkToFit="1"/>
    </xf>
    <xf numFmtId="49" fontId="13" fillId="0" borderId="24" xfId="8" applyNumberFormat="1" applyFont="1" applyFill="1" applyBorder="1" applyAlignment="1">
      <alignment horizontal="right" vertical="center" shrinkToFit="1"/>
    </xf>
    <xf numFmtId="0" fontId="14" fillId="0" borderId="18" xfId="8" applyFont="1" applyFill="1" applyBorder="1" applyAlignment="1">
      <alignment vertical="center"/>
    </xf>
    <xf numFmtId="0" fontId="1" fillId="0" borderId="0" xfId="10" applyFill="1" applyAlignment="1">
      <alignment vertical="center"/>
    </xf>
    <xf numFmtId="0" fontId="1" fillId="0" borderId="80" xfId="10" applyFill="1" applyBorder="1" applyAlignment="1">
      <alignment vertical="center"/>
    </xf>
    <xf numFmtId="0" fontId="1" fillId="0" borderId="18" xfId="10" applyFill="1" applyBorder="1" applyAlignment="1">
      <alignment vertical="center"/>
    </xf>
    <xf numFmtId="0" fontId="1" fillId="0" borderId="84" xfId="10" applyFill="1" applyBorder="1" applyAlignment="1">
      <alignment vertical="center"/>
    </xf>
    <xf numFmtId="0" fontId="1" fillId="0" borderId="85" xfId="10" applyFill="1" applyBorder="1" applyAlignment="1">
      <alignment vertical="center"/>
    </xf>
    <xf numFmtId="0" fontId="1" fillId="0" borderId="86" xfId="10" applyFill="1" applyBorder="1" applyAlignment="1">
      <alignment vertical="center"/>
    </xf>
    <xf numFmtId="0" fontId="13" fillId="0" borderId="82" xfId="8" applyFont="1" applyFill="1" applyBorder="1" applyAlignment="1">
      <alignment vertical="center" shrinkToFit="1"/>
    </xf>
    <xf numFmtId="0" fontId="2" fillId="0" borderId="82" xfId="8" applyFont="1" applyFill="1" applyBorder="1" applyAlignment="1">
      <alignment vertical="center" shrinkToFit="1"/>
    </xf>
    <xf numFmtId="0" fontId="22" fillId="0" borderId="82" xfId="10" applyFont="1" applyFill="1" applyBorder="1" applyAlignment="1">
      <alignment vertical="center" shrinkToFit="1"/>
    </xf>
    <xf numFmtId="0" fontId="22" fillId="0" borderId="83" xfId="10" applyFont="1" applyFill="1" applyBorder="1" applyAlignment="1">
      <alignment vertical="center" shrinkToFit="1"/>
    </xf>
    <xf numFmtId="0" fontId="14" fillId="0" borderId="76" xfId="8" applyFont="1" applyFill="1" applyBorder="1" applyAlignment="1">
      <alignment vertical="center"/>
    </xf>
    <xf numFmtId="0" fontId="1" fillId="0" borderId="87" xfId="10" applyFill="1" applyBorder="1" applyAlignment="1">
      <alignment vertical="center"/>
    </xf>
    <xf numFmtId="0" fontId="2" fillId="0" borderId="0" xfId="8" applyFont="1" applyFill="1" applyBorder="1" applyAlignment="1">
      <alignment vertical="center" shrinkToFit="1"/>
    </xf>
    <xf numFmtId="0" fontId="22" fillId="0" borderId="0" xfId="10" applyFont="1" applyFill="1" applyBorder="1" applyAlignment="1">
      <alignment vertical="center" shrinkToFit="1"/>
    </xf>
    <xf numFmtId="0" fontId="22" fillId="0" borderId="19" xfId="10" applyFont="1" applyFill="1" applyBorder="1" applyAlignment="1">
      <alignment vertical="center" shrinkToFit="1"/>
    </xf>
    <xf numFmtId="0" fontId="2" fillId="0" borderId="85" xfId="8" applyFont="1" applyFill="1" applyBorder="1" applyAlignment="1">
      <alignment vertical="center" shrinkToFit="1"/>
    </xf>
    <xf numFmtId="0" fontId="23" fillId="0" borderId="85" xfId="10" applyFont="1" applyFill="1" applyBorder="1" applyAlignment="1">
      <alignment vertical="center" shrinkToFit="1"/>
    </xf>
    <xf numFmtId="0" fontId="23" fillId="0" borderId="88" xfId="10" applyFont="1" applyFill="1" applyBorder="1" applyAlignment="1">
      <alignment vertical="center" shrinkToFit="1"/>
    </xf>
    <xf numFmtId="49" fontId="5" fillId="0" borderId="0" xfId="8" applyNumberFormat="1" applyFont="1" applyFill="1" applyBorder="1" applyAlignment="1" applyProtection="1">
      <alignment horizontal="left" vertical="center" shrinkToFit="1"/>
      <protection locked="0"/>
    </xf>
    <xf numFmtId="0" fontId="2" fillId="2" borderId="73" xfId="8" applyFont="1" applyFill="1" applyBorder="1" applyAlignment="1">
      <alignment horizontal="center" vertical="center"/>
    </xf>
    <xf numFmtId="0" fontId="2" fillId="2" borderId="75" xfId="8" applyFont="1" applyFill="1" applyBorder="1" applyAlignment="1">
      <alignment horizontal="center" vertical="center"/>
    </xf>
    <xf numFmtId="0" fontId="2" fillId="2" borderId="77" xfId="8" applyFont="1" applyFill="1" applyBorder="1" applyAlignment="1">
      <alignment horizontal="center" vertical="center"/>
    </xf>
    <xf numFmtId="0" fontId="2" fillId="2" borderId="74" xfId="8" applyFont="1" applyFill="1" applyBorder="1" applyAlignment="1">
      <alignment horizontal="center" vertical="center" shrinkToFit="1"/>
    </xf>
    <xf numFmtId="0" fontId="2" fillId="2" borderId="25" xfId="8" applyFont="1" applyFill="1" applyBorder="1" applyAlignment="1">
      <alignment horizontal="center" vertical="center" shrinkToFit="1"/>
    </xf>
    <xf numFmtId="0" fontId="2" fillId="2" borderId="76" xfId="8" applyFont="1" applyFill="1" applyBorder="1" applyAlignment="1">
      <alignment horizontal="center" vertical="center" shrinkToFit="1"/>
    </xf>
    <xf numFmtId="0" fontId="2" fillId="2" borderId="17" xfId="8" applyFont="1" applyFill="1" applyBorder="1" applyAlignment="1">
      <alignment horizontal="center" vertical="center" shrinkToFit="1"/>
    </xf>
    <xf numFmtId="0" fontId="2" fillId="2" borderId="78" xfId="8" applyFont="1" applyFill="1" applyBorder="1" applyAlignment="1">
      <alignment horizontal="center" vertical="center" shrinkToFit="1"/>
    </xf>
    <xf numFmtId="0" fontId="2" fillId="2" borderId="22" xfId="8" applyFont="1" applyFill="1" applyBorder="1" applyAlignment="1">
      <alignment horizontal="center" vertical="center" shrinkToFit="1"/>
    </xf>
    <xf numFmtId="0" fontId="2" fillId="3" borderId="27" xfId="8" applyFont="1" applyFill="1" applyBorder="1" applyAlignment="1">
      <alignment horizontal="center" vertical="center" shrinkToFit="1"/>
    </xf>
    <xf numFmtId="0" fontId="2" fillId="3" borderId="25" xfId="8" applyFont="1" applyFill="1" applyBorder="1" applyAlignment="1">
      <alignment horizontal="center" vertical="center" shrinkToFit="1"/>
    </xf>
    <xf numFmtId="0" fontId="2" fillId="3" borderId="18" xfId="8" applyFont="1" applyFill="1" applyBorder="1" applyAlignment="1">
      <alignment horizontal="center" vertical="center" shrinkToFit="1"/>
    </xf>
    <xf numFmtId="0" fontId="2" fillId="3" borderId="17" xfId="8" applyFont="1" applyFill="1" applyBorder="1" applyAlignment="1">
      <alignment horizontal="center" vertical="center" shrinkToFit="1"/>
    </xf>
    <xf numFmtId="0" fontId="2" fillId="3" borderId="20" xfId="8" applyFont="1" applyFill="1" applyBorder="1" applyAlignment="1">
      <alignment horizontal="center" vertical="center" shrinkToFit="1"/>
    </xf>
    <xf numFmtId="0" fontId="2" fillId="3" borderId="22" xfId="8" applyFont="1" applyFill="1" applyBorder="1" applyAlignment="1">
      <alignment horizontal="center" vertical="center" shrinkToFit="1"/>
    </xf>
    <xf numFmtId="49" fontId="13" fillId="0" borderId="24" xfId="8" applyNumberFormat="1" applyFont="1" applyFill="1" applyBorder="1" applyAlignment="1">
      <alignment vertical="center"/>
    </xf>
    <xf numFmtId="49" fontId="13" fillId="0" borderId="79" xfId="8" applyNumberFormat="1" applyFont="1" applyFill="1" applyBorder="1" applyAlignment="1">
      <alignment vertical="center"/>
    </xf>
    <xf numFmtId="0" fontId="1" fillId="0" borderId="24" xfId="10" applyFill="1" applyBorder="1" applyAlignment="1">
      <alignment vertical="center" shrinkToFit="1"/>
    </xf>
    <xf numFmtId="0" fontId="2" fillId="2" borderId="74" xfId="8" applyFont="1" applyFill="1" applyBorder="1" applyAlignment="1">
      <alignment horizontal="center" vertical="center" wrapText="1" shrinkToFit="1"/>
    </xf>
    <xf numFmtId="0" fontId="2" fillId="2" borderId="25" xfId="8" applyFont="1" applyFill="1" applyBorder="1" applyAlignment="1">
      <alignment horizontal="center" vertical="center" wrapText="1" shrinkToFit="1"/>
    </xf>
    <xf numFmtId="0" fontId="2" fillId="2" borderId="76" xfId="8" applyFont="1" applyFill="1" applyBorder="1" applyAlignment="1">
      <alignment horizontal="center" vertical="center" wrapText="1" shrinkToFit="1"/>
    </xf>
    <xf numFmtId="0" fontId="2" fillId="2" borderId="17" xfId="8" applyFont="1" applyFill="1" applyBorder="1" applyAlignment="1">
      <alignment horizontal="center" vertical="center" wrapText="1" shrinkToFit="1"/>
    </xf>
    <xf numFmtId="0" fontId="2" fillId="2" borderId="78" xfId="8" applyFont="1" applyFill="1" applyBorder="1" applyAlignment="1">
      <alignment horizontal="center" vertical="center" wrapText="1" shrinkToFit="1"/>
    </xf>
    <xf numFmtId="0" fontId="2" fillId="2" borderId="22" xfId="8" applyFont="1" applyFill="1" applyBorder="1" applyAlignment="1">
      <alignment horizontal="center" vertical="center" wrapText="1" shrinkToFit="1"/>
    </xf>
    <xf numFmtId="49" fontId="14" fillId="0" borderId="0" xfId="8" applyNumberFormat="1" applyFont="1" applyFill="1" applyBorder="1" applyAlignment="1" applyProtection="1">
      <alignment horizontal="center" vertical="center" shrinkToFit="1"/>
      <protection locked="0"/>
    </xf>
    <xf numFmtId="49" fontId="2" fillId="0" borderId="0" xfId="8" applyNumberFormat="1" applyFont="1" applyFill="1" applyBorder="1" applyAlignment="1">
      <alignment vertical="center" shrinkToFit="1"/>
    </xf>
    <xf numFmtId="49" fontId="2" fillId="0" borderId="19" xfId="8" applyNumberFormat="1" applyFont="1" applyFill="1" applyBorder="1" applyAlignment="1">
      <alignment vertical="center" shrinkToFit="1"/>
    </xf>
    <xf numFmtId="49" fontId="2" fillId="0" borderId="0" xfId="8" applyNumberFormat="1" applyFont="1" applyFill="1" applyBorder="1" applyAlignment="1">
      <alignment vertical="center"/>
    </xf>
    <xf numFmtId="49" fontId="2" fillId="0" borderId="19" xfId="8" applyNumberFormat="1" applyFont="1" applyFill="1" applyBorder="1" applyAlignment="1">
      <alignment vertical="center"/>
    </xf>
    <xf numFmtId="49" fontId="13" fillId="0" borderId="90" xfId="8" applyNumberFormat="1" applyFont="1" applyFill="1" applyBorder="1" applyAlignment="1">
      <alignment vertical="center"/>
    </xf>
    <xf numFmtId="49" fontId="2" fillId="0" borderId="90" xfId="8" applyNumberFormat="1" applyFont="1" applyFill="1" applyBorder="1" applyAlignment="1">
      <alignment vertical="center" shrinkToFit="1"/>
    </xf>
    <xf numFmtId="0" fontId="22" fillId="0" borderId="90" xfId="10" applyFont="1" applyFill="1" applyBorder="1" applyAlignment="1">
      <alignment vertical="center" shrinkToFit="1"/>
    </xf>
    <xf numFmtId="0" fontId="22" fillId="0" borderId="91" xfId="10" applyFont="1" applyFill="1" applyBorder="1" applyAlignment="1">
      <alignment vertical="center" shrinkToFit="1"/>
    </xf>
    <xf numFmtId="0" fontId="13" fillId="0" borderId="0" xfId="8" applyFont="1" applyFill="1" applyBorder="1" applyAlignment="1">
      <alignment vertical="center" shrinkToFit="1"/>
    </xf>
    <xf numFmtId="0" fontId="11" fillId="3" borderId="44" xfId="8" applyFont="1" applyFill="1" applyBorder="1" applyAlignment="1">
      <alignment horizontal="center" vertical="center"/>
    </xf>
    <xf numFmtId="0" fontId="11" fillId="3" borderId="45" xfId="8" applyFont="1" applyFill="1" applyBorder="1" applyAlignment="1">
      <alignment horizontal="center" vertical="center"/>
    </xf>
    <xf numFmtId="0" fontId="11" fillId="3" borderId="46" xfId="8" applyFont="1" applyFill="1" applyBorder="1" applyAlignment="1">
      <alignment horizontal="center" vertical="center"/>
    </xf>
    <xf numFmtId="0" fontId="5" fillId="0" borderId="49" xfId="8" applyFont="1" applyFill="1" applyBorder="1" applyAlignment="1" applyProtection="1">
      <alignment horizontal="center" vertical="center"/>
      <protection locked="0"/>
    </xf>
    <xf numFmtId="0" fontId="5" fillId="0" borderId="50" xfId="8" applyFont="1" applyFill="1" applyBorder="1" applyAlignment="1" applyProtection="1">
      <alignment horizontal="center" vertical="center"/>
      <protection locked="0"/>
    </xf>
    <xf numFmtId="0" fontId="5" fillId="0" borderId="59" xfId="8" applyFont="1" applyFill="1" applyBorder="1" applyAlignment="1" applyProtection="1">
      <alignment horizontal="center" vertical="center"/>
      <protection locked="0"/>
    </xf>
    <xf numFmtId="0" fontId="5" fillId="0" borderId="60" xfId="8" applyFont="1" applyFill="1" applyBorder="1" applyAlignment="1" applyProtection="1">
      <alignment horizontal="center" vertical="center"/>
      <protection locked="0"/>
    </xf>
    <xf numFmtId="0" fontId="5" fillId="0" borderId="51" xfId="8" applyFont="1" applyFill="1" applyBorder="1" applyAlignment="1" applyProtection="1">
      <alignment horizontal="center" vertical="center"/>
      <protection locked="0"/>
    </xf>
    <xf numFmtId="0" fontId="5" fillId="0" borderId="61" xfId="8" applyFont="1" applyFill="1" applyBorder="1" applyAlignment="1" applyProtection="1">
      <alignment horizontal="center" vertical="center"/>
      <protection locked="0"/>
    </xf>
    <xf numFmtId="0" fontId="11" fillId="0" borderId="0" xfId="8" applyFont="1" applyFill="1" applyBorder="1" applyAlignment="1">
      <alignment vertical="center" shrinkToFit="1"/>
    </xf>
    <xf numFmtId="0" fontId="5" fillId="18" borderId="63" xfId="8" applyFont="1" applyFill="1" applyBorder="1" applyAlignment="1" applyProtection="1">
      <alignment horizontal="center" vertical="center"/>
      <protection locked="0"/>
    </xf>
    <xf numFmtId="0" fontId="5" fillId="18" borderId="64" xfId="8" applyFont="1" applyFill="1" applyBorder="1" applyAlignment="1" applyProtection="1">
      <alignment horizontal="center" vertical="center"/>
      <protection locked="0"/>
    </xf>
    <xf numFmtId="0" fontId="5" fillId="18" borderId="66" xfId="8" applyFont="1" applyFill="1" applyBorder="1" applyAlignment="1" applyProtection="1">
      <alignment horizontal="center" vertical="center"/>
      <protection locked="0"/>
    </xf>
    <xf numFmtId="0" fontId="5" fillId="18" borderId="67" xfId="8" applyFont="1" applyFill="1" applyBorder="1" applyAlignment="1" applyProtection="1">
      <alignment horizontal="center" vertical="center"/>
      <protection locked="0"/>
    </xf>
    <xf numFmtId="0" fontId="5" fillId="18" borderId="65" xfId="8" applyFont="1" applyFill="1" applyBorder="1" applyAlignment="1" applyProtection="1">
      <alignment horizontal="center" vertical="center"/>
      <protection locked="0"/>
    </xf>
    <xf numFmtId="0" fontId="5" fillId="18" borderId="68" xfId="8" applyFont="1" applyFill="1" applyBorder="1" applyAlignment="1" applyProtection="1">
      <alignment horizontal="center" vertical="center"/>
      <protection locked="0"/>
    </xf>
    <xf numFmtId="0" fontId="11" fillId="2" borderId="41" xfId="8" applyFont="1" applyFill="1" applyBorder="1" applyAlignment="1">
      <alignment horizontal="center" vertical="center"/>
    </xf>
    <xf numFmtId="0" fontId="11" fillId="2" borderId="42" xfId="8" applyFont="1" applyFill="1" applyBorder="1" applyAlignment="1">
      <alignment horizontal="center" vertical="center"/>
    </xf>
    <xf numFmtId="0" fontId="11" fillId="2" borderId="43" xfId="8" applyFont="1" applyFill="1" applyBorder="1" applyAlignment="1">
      <alignment horizontal="center" vertical="center"/>
    </xf>
    <xf numFmtId="0" fontId="5" fillId="0" borderId="0" xfId="8" applyFont="1" applyFill="1" applyBorder="1" applyAlignment="1" applyProtection="1">
      <alignment horizontal="center" vertical="center" shrinkToFit="1"/>
      <protection locked="0"/>
    </xf>
    <xf numFmtId="0" fontId="1" fillId="0" borderId="0" xfId="10" applyFill="1" applyBorder="1" applyAlignment="1" applyProtection="1">
      <alignment horizontal="center" vertical="center" shrinkToFit="1"/>
      <protection locked="0"/>
    </xf>
    <xf numFmtId="0" fontId="1" fillId="0" borderId="48" xfId="10" applyFill="1" applyBorder="1" applyAlignment="1" applyProtection="1">
      <alignment horizontal="center" vertical="center" shrinkToFit="1"/>
      <protection locked="0"/>
    </xf>
    <xf numFmtId="0" fontId="5" fillId="0" borderId="47" xfId="8" applyFont="1" applyFill="1" applyBorder="1" applyAlignment="1" applyProtection="1">
      <alignment horizontal="center" vertical="center"/>
      <protection locked="0"/>
    </xf>
    <xf numFmtId="0" fontId="1" fillId="0" borderId="47" xfId="10" applyFill="1" applyBorder="1" applyAlignment="1" applyProtection="1">
      <alignment vertical="center"/>
      <protection locked="0"/>
    </xf>
    <xf numFmtId="0" fontId="13" fillId="0" borderId="0" xfId="8" applyFont="1" applyFill="1" applyBorder="1" applyAlignment="1">
      <alignment vertical="center"/>
    </xf>
    <xf numFmtId="0" fontId="1" fillId="0" borderId="0" xfId="10" applyFill="1" applyBorder="1" applyAlignment="1">
      <alignment vertical="center"/>
    </xf>
    <xf numFmtId="0" fontId="1" fillId="0" borderId="48" xfId="10" applyFill="1" applyBorder="1" applyAlignment="1">
      <alignment vertical="center"/>
    </xf>
    <xf numFmtId="0" fontId="5" fillId="0" borderId="52" xfId="8" applyFont="1" applyFill="1" applyBorder="1" applyAlignment="1" applyProtection="1">
      <alignment horizontal="center" vertical="center"/>
      <protection locked="0"/>
    </xf>
    <xf numFmtId="0" fontId="5" fillId="0" borderId="53" xfId="8" applyFont="1" applyFill="1" applyBorder="1" applyAlignment="1" applyProtection="1">
      <alignment horizontal="center" vertical="center"/>
      <protection locked="0"/>
    </xf>
    <xf numFmtId="0" fontId="5" fillId="0" borderId="54" xfId="8" applyFont="1" applyFill="1" applyBorder="1" applyAlignment="1" applyProtection="1">
      <alignment horizontal="center" vertical="center"/>
      <protection locked="0"/>
    </xf>
    <xf numFmtId="0" fontId="5" fillId="0" borderId="0" xfId="8" applyFont="1" applyFill="1" applyBorder="1" applyAlignment="1" applyProtection="1">
      <alignment horizontal="center" vertical="center"/>
      <protection locked="0"/>
    </xf>
    <xf numFmtId="0" fontId="5" fillId="0" borderId="55" xfId="8" applyFont="1" applyFill="1" applyBorder="1" applyAlignment="1" applyProtection="1">
      <alignment horizontal="center" vertical="center"/>
      <protection locked="0"/>
    </xf>
    <xf numFmtId="0" fontId="5" fillId="0" borderId="56" xfId="8" applyFont="1" applyFill="1" applyBorder="1" applyAlignment="1" applyProtection="1">
      <alignment horizontal="center" vertical="center"/>
      <protection locked="0"/>
    </xf>
    <xf numFmtId="0" fontId="5" fillId="0" borderId="57" xfId="8" applyFont="1" applyFill="1" applyBorder="1" applyAlignment="1" applyProtection="1">
      <alignment horizontal="center" vertical="center"/>
      <protection locked="0"/>
    </xf>
    <xf numFmtId="0" fontId="5" fillId="0" borderId="62" xfId="8" applyFont="1" applyFill="1" applyBorder="1" applyAlignment="1" applyProtection="1">
      <alignment horizontal="center" vertical="center"/>
      <protection locked="0"/>
    </xf>
    <xf numFmtId="0" fontId="4" fillId="0" borderId="0" xfId="8" applyFont="1" applyFill="1" applyBorder="1" applyAlignment="1">
      <alignment vertical="center"/>
    </xf>
    <xf numFmtId="0" fontId="1" fillId="0" borderId="57" xfId="10" applyFill="1" applyBorder="1" applyAlignment="1">
      <alignment vertical="center"/>
    </xf>
    <xf numFmtId="0" fontId="1" fillId="0" borderId="58" xfId="10" applyFill="1" applyBorder="1" applyAlignment="1">
      <alignment vertical="center"/>
    </xf>
    <xf numFmtId="0" fontId="20" fillId="0" borderId="0" xfId="10" applyFont="1" applyFill="1" applyBorder="1" applyAlignment="1" applyProtection="1">
      <alignment horizontal="center" vertical="center" shrinkToFit="1"/>
      <protection locked="0"/>
    </xf>
    <xf numFmtId="0" fontId="20" fillId="0" borderId="48" xfId="10" applyFont="1" applyFill="1" applyBorder="1" applyAlignment="1" applyProtection="1">
      <alignment horizontal="center" vertical="center" shrinkToFit="1"/>
      <protection locked="0"/>
    </xf>
    <xf numFmtId="0" fontId="20" fillId="0" borderId="57" xfId="10" applyFont="1" applyFill="1" applyBorder="1" applyAlignment="1" applyProtection="1">
      <alignment horizontal="center" vertical="center" shrinkToFit="1"/>
      <protection locked="0"/>
    </xf>
    <xf numFmtId="0" fontId="20" fillId="0" borderId="58" xfId="10" applyFont="1" applyFill="1" applyBorder="1" applyAlignment="1" applyProtection="1">
      <alignment horizontal="center" vertical="center" shrinkToFit="1"/>
      <protection locked="0"/>
    </xf>
    <xf numFmtId="0" fontId="2" fillId="0" borderId="41" xfId="8" applyFont="1" applyFill="1" applyBorder="1" applyAlignment="1">
      <alignment vertical="center"/>
    </xf>
    <xf numFmtId="0" fontId="1" fillId="0" borderId="42" xfId="10" applyFill="1" applyBorder="1" applyAlignment="1">
      <alignment vertical="center"/>
    </xf>
    <xf numFmtId="0" fontId="1" fillId="0" borderId="43" xfId="10" applyFill="1" applyBorder="1" applyAlignment="1">
      <alignment vertical="center"/>
    </xf>
    <xf numFmtId="0" fontId="1" fillId="0" borderId="56" xfId="10" applyFill="1" applyBorder="1" applyAlignment="1" applyProtection="1">
      <alignment vertical="center"/>
      <protection locked="0"/>
    </xf>
    <xf numFmtId="0" fontId="4" fillId="0" borderId="47" xfId="8" applyFont="1" applyFill="1" applyBorder="1" applyAlignment="1">
      <alignment vertical="center"/>
    </xf>
    <xf numFmtId="0" fontId="1" fillId="0" borderId="56" xfId="10" applyFill="1" applyBorder="1" applyAlignment="1">
      <alignment vertical="center"/>
    </xf>
    <xf numFmtId="0" fontId="11" fillId="2" borderId="10" xfId="8" applyFont="1" applyFill="1" applyBorder="1" applyAlignment="1">
      <alignment horizontal="center" vertical="center"/>
    </xf>
    <xf numFmtId="0" fontId="11" fillId="2" borderId="8" xfId="8" applyFont="1" applyFill="1" applyBorder="1" applyAlignment="1">
      <alignment horizontal="center" vertical="center"/>
    </xf>
    <xf numFmtId="0" fontId="11" fillId="2" borderId="9" xfId="8" applyFont="1" applyFill="1" applyBorder="1" applyAlignment="1">
      <alignment horizontal="center" vertical="center"/>
    </xf>
    <xf numFmtId="0" fontId="2" fillId="3" borderId="10" xfId="8" applyFont="1" applyFill="1" applyBorder="1" applyAlignment="1">
      <alignment horizontal="center" vertical="center"/>
    </xf>
    <xf numFmtId="0" fontId="2" fillId="3" borderId="9" xfId="8" applyFont="1" applyFill="1" applyBorder="1" applyAlignment="1">
      <alignment horizontal="center" vertical="center"/>
    </xf>
    <xf numFmtId="0" fontId="14" fillId="0" borderId="10" xfId="8" applyFont="1" applyFill="1" applyBorder="1" applyAlignment="1" applyProtection="1">
      <alignment horizontal="center" vertical="center" shrinkToFit="1"/>
      <protection locked="0"/>
    </xf>
    <xf numFmtId="0" fontId="14" fillId="0" borderId="8" xfId="8" applyFont="1" applyFill="1" applyBorder="1" applyAlignment="1" applyProtection="1">
      <alignment horizontal="center" vertical="center" shrinkToFit="1"/>
      <protection locked="0"/>
    </xf>
    <xf numFmtId="0" fontId="14" fillId="0" borderId="9" xfId="8" applyFont="1" applyFill="1" applyBorder="1" applyAlignment="1" applyProtection="1">
      <alignment horizontal="center" vertical="center" shrinkToFit="1"/>
      <protection locked="0"/>
    </xf>
    <xf numFmtId="49" fontId="14" fillId="0" borderId="10" xfId="8" applyNumberFormat="1" applyFont="1" applyFill="1" applyBorder="1" applyAlignment="1" applyProtection="1">
      <alignment horizontal="center" vertical="center"/>
      <protection locked="0"/>
    </xf>
    <xf numFmtId="49" fontId="14" fillId="0" borderId="8" xfId="8" applyNumberFormat="1" applyFont="1" applyFill="1" applyBorder="1" applyAlignment="1" applyProtection="1">
      <alignment horizontal="center" vertical="center"/>
      <protection locked="0"/>
    </xf>
    <xf numFmtId="49" fontId="14" fillId="0" borderId="9" xfId="8" applyNumberFormat="1" applyFont="1" applyFill="1" applyBorder="1" applyAlignment="1" applyProtection="1">
      <alignment horizontal="center" vertical="center"/>
      <protection locked="0"/>
    </xf>
    <xf numFmtId="0" fontId="14" fillId="0" borderId="10" xfId="8" applyFont="1" applyFill="1" applyBorder="1" applyAlignment="1" applyProtection="1">
      <alignment horizontal="center" vertical="center"/>
      <protection locked="0"/>
    </xf>
    <xf numFmtId="0" fontId="14" fillId="0" borderId="8" xfId="8" applyFont="1" applyFill="1" applyBorder="1" applyAlignment="1" applyProtection="1">
      <alignment horizontal="center" vertical="center"/>
      <protection locked="0"/>
    </xf>
    <xf numFmtId="0" fontId="14" fillId="0" borderId="9" xfId="8" applyFont="1" applyFill="1" applyBorder="1" applyAlignment="1" applyProtection="1">
      <alignment horizontal="center" vertical="center"/>
      <protection locked="0"/>
    </xf>
    <xf numFmtId="0" fontId="2" fillId="3" borderId="38" xfId="8" applyFont="1" applyFill="1" applyBorder="1" applyAlignment="1">
      <alignment horizontal="center" vertical="center"/>
    </xf>
    <xf numFmtId="0" fontId="2" fillId="3" borderId="39" xfId="8" applyFont="1" applyFill="1" applyBorder="1" applyAlignment="1">
      <alignment horizontal="center" vertical="center"/>
    </xf>
    <xf numFmtId="0" fontId="2" fillId="3" borderId="40" xfId="8" applyFont="1" applyFill="1" applyBorder="1" applyAlignment="1">
      <alignment horizontal="center" vertical="center"/>
    </xf>
    <xf numFmtId="0" fontId="2" fillId="0" borderId="27" xfId="8" applyFont="1" applyFill="1" applyBorder="1" applyAlignment="1" applyProtection="1">
      <alignment horizontal="center" vertical="center"/>
      <protection locked="0"/>
    </xf>
    <xf numFmtId="0" fontId="2" fillId="0" borderId="24" xfId="8" applyFont="1" applyFill="1" applyBorder="1" applyAlignment="1" applyProtection="1">
      <alignment horizontal="center" vertical="center"/>
      <protection locked="0"/>
    </xf>
    <xf numFmtId="0" fontId="2" fillId="0" borderId="25" xfId="8" applyFont="1" applyFill="1" applyBorder="1" applyAlignment="1" applyProtection="1">
      <alignment horizontal="center" vertical="center"/>
      <protection locked="0"/>
    </xf>
    <xf numFmtId="0" fontId="2" fillId="0" borderId="18" xfId="8" applyFont="1" applyFill="1" applyBorder="1" applyAlignment="1" applyProtection="1">
      <alignment horizontal="center" vertical="center"/>
      <protection locked="0"/>
    </xf>
    <xf numFmtId="0" fontId="2" fillId="0" borderId="0" xfId="8" applyFont="1" applyFill="1" applyBorder="1" applyAlignment="1" applyProtection="1">
      <alignment horizontal="center" vertical="center"/>
      <protection locked="0"/>
    </xf>
    <xf numFmtId="0" fontId="2" fillId="0" borderId="17" xfId="8" applyFont="1" applyFill="1" applyBorder="1" applyAlignment="1" applyProtection="1">
      <alignment horizontal="center" vertical="center"/>
      <protection locked="0"/>
    </xf>
    <xf numFmtId="0" fontId="2" fillId="0" borderId="20" xfId="8" applyFont="1" applyFill="1" applyBorder="1" applyAlignment="1" applyProtection="1">
      <alignment horizontal="center" vertical="center"/>
      <protection locked="0"/>
    </xf>
    <xf numFmtId="0" fontId="2" fillId="0" borderId="21" xfId="8" applyFont="1" applyFill="1" applyBorder="1" applyAlignment="1" applyProtection="1">
      <alignment horizontal="center" vertical="center"/>
      <protection locked="0"/>
    </xf>
    <xf numFmtId="0" fontId="2" fillId="0" borderId="22" xfId="8" applyFont="1" applyFill="1" applyBorder="1" applyAlignment="1" applyProtection="1">
      <alignment horizontal="center" vertical="center"/>
      <protection locked="0"/>
    </xf>
    <xf numFmtId="49" fontId="14" fillId="0" borderId="27" xfId="8" applyNumberFormat="1" applyFont="1" applyFill="1" applyBorder="1" applyAlignment="1" applyProtection="1">
      <alignment horizontal="center" vertical="top" wrapText="1"/>
      <protection locked="0"/>
    </xf>
    <xf numFmtId="49" fontId="14" fillId="0" borderId="24" xfId="8" applyNumberFormat="1" applyFont="1" applyFill="1" applyBorder="1" applyAlignment="1" applyProtection="1">
      <alignment horizontal="center" vertical="top" wrapText="1"/>
      <protection locked="0"/>
    </xf>
    <xf numFmtId="49" fontId="14" fillId="0" borderId="25" xfId="8" applyNumberFormat="1" applyFont="1" applyFill="1" applyBorder="1" applyAlignment="1" applyProtection="1">
      <alignment horizontal="center" vertical="top" wrapText="1"/>
      <protection locked="0"/>
    </xf>
    <xf numFmtId="49" fontId="14" fillId="0" borderId="18" xfId="8" applyNumberFormat="1" applyFont="1" applyFill="1" applyBorder="1" applyAlignment="1" applyProtection="1">
      <alignment horizontal="center" vertical="top" wrapText="1"/>
      <protection locked="0"/>
    </xf>
    <xf numFmtId="49" fontId="14" fillId="0" borderId="0" xfId="8" applyNumberFormat="1" applyFont="1" applyFill="1" applyBorder="1" applyAlignment="1" applyProtection="1">
      <alignment horizontal="center" vertical="top" wrapText="1"/>
      <protection locked="0"/>
    </xf>
    <xf numFmtId="49" fontId="14" fillId="0" borderId="17" xfId="8" applyNumberFormat="1" applyFont="1" applyFill="1" applyBorder="1" applyAlignment="1" applyProtection="1">
      <alignment horizontal="center" vertical="top" wrapText="1"/>
      <protection locked="0"/>
    </xf>
    <xf numFmtId="49" fontId="14" fillId="0" borderId="20" xfId="8" applyNumberFormat="1" applyFont="1" applyFill="1" applyBorder="1" applyAlignment="1" applyProtection="1">
      <alignment horizontal="center" vertical="top" wrapText="1"/>
      <protection locked="0"/>
    </xf>
    <xf numFmtId="49" fontId="14" fillId="0" borderId="21" xfId="8" applyNumberFormat="1" applyFont="1" applyFill="1" applyBorder="1" applyAlignment="1" applyProtection="1">
      <alignment horizontal="center" vertical="top" wrapText="1"/>
      <protection locked="0"/>
    </xf>
    <xf numFmtId="49" fontId="14" fillId="0" borderId="22" xfId="8" applyNumberFormat="1" applyFont="1" applyFill="1" applyBorder="1" applyAlignment="1" applyProtection="1">
      <alignment horizontal="center" vertical="top" wrapText="1"/>
      <protection locked="0"/>
    </xf>
    <xf numFmtId="0" fontId="11" fillId="2" borderId="38" xfId="8" applyFont="1" applyFill="1" applyBorder="1" applyAlignment="1">
      <alignment horizontal="center" vertical="center"/>
    </xf>
    <xf numFmtId="0" fontId="11" fillId="2" borderId="39" xfId="8" applyFont="1" applyFill="1" applyBorder="1" applyAlignment="1">
      <alignment horizontal="center" vertical="center"/>
    </xf>
    <xf numFmtId="0" fontId="11" fillId="2" borderId="40" xfId="8" applyFont="1" applyFill="1" applyBorder="1" applyAlignment="1">
      <alignment horizontal="center" vertical="center"/>
    </xf>
    <xf numFmtId="0" fontId="19" fillId="4" borderId="10" xfId="8" applyNumberFormat="1" applyFont="1" applyFill="1" applyBorder="1" applyAlignment="1" applyProtection="1">
      <alignment horizontal="left" vertical="center" indent="1" shrinkToFit="1"/>
    </xf>
    <xf numFmtId="0" fontId="19" fillId="4" borderId="8" xfId="8" applyNumberFormat="1" applyFont="1" applyFill="1" applyBorder="1" applyAlignment="1" applyProtection="1">
      <alignment horizontal="left" vertical="center" indent="1" shrinkToFit="1"/>
    </xf>
    <xf numFmtId="0" fontId="19" fillId="4" borderId="29" xfId="8" applyNumberFormat="1" applyFont="1" applyFill="1" applyBorder="1" applyAlignment="1" applyProtection="1">
      <alignment horizontal="left" vertical="center" indent="1" shrinkToFit="1"/>
    </xf>
    <xf numFmtId="49" fontId="2" fillId="2" borderId="31" xfId="8" applyNumberFormat="1" applyFont="1" applyFill="1" applyBorder="1" applyAlignment="1">
      <alignment horizontal="center" vertical="center" wrapText="1" shrinkToFit="1"/>
    </xf>
    <xf numFmtId="49" fontId="2" fillId="2" borderId="31" xfId="8" applyNumberFormat="1" applyFont="1" applyFill="1" applyBorder="1" applyAlignment="1">
      <alignment horizontal="center" vertical="center" shrinkToFit="1"/>
    </xf>
    <xf numFmtId="49" fontId="2" fillId="2" borderId="32" xfId="8" applyNumberFormat="1" applyFont="1" applyFill="1" applyBorder="1" applyAlignment="1">
      <alignment horizontal="center" vertical="center" shrinkToFit="1"/>
    </xf>
    <xf numFmtId="49" fontId="2" fillId="3" borderId="33" xfId="8" applyNumberFormat="1" applyFont="1" applyFill="1" applyBorder="1" applyAlignment="1">
      <alignment horizontal="center" vertical="center" shrinkToFit="1"/>
    </xf>
    <xf numFmtId="49" fontId="2" fillId="3" borderId="34" xfId="8" applyNumberFormat="1" applyFont="1" applyFill="1" applyBorder="1" applyAlignment="1">
      <alignment horizontal="center" vertical="center" shrinkToFit="1"/>
    </xf>
    <xf numFmtId="49" fontId="4" fillId="0" borderId="31" xfId="8" applyNumberFormat="1" applyFont="1" applyFill="1" applyBorder="1" applyAlignment="1">
      <alignment horizontal="left" vertical="center" wrapText="1" indent="1"/>
    </xf>
    <xf numFmtId="49" fontId="4" fillId="0" borderId="31" xfId="8" applyNumberFormat="1" applyFont="1" applyFill="1" applyBorder="1" applyAlignment="1">
      <alignment vertical="center"/>
    </xf>
    <xf numFmtId="0" fontId="7" fillId="0" borderId="0" xfId="8" applyFont="1" applyFill="1" applyAlignment="1">
      <alignment horizontal="center" vertical="center"/>
    </xf>
    <xf numFmtId="0" fontId="13" fillId="2" borderId="2" xfId="8" applyFont="1" applyFill="1" applyBorder="1" applyAlignment="1">
      <alignment vertical="center" shrinkToFit="1"/>
    </xf>
    <xf numFmtId="0" fontId="13" fillId="2" borderId="3" xfId="8" applyFont="1" applyFill="1" applyBorder="1" applyAlignment="1">
      <alignment vertical="center" shrinkToFit="1"/>
    </xf>
    <xf numFmtId="176" fontId="10" fillId="0" borderId="4" xfId="8" applyNumberFormat="1" applyFont="1" applyFill="1" applyBorder="1" applyAlignment="1" applyProtection="1">
      <alignment horizontal="center" vertical="center" shrinkToFit="1"/>
      <protection locked="0"/>
    </xf>
    <xf numFmtId="176" fontId="10" fillId="0" borderId="2" xfId="8" applyNumberFormat="1" applyFont="1" applyFill="1" applyBorder="1" applyAlignment="1" applyProtection="1">
      <alignment horizontal="center" vertical="center" shrinkToFit="1"/>
      <protection locked="0"/>
    </xf>
    <xf numFmtId="176" fontId="10" fillId="0" borderId="5" xfId="8" applyNumberFormat="1" applyFont="1" applyFill="1" applyBorder="1" applyAlignment="1" applyProtection="1">
      <alignment horizontal="center" vertical="center" shrinkToFit="1"/>
      <protection locked="0"/>
    </xf>
    <xf numFmtId="0" fontId="13" fillId="2" borderId="8" xfId="8" applyFont="1" applyFill="1" applyBorder="1" applyAlignment="1">
      <alignment vertical="center" shrinkToFit="1"/>
    </xf>
    <xf numFmtId="0" fontId="14" fillId="0" borderId="20" xfId="8" applyFont="1" applyFill="1" applyBorder="1" applyAlignment="1" applyProtection="1">
      <alignment horizontal="left" vertical="center" indent="1" shrinkToFit="1"/>
      <protection locked="0"/>
    </xf>
    <xf numFmtId="0" fontId="4" fillId="0" borderId="27" xfId="8" applyFont="1" applyFill="1" applyBorder="1" applyAlignment="1" applyProtection="1">
      <alignment horizontal="center" vertical="top" wrapText="1"/>
      <protection locked="0"/>
    </xf>
    <xf numFmtId="0" fontId="4" fillId="0" borderId="24" xfId="8" applyFont="1" applyFill="1" applyBorder="1" applyAlignment="1" applyProtection="1">
      <alignment horizontal="center" vertical="top" wrapText="1"/>
      <protection locked="0"/>
    </xf>
    <xf numFmtId="0" fontId="4" fillId="0" borderId="28" xfId="8" applyFont="1" applyFill="1" applyBorder="1" applyAlignment="1" applyProtection="1">
      <alignment horizontal="center" vertical="top" wrapText="1"/>
      <protection locked="0"/>
    </xf>
    <xf numFmtId="0" fontId="4" fillId="0" borderId="18" xfId="8" applyFont="1" applyFill="1" applyBorder="1" applyAlignment="1" applyProtection="1">
      <alignment horizontal="center" vertical="top" wrapText="1"/>
      <protection locked="0"/>
    </xf>
    <xf numFmtId="0" fontId="4" fillId="0" borderId="0" xfId="8" applyFont="1" applyFill="1" applyBorder="1" applyAlignment="1" applyProtection="1">
      <alignment horizontal="center" vertical="top" wrapText="1"/>
      <protection locked="0"/>
    </xf>
    <xf numFmtId="0" fontId="4" fillId="0" borderId="19" xfId="8" applyFont="1" applyFill="1" applyBorder="1" applyAlignment="1" applyProtection="1">
      <alignment horizontal="center" vertical="top" wrapText="1"/>
      <protection locked="0"/>
    </xf>
    <xf numFmtId="0" fontId="4" fillId="0" borderId="20" xfId="8" applyFont="1" applyFill="1" applyBorder="1" applyAlignment="1" applyProtection="1">
      <alignment horizontal="center" vertical="top" wrapText="1"/>
      <protection locked="0"/>
    </xf>
    <xf numFmtId="0" fontId="4" fillId="0" borderId="21" xfId="8" applyFont="1" applyFill="1" applyBorder="1" applyAlignment="1" applyProtection="1">
      <alignment horizontal="center" vertical="top" wrapText="1"/>
      <protection locked="0"/>
    </xf>
    <xf numFmtId="0" fontId="4" fillId="0" borderId="23" xfId="8" applyFont="1" applyFill="1" applyBorder="1" applyAlignment="1" applyProtection="1">
      <alignment horizontal="center" vertical="top" wrapText="1"/>
      <protection locked="0"/>
    </xf>
    <xf numFmtId="49" fontId="10" fillId="0" borderId="4" xfId="8" applyNumberFormat="1" applyFont="1" applyFill="1" applyBorder="1" applyAlignment="1" applyProtection="1">
      <alignment horizontal="left" vertical="center" indent="1" shrinkToFit="1"/>
      <protection locked="0"/>
    </xf>
    <xf numFmtId="49" fontId="10" fillId="0" borderId="2" xfId="8" applyNumberFormat="1" applyFont="1" applyFill="1" applyBorder="1" applyAlignment="1" applyProtection="1">
      <alignment horizontal="left" vertical="center" indent="1" shrinkToFit="1"/>
      <protection locked="0"/>
    </xf>
    <xf numFmtId="49" fontId="10" fillId="0" borderId="5" xfId="8" applyNumberFormat="1" applyFont="1" applyFill="1" applyBorder="1" applyAlignment="1" applyProtection="1">
      <alignment horizontal="left" vertical="center" indent="1" shrinkToFit="1"/>
      <protection locked="0"/>
    </xf>
    <xf numFmtId="49" fontId="2" fillId="3" borderId="12" xfId="8" applyNumberFormat="1" applyFont="1" applyFill="1" applyBorder="1" applyAlignment="1">
      <alignment horizontal="center" vertical="center" shrinkToFit="1"/>
    </xf>
    <xf numFmtId="49" fontId="5" fillId="0" borderId="12" xfId="8" applyNumberFormat="1" applyFont="1" applyFill="1" applyBorder="1" applyAlignment="1" applyProtection="1">
      <alignment horizontal="center" vertical="center" shrinkToFit="1"/>
      <protection locked="0"/>
    </xf>
    <xf numFmtId="0" fontId="13" fillId="0" borderId="24" xfId="8" applyFont="1" applyFill="1" applyBorder="1" applyAlignment="1">
      <alignment horizontal="left" vertical="center" shrinkToFit="1"/>
    </xf>
    <xf numFmtId="0" fontId="16" fillId="0" borderId="2" xfId="8" applyFont="1" applyFill="1" applyBorder="1" applyAlignment="1">
      <alignment vertical="center"/>
    </xf>
    <xf numFmtId="0" fontId="16" fillId="0" borderId="5" xfId="8" applyFont="1" applyFill="1" applyBorder="1" applyAlignment="1">
      <alignment vertical="center"/>
    </xf>
    <xf numFmtId="0" fontId="14" fillId="0" borderId="10" xfId="8" applyFont="1" applyFill="1" applyBorder="1" applyAlignment="1" applyProtection="1">
      <alignment horizontal="left" vertical="center" indent="1" shrinkToFit="1"/>
      <protection locked="0"/>
    </xf>
    <xf numFmtId="0" fontId="14" fillId="0" borderId="9" xfId="8" applyFont="1" applyFill="1" applyBorder="1" applyAlignment="1" applyProtection="1">
      <alignment horizontal="left" vertical="center" indent="1" shrinkToFit="1"/>
      <protection locked="0"/>
    </xf>
    <xf numFmtId="49" fontId="2" fillId="3" borderId="27" xfId="8" applyNumberFormat="1" applyFont="1" applyFill="1" applyBorder="1" applyAlignment="1">
      <alignment horizontal="center" vertical="center"/>
    </xf>
    <xf numFmtId="49" fontId="2" fillId="3" borderId="24" xfId="8" applyNumberFormat="1" applyFont="1" applyFill="1" applyBorder="1" applyAlignment="1">
      <alignment horizontal="center" vertical="center"/>
    </xf>
    <xf numFmtId="49" fontId="2" fillId="3" borderId="25" xfId="8" applyNumberFormat="1" applyFont="1" applyFill="1" applyBorder="1" applyAlignment="1">
      <alignment horizontal="center" vertical="center"/>
    </xf>
    <xf numFmtId="49" fontId="5" fillId="0" borderId="12" xfId="8" applyNumberFormat="1" applyFont="1" applyFill="1" applyBorder="1" applyAlignment="1">
      <alignment vertical="center" shrinkToFit="1"/>
    </xf>
    <xf numFmtId="49" fontId="5" fillId="0" borderId="15" xfId="8" applyNumberFormat="1" applyFont="1" applyFill="1" applyBorder="1" applyAlignment="1">
      <alignment vertical="center" shrinkToFit="1"/>
    </xf>
    <xf numFmtId="49" fontId="14" fillId="0" borderId="10" xfId="8" applyNumberFormat="1" applyFont="1" applyFill="1" applyBorder="1" applyAlignment="1" applyProtection="1">
      <alignment horizontal="left" vertical="center" indent="1" shrinkToFit="1"/>
      <protection locked="0"/>
    </xf>
    <xf numFmtId="49" fontId="14" fillId="0" borderId="9" xfId="8" applyNumberFormat="1" applyFont="1" applyFill="1" applyBorder="1" applyAlignment="1" applyProtection="1">
      <alignment horizontal="left" vertical="center" indent="1" shrinkToFit="1"/>
      <protection locked="0"/>
    </xf>
    <xf numFmtId="0" fontId="1" fillId="0" borderId="21" xfId="10" applyBorder="1" applyAlignment="1">
      <alignment horizontal="center" vertical="center" shrinkToFit="1"/>
    </xf>
    <xf numFmtId="0" fontId="1" fillId="0" borderId="8" xfId="10" applyBorder="1" applyAlignment="1" applyProtection="1">
      <alignment horizontal="center" vertical="center" shrinkToFit="1"/>
      <protection locked="0"/>
    </xf>
    <xf numFmtId="0" fontId="1" fillId="0" borderId="29" xfId="10" applyBorder="1" applyAlignment="1" applyProtection="1">
      <alignment horizontal="center" vertical="center" shrinkToFit="1"/>
      <protection locked="0"/>
    </xf>
    <xf numFmtId="0" fontId="7" fillId="0" borderId="0" xfId="1" applyFont="1" applyFill="1" applyAlignment="1">
      <alignment horizontal="center" vertical="center"/>
    </xf>
    <xf numFmtId="0" fontId="5" fillId="0" borderId="27" xfId="0"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13" fillId="0" borderId="20" xfId="0" applyFont="1" applyBorder="1" applyAlignment="1">
      <alignment vertical="center"/>
    </xf>
    <xf numFmtId="0" fontId="13" fillId="0" borderId="21" xfId="0" applyFont="1" applyBorder="1" applyAlignment="1">
      <alignment vertical="center"/>
    </xf>
    <xf numFmtId="0" fontId="13" fillId="0" borderId="22" xfId="0" applyFont="1" applyBorder="1" applyAlignment="1">
      <alignment vertical="center"/>
    </xf>
    <xf numFmtId="0" fontId="4" fillId="2" borderId="11"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30" xfId="0" applyFont="1" applyFill="1" applyBorder="1" applyAlignment="1">
      <alignment horizontal="center" vertical="center"/>
    </xf>
    <xf numFmtId="0" fontId="13" fillId="2" borderId="101"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13" xfId="1" applyFont="1" applyFill="1" applyBorder="1" applyAlignment="1">
      <alignment horizontal="center" vertical="center" wrapText="1"/>
    </xf>
    <xf numFmtId="0" fontId="13" fillId="2" borderId="76"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17" xfId="1" applyFont="1" applyFill="1" applyBorder="1" applyAlignment="1">
      <alignment horizontal="center" vertical="center" wrapText="1"/>
    </xf>
    <xf numFmtId="0" fontId="13" fillId="2" borderId="109" xfId="1" applyFont="1" applyFill="1" applyBorder="1" applyAlignment="1">
      <alignment horizontal="center" vertical="center" wrapText="1"/>
    </xf>
    <xf numFmtId="0" fontId="13" fillId="2" borderId="31" xfId="1" applyFont="1" applyFill="1" applyBorder="1" applyAlignment="1">
      <alignment horizontal="center" vertical="center" wrapText="1"/>
    </xf>
    <xf numFmtId="0" fontId="13" fillId="2" borderId="32" xfId="1" applyFont="1" applyFill="1" applyBorder="1" applyAlignment="1">
      <alignment horizontal="center" vertical="center" wrapText="1"/>
    </xf>
    <xf numFmtId="49" fontId="13" fillId="2" borderId="102" xfId="1" applyNumberFormat="1" applyFont="1" applyFill="1" applyBorder="1" applyAlignment="1">
      <alignment horizontal="center" vertical="center" shrinkToFit="1"/>
    </xf>
    <xf numFmtId="49" fontId="13" fillId="2" borderId="80" xfId="1" applyNumberFormat="1" applyFont="1" applyFill="1" applyBorder="1" applyAlignment="1">
      <alignment horizontal="center" vertical="center" shrinkToFit="1"/>
    </xf>
    <xf numFmtId="49" fontId="13" fillId="2" borderId="104" xfId="1" applyNumberFormat="1" applyFont="1" applyFill="1" applyBorder="1" applyAlignment="1">
      <alignment horizontal="center" vertical="center" shrinkToFit="1"/>
    </xf>
    <xf numFmtId="0" fontId="2" fillId="2" borderId="101"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76"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2" fillId="2" borderId="78" xfId="1" applyFont="1" applyFill="1" applyBorder="1" applyAlignment="1">
      <alignment horizontal="center" vertical="center" wrapText="1"/>
    </xf>
    <xf numFmtId="0" fontId="2" fillId="2" borderId="22" xfId="1" applyFont="1" applyFill="1" applyBorder="1" applyAlignment="1">
      <alignment horizontal="center" vertical="center" wrapText="1"/>
    </xf>
    <xf numFmtId="0" fontId="2" fillId="3" borderId="12" xfId="1" applyFont="1" applyFill="1" applyBorder="1" applyAlignment="1">
      <alignment horizontal="center" vertical="center" shrinkToFit="1"/>
    </xf>
    <xf numFmtId="0" fontId="2" fillId="3" borderId="13" xfId="1" applyFont="1" applyFill="1" applyBorder="1" applyAlignment="1">
      <alignment horizontal="center" vertical="center" shrinkToFit="1"/>
    </xf>
    <xf numFmtId="0" fontId="2" fillId="3" borderId="0" xfId="1" applyFont="1" applyFill="1" applyBorder="1" applyAlignment="1">
      <alignment horizontal="center" vertical="center" shrinkToFit="1"/>
    </xf>
    <xf numFmtId="0" fontId="2" fillId="3" borderId="17" xfId="1" applyFont="1" applyFill="1" applyBorder="1" applyAlignment="1">
      <alignment horizontal="center" vertical="center" shrinkToFit="1"/>
    </xf>
    <xf numFmtId="0" fontId="2" fillId="3" borderId="21" xfId="1" applyFont="1" applyFill="1" applyBorder="1" applyAlignment="1">
      <alignment horizontal="center" vertical="center" shrinkToFit="1"/>
    </xf>
    <xf numFmtId="0" fontId="2" fillId="3" borderId="22" xfId="1" applyFont="1" applyFill="1" applyBorder="1" applyAlignment="1">
      <alignment horizontal="center" vertical="center" shrinkToFit="1"/>
    </xf>
    <xf numFmtId="49" fontId="13" fillId="0" borderId="12" xfId="1" applyNumberFormat="1" applyFont="1" applyFill="1" applyBorder="1" applyAlignment="1">
      <alignment vertical="center" shrinkToFit="1"/>
    </xf>
    <xf numFmtId="0" fontId="2" fillId="0" borderId="12" xfId="0" applyFont="1" applyBorder="1" applyAlignment="1">
      <alignment vertical="center"/>
    </xf>
    <xf numFmtId="0" fontId="2" fillId="0" borderId="15" xfId="0" applyFont="1" applyBorder="1" applyAlignment="1">
      <alignment vertical="center"/>
    </xf>
    <xf numFmtId="49" fontId="13" fillId="0" borderId="0" xfId="1" applyNumberFormat="1" applyFont="1" applyFill="1" applyBorder="1" applyAlignment="1">
      <alignment vertical="center" shrinkToFit="1"/>
    </xf>
    <xf numFmtId="49" fontId="2" fillId="0" borderId="0" xfId="1" applyNumberFormat="1" applyFont="1" applyFill="1" applyBorder="1" applyAlignment="1">
      <alignment vertical="center"/>
    </xf>
    <xf numFmtId="49" fontId="2" fillId="0" borderId="19" xfId="1" applyNumberFormat="1" applyFont="1" applyFill="1" applyBorder="1" applyAlignment="1">
      <alignment vertical="center"/>
    </xf>
    <xf numFmtId="49" fontId="5" fillId="0" borderId="21" xfId="1" applyNumberFormat="1" applyFont="1" applyFill="1" applyBorder="1" applyAlignment="1" applyProtection="1">
      <alignment horizontal="left" vertical="center" shrinkToFit="1"/>
      <protection locked="0"/>
    </xf>
    <xf numFmtId="0" fontId="2" fillId="3" borderId="27" xfId="1" applyFont="1" applyFill="1" applyBorder="1" applyAlignment="1">
      <alignment horizontal="center" vertical="center" shrinkToFit="1"/>
    </xf>
    <xf numFmtId="0" fontId="2" fillId="3" borderId="25" xfId="1" applyFont="1" applyFill="1" applyBorder="1" applyAlignment="1">
      <alignment horizontal="center" vertical="center" shrinkToFit="1"/>
    </xf>
    <xf numFmtId="0" fontId="2" fillId="3" borderId="18" xfId="1" applyFont="1" applyFill="1" applyBorder="1" applyAlignment="1">
      <alignment horizontal="center" vertical="center" shrinkToFit="1"/>
    </xf>
    <xf numFmtId="0" fontId="2" fillId="3" borderId="20" xfId="1" applyFont="1" applyFill="1" applyBorder="1" applyAlignment="1">
      <alignment horizontal="center" vertical="center" shrinkToFit="1"/>
    </xf>
    <xf numFmtId="49" fontId="13" fillId="0" borderId="21" xfId="1" applyNumberFormat="1" applyFont="1" applyFill="1" applyBorder="1" applyAlignment="1">
      <alignment vertical="center" shrinkToFit="1"/>
    </xf>
    <xf numFmtId="0" fontId="2" fillId="2" borderId="79" xfId="1" applyFont="1" applyFill="1" applyBorder="1" applyAlignment="1">
      <alignment horizontal="center" vertical="center"/>
    </xf>
    <xf numFmtId="0" fontId="2" fillId="2" borderId="80" xfId="1" applyFont="1" applyFill="1" applyBorder="1" applyAlignment="1">
      <alignment horizontal="center" vertical="center"/>
    </xf>
    <xf numFmtId="0" fontId="2" fillId="2" borderId="104" xfId="1" applyFont="1" applyFill="1" applyBorder="1" applyAlignment="1">
      <alignment horizontal="center" vertical="center"/>
    </xf>
    <xf numFmtId="0" fontId="2" fillId="2" borderId="74" xfId="1" applyFont="1" applyFill="1" applyBorder="1" applyAlignment="1">
      <alignment horizontal="center" vertical="center" shrinkToFit="1"/>
    </xf>
    <xf numFmtId="0" fontId="2" fillId="2" borderId="25" xfId="1" applyFont="1" applyFill="1" applyBorder="1" applyAlignment="1">
      <alignment horizontal="center" vertical="center" shrinkToFit="1"/>
    </xf>
    <xf numFmtId="0" fontId="2" fillId="2" borderId="76" xfId="1" applyFont="1" applyFill="1" applyBorder="1" applyAlignment="1">
      <alignment horizontal="center" vertical="center" shrinkToFit="1"/>
    </xf>
    <xf numFmtId="0" fontId="2" fillId="2" borderId="17" xfId="1" applyFont="1" applyFill="1" applyBorder="1" applyAlignment="1">
      <alignment horizontal="center" vertical="center" shrinkToFit="1"/>
    </xf>
    <xf numFmtId="0" fontId="2" fillId="2" borderId="78" xfId="1" applyFont="1" applyFill="1" applyBorder="1" applyAlignment="1">
      <alignment horizontal="center" vertical="center" shrinkToFit="1"/>
    </xf>
    <xf numFmtId="0" fontId="2" fillId="2" borderId="22" xfId="1" applyFont="1" applyFill="1" applyBorder="1" applyAlignment="1">
      <alignment horizontal="center" vertical="center" shrinkToFit="1"/>
    </xf>
    <xf numFmtId="49" fontId="13" fillId="0" borderId="24" xfId="1" applyNumberFormat="1" applyFont="1" applyFill="1" applyBorder="1" applyAlignment="1">
      <alignment vertical="center" shrinkToFit="1"/>
    </xf>
    <xf numFmtId="49" fontId="13" fillId="0" borderId="82" xfId="1" applyNumberFormat="1" applyFont="1" applyFill="1" applyBorder="1" applyAlignment="1">
      <alignment vertical="center" shrinkToFit="1"/>
    </xf>
    <xf numFmtId="0" fontId="0" fillId="0" borderId="82" xfId="0" applyFill="1" applyBorder="1" applyAlignment="1">
      <alignment vertical="center" shrinkToFit="1"/>
    </xf>
    <xf numFmtId="0" fontId="0" fillId="0" borderId="106" xfId="0" applyFill="1" applyBorder="1" applyAlignment="1">
      <alignment vertical="center" shrinkToFit="1"/>
    </xf>
    <xf numFmtId="0" fontId="0" fillId="0" borderId="21" xfId="0" applyFill="1" applyBorder="1" applyAlignment="1">
      <alignment vertical="center" shrinkToFit="1"/>
    </xf>
    <xf numFmtId="49" fontId="2" fillId="0" borderId="21" xfId="1" applyNumberFormat="1" applyFont="1" applyFill="1" applyBorder="1" applyAlignment="1">
      <alignment vertical="center" shrinkToFit="1"/>
    </xf>
    <xf numFmtId="0" fontId="22" fillId="0" borderId="21" xfId="0" applyFont="1" applyFill="1" applyBorder="1" applyAlignment="1">
      <alignment vertical="center" shrinkToFit="1"/>
    </xf>
    <xf numFmtId="0" fontId="22" fillId="0" borderId="23" xfId="0" applyFont="1" applyFill="1" applyBorder="1" applyAlignment="1">
      <alignment vertical="center" shrinkToFit="1"/>
    </xf>
    <xf numFmtId="49" fontId="13" fillId="0" borderId="82" xfId="1" applyNumberFormat="1" applyFont="1" applyFill="1" applyBorder="1" applyAlignment="1">
      <alignment horizontal="right" vertical="center" shrinkToFit="1"/>
    </xf>
    <xf numFmtId="49" fontId="14" fillId="0" borderId="82" xfId="1" applyNumberFormat="1" applyFont="1" applyFill="1" applyBorder="1" applyAlignment="1" applyProtection="1">
      <alignment horizontal="center" vertical="center" shrinkToFit="1"/>
      <protection locked="0"/>
    </xf>
    <xf numFmtId="49" fontId="13" fillId="0" borderId="18" xfId="1" applyNumberFormat="1" applyFont="1" applyFill="1" applyBorder="1" applyAlignment="1">
      <alignment horizontal="center" vertical="center"/>
    </xf>
    <xf numFmtId="0" fontId="0" fillId="0" borderId="0" xfId="0" applyFill="1" applyBorder="1" applyAlignment="1">
      <alignment vertical="center"/>
    </xf>
    <xf numFmtId="0" fontId="0" fillId="0" borderId="80" xfId="0" applyFill="1" applyBorder="1" applyAlignment="1">
      <alignment vertical="center"/>
    </xf>
    <xf numFmtId="0" fontId="0" fillId="0" borderId="18" xfId="0" applyFill="1" applyBorder="1" applyAlignment="1">
      <alignment vertical="center"/>
    </xf>
    <xf numFmtId="0" fontId="0" fillId="0" borderId="84" xfId="0" applyFill="1" applyBorder="1" applyAlignment="1">
      <alignment vertical="center"/>
    </xf>
    <xf numFmtId="0" fontId="0" fillId="0" borderId="85" xfId="0" applyFill="1" applyBorder="1" applyAlignment="1">
      <alignment vertical="center"/>
    </xf>
    <xf numFmtId="0" fontId="0" fillId="0" borderId="86" xfId="0" applyFill="1" applyBorder="1" applyAlignment="1">
      <alignment vertical="center"/>
    </xf>
    <xf numFmtId="0" fontId="13" fillId="0" borderId="82" xfId="1" applyFont="1" applyFill="1" applyBorder="1" applyAlignment="1">
      <alignment vertical="center" shrinkToFit="1"/>
    </xf>
    <xf numFmtId="49" fontId="2" fillId="0" borderId="82" xfId="1" applyNumberFormat="1" applyFont="1" applyFill="1" applyBorder="1" applyAlignment="1">
      <alignment vertical="center" shrinkToFit="1"/>
    </xf>
    <xf numFmtId="0" fontId="22" fillId="0" borderId="82" xfId="0" applyFont="1" applyFill="1" applyBorder="1" applyAlignment="1">
      <alignment vertical="center" shrinkToFit="1"/>
    </xf>
    <xf numFmtId="0" fontId="22" fillId="0" borderId="83" xfId="0" applyFont="1" applyFill="1" applyBorder="1" applyAlignment="1">
      <alignment vertical="center" shrinkToFit="1"/>
    </xf>
    <xf numFmtId="0" fontId="13" fillId="0" borderId="76" xfId="1" applyFont="1" applyFill="1" applyBorder="1" applyAlignment="1">
      <alignment vertical="center"/>
    </xf>
    <xf numFmtId="0" fontId="0" fillId="0" borderId="87" xfId="0" applyFill="1" applyBorder="1" applyAlignment="1">
      <alignment vertical="center"/>
    </xf>
    <xf numFmtId="0" fontId="2" fillId="0" borderId="0" xfId="1" applyFont="1" applyFill="1" applyBorder="1" applyAlignment="1">
      <alignment vertical="center" shrinkToFit="1"/>
    </xf>
    <xf numFmtId="0" fontId="22" fillId="0" borderId="0" xfId="0" applyFont="1" applyFill="1" applyBorder="1" applyAlignment="1">
      <alignment vertical="center" shrinkToFit="1"/>
    </xf>
    <xf numFmtId="0" fontId="22" fillId="0" borderId="19" xfId="0" applyFont="1" applyFill="1" applyBorder="1" applyAlignment="1">
      <alignment vertical="center" shrinkToFit="1"/>
    </xf>
    <xf numFmtId="0" fontId="2" fillId="0" borderId="85" xfId="1" applyFont="1" applyFill="1" applyBorder="1" applyAlignment="1">
      <alignment vertical="center" shrinkToFit="1"/>
    </xf>
    <xf numFmtId="0" fontId="23" fillId="0" borderId="85" xfId="0" applyFont="1" applyFill="1" applyBorder="1" applyAlignment="1">
      <alignment vertical="center" shrinkToFit="1"/>
    </xf>
    <xf numFmtId="0" fontId="23" fillId="0" borderId="88" xfId="0" applyFont="1" applyFill="1" applyBorder="1" applyAlignment="1">
      <alignment vertical="center" shrinkToFit="1"/>
    </xf>
    <xf numFmtId="49" fontId="2" fillId="3" borderId="21" xfId="1" applyNumberFormat="1" applyFont="1" applyFill="1" applyBorder="1" applyAlignment="1">
      <alignment horizontal="center" vertical="center" shrinkToFit="1"/>
    </xf>
    <xf numFmtId="49" fontId="2" fillId="3" borderId="22" xfId="1" applyNumberFormat="1" applyFont="1" applyFill="1" applyBorder="1" applyAlignment="1">
      <alignment horizontal="center" vertical="center" shrinkToFit="1"/>
    </xf>
    <xf numFmtId="49" fontId="14" fillId="0" borderId="21" xfId="1" applyNumberFormat="1" applyFont="1" applyFill="1" applyBorder="1" applyAlignment="1" applyProtection="1">
      <alignment horizontal="left" vertical="center" indent="1" shrinkToFit="1"/>
      <protection locked="0"/>
    </xf>
    <xf numFmtId="49" fontId="14" fillId="0" borderId="23" xfId="1" applyNumberFormat="1" applyFont="1" applyFill="1" applyBorder="1" applyAlignment="1" applyProtection="1">
      <alignment horizontal="left" vertical="center" indent="1" shrinkToFit="1"/>
      <protection locked="0"/>
    </xf>
    <xf numFmtId="49" fontId="2" fillId="2" borderId="80" xfId="1" applyNumberFormat="1" applyFont="1" applyFill="1" applyBorder="1" applyAlignment="1">
      <alignment horizontal="center" vertical="center" wrapText="1"/>
    </xf>
    <xf numFmtId="49" fontId="2" fillId="2" borderId="78" xfId="1" applyNumberFormat="1" applyFont="1" applyFill="1" applyBorder="1" applyAlignment="1">
      <alignment horizontal="left" vertical="center" wrapText="1"/>
    </xf>
    <xf numFmtId="49" fontId="2" fillId="2" borderId="22" xfId="1" applyNumberFormat="1" applyFont="1" applyFill="1" applyBorder="1" applyAlignment="1">
      <alignment horizontal="left" vertical="center" wrapText="1"/>
    </xf>
    <xf numFmtId="49" fontId="2" fillId="2" borderId="107" xfId="1" applyNumberFormat="1" applyFont="1" applyFill="1" applyBorder="1" applyAlignment="1">
      <alignment horizontal="left" vertical="center" wrapText="1"/>
    </xf>
    <xf numFmtId="49" fontId="2" fillId="2" borderId="9" xfId="1" applyNumberFormat="1" applyFont="1" applyFill="1" applyBorder="1" applyAlignment="1">
      <alignment horizontal="left" vertical="center" wrapText="1"/>
    </xf>
    <xf numFmtId="49" fontId="2" fillId="2" borderId="74" xfId="1" applyNumberFormat="1" applyFont="1" applyFill="1" applyBorder="1" applyAlignment="1">
      <alignment horizontal="left" vertical="center" wrapText="1"/>
    </xf>
    <xf numFmtId="49" fontId="2" fillId="2" borderId="25" xfId="1" applyNumberFormat="1" applyFont="1" applyFill="1" applyBorder="1" applyAlignment="1">
      <alignment horizontal="left" vertical="center" wrapText="1"/>
    </xf>
    <xf numFmtId="49" fontId="2" fillId="3" borderId="18" xfId="1" applyNumberFormat="1" applyFont="1" applyFill="1" applyBorder="1" applyAlignment="1">
      <alignment horizontal="center" vertical="center" shrinkToFit="1"/>
    </xf>
    <xf numFmtId="49" fontId="2" fillId="3" borderId="17" xfId="1" applyNumberFormat="1" applyFont="1" applyFill="1" applyBorder="1" applyAlignment="1">
      <alignment horizontal="center" vertical="center" shrinkToFit="1"/>
    </xf>
    <xf numFmtId="49" fontId="2" fillId="3" borderId="20" xfId="1" applyNumberFormat="1" applyFont="1" applyFill="1" applyBorder="1" applyAlignment="1">
      <alignment horizontal="center" vertical="center" shrinkToFit="1"/>
    </xf>
    <xf numFmtId="49" fontId="13" fillId="0" borderId="19" xfId="1" applyNumberFormat="1" applyFont="1" applyFill="1" applyBorder="1" applyAlignment="1">
      <alignment vertical="center" shrinkToFit="1"/>
    </xf>
    <xf numFmtId="49" fontId="2" fillId="3" borderId="0" xfId="1" applyNumberFormat="1" applyFont="1" applyFill="1" applyBorder="1" applyAlignment="1">
      <alignment horizontal="center" vertical="center" shrinkToFit="1"/>
    </xf>
    <xf numFmtId="49" fontId="5" fillId="0" borderId="0" xfId="1" applyNumberFormat="1" applyFont="1" applyFill="1" applyBorder="1" applyAlignment="1" applyProtection="1">
      <alignment horizontal="center" vertical="center" shrinkToFit="1"/>
      <protection locked="0"/>
    </xf>
    <xf numFmtId="49" fontId="14" fillId="0" borderId="18" xfId="1" applyNumberFormat="1" applyFont="1" applyFill="1" applyBorder="1" applyAlignment="1" applyProtection="1">
      <alignment horizontal="left" vertical="center" indent="1"/>
      <protection locked="0"/>
    </xf>
    <xf numFmtId="49" fontId="14" fillId="0" borderId="0" xfId="1" applyNumberFormat="1" applyFont="1" applyFill="1" applyBorder="1" applyAlignment="1" applyProtection="1">
      <alignment horizontal="left" vertical="center" indent="1"/>
      <protection locked="0"/>
    </xf>
    <xf numFmtId="49" fontId="14" fillId="0" borderId="19" xfId="1" applyNumberFormat="1" applyFont="1" applyFill="1" applyBorder="1" applyAlignment="1" applyProtection="1">
      <alignment horizontal="left" vertical="center" indent="1"/>
      <protection locked="0"/>
    </xf>
    <xf numFmtId="49" fontId="2" fillId="3" borderId="8" xfId="1" applyNumberFormat="1" applyFont="1" applyFill="1" applyBorder="1" applyAlignment="1">
      <alignment horizontal="center" vertical="center" shrinkToFit="1"/>
    </xf>
    <xf numFmtId="49" fontId="2" fillId="3" borderId="9" xfId="1" applyNumberFormat="1" applyFont="1" applyFill="1" applyBorder="1" applyAlignment="1">
      <alignment horizontal="center" vertical="center" shrinkToFit="1"/>
    </xf>
    <xf numFmtId="49" fontId="14" fillId="0" borderId="8" xfId="1" applyNumberFormat="1" applyFont="1" applyFill="1" applyBorder="1" applyAlignment="1" applyProtection="1">
      <alignment horizontal="left" vertical="center" indent="1" shrinkToFit="1"/>
      <protection locked="0"/>
    </xf>
    <xf numFmtId="49" fontId="2" fillId="3" borderId="10" xfId="1" applyNumberFormat="1" applyFont="1" applyFill="1" applyBorder="1" applyAlignment="1">
      <alignment horizontal="center" vertical="center"/>
    </xf>
    <xf numFmtId="49" fontId="2" fillId="3" borderId="9" xfId="1" applyNumberFormat="1" applyFont="1" applyFill="1" applyBorder="1" applyAlignment="1">
      <alignment horizontal="center" vertical="center"/>
    </xf>
    <xf numFmtId="49" fontId="14" fillId="0" borderId="29" xfId="1" applyNumberFormat="1" applyFont="1" applyFill="1" applyBorder="1" applyAlignment="1" applyProtection="1">
      <alignment horizontal="left" vertical="center" indent="1" shrinkToFit="1"/>
      <protection locked="0"/>
    </xf>
    <xf numFmtId="49" fontId="14" fillId="0" borderId="21" xfId="1" applyNumberFormat="1" applyFont="1" applyFill="1" applyBorder="1" applyAlignment="1" applyProtection="1">
      <alignment horizontal="left" vertical="center" indent="1"/>
      <protection locked="0"/>
    </xf>
    <xf numFmtId="49" fontId="14" fillId="0" borderId="23" xfId="1" applyNumberFormat="1" applyFont="1" applyFill="1" applyBorder="1" applyAlignment="1" applyProtection="1">
      <alignment horizontal="left" vertical="center" indent="1"/>
      <protection locked="0"/>
    </xf>
    <xf numFmtId="49" fontId="2" fillId="3" borderId="24" xfId="1" applyNumberFormat="1" applyFont="1" applyFill="1" applyBorder="1" applyAlignment="1">
      <alignment horizontal="center" vertical="center" shrinkToFit="1"/>
    </xf>
    <xf numFmtId="49" fontId="2" fillId="3" borderId="25" xfId="1" applyNumberFormat="1" applyFont="1" applyFill="1" applyBorder="1" applyAlignment="1">
      <alignment horizontal="center" vertical="center" shrinkToFit="1"/>
    </xf>
    <xf numFmtId="49" fontId="5" fillId="0" borderId="108" xfId="1" applyNumberFormat="1" applyFont="1" applyFill="1" applyBorder="1" applyAlignment="1" applyProtection="1">
      <alignment horizontal="left" vertical="center" indent="1" shrinkToFit="1"/>
      <protection locked="0"/>
    </xf>
    <xf numFmtId="49" fontId="5" fillId="0" borderId="26" xfId="1" applyNumberFormat="1" applyFont="1" applyFill="1" applyBorder="1" applyAlignment="1" applyProtection="1">
      <alignment horizontal="left" vertical="center" indent="1" shrinkToFit="1"/>
      <protection locked="0"/>
    </xf>
    <xf numFmtId="49" fontId="5" fillId="0" borderId="92" xfId="1" applyNumberFormat="1" applyFont="1" applyFill="1" applyBorder="1" applyAlignment="1" applyProtection="1">
      <alignment horizontal="left" vertical="center" indent="1" shrinkToFit="1"/>
      <protection locked="0"/>
    </xf>
    <xf numFmtId="49" fontId="2" fillId="2" borderId="111" xfId="1" applyNumberFormat="1" applyFont="1" applyFill="1" applyBorder="1" applyAlignment="1">
      <alignment horizontal="center" vertical="center" wrapText="1"/>
    </xf>
    <xf numFmtId="49" fontId="2" fillId="2" borderId="112" xfId="1" applyNumberFormat="1" applyFont="1" applyFill="1" applyBorder="1" applyAlignment="1">
      <alignment horizontal="center" vertical="center" wrapText="1"/>
    </xf>
    <xf numFmtId="49" fontId="2" fillId="3" borderId="112" xfId="1" applyNumberFormat="1" applyFont="1" applyFill="1" applyBorder="1" applyAlignment="1">
      <alignment horizontal="center" vertical="center" shrinkToFit="1"/>
    </xf>
    <xf numFmtId="49" fontId="14" fillId="0" borderId="33" xfId="1" applyNumberFormat="1" applyFont="1" applyFill="1" applyBorder="1" applyAlignment="1" applyProtection="1">
      <alignment horizontal="left" vertical="center" indent="1" shrinkToFit="1"/>
      <protection locked="0"/>
    </xf>
    <xf numFmtId="49" fontId="14" fillId="0" borderId="35" xfId="1" applyNumberFormat="1" applyFont="1" applyFill="1" applyBorder="1" applyAlignment="1" applyProtection="1">
      <alignment horizontal="left" vertical="center" indent="1" shrinkToFit="1"/>
      <protection locked="0"/>
    </xf>
    <xf numFmtId="49" fontId="14" fillId="0" borderId="96" xfId="1" applyNumberFormat="1" applyFont="1" applyFill="1" applyBorder="1" applyAlignment="1" applyProtection="1">
      <alignment horizontal="left" vertical="center" indent="1" shrinkToFit="1"/>
      <protection locked="0"/>
    </xf>
    <xf numFmtId="49" fontId="2" fillId="3" borderId="27" xfId="1" applyNumberFormat="1" applyFont="1" applyFill="1" applyBorder="1" applyAlignment="1">
      <alignment horizontal="center" vertical="center" shrinkToFit="1"/>
    </xf>
    <xf numFmtId="49" fontId="14" fillId="0" borderId="10" xfId="1" applyNumberFormat="1" applyFont="1" applyFill="1" applyBorder="1" applyAlignment="1" applyProtection="1">
      <alignment horizontal="center" vertical="center" shrinkToFit="1"/>
      <protection locked="0"/>
    </xf>
    <xf numFmtId="49" fontId="14" fillId="0" borderId="8" xfId="1" applyNumberFormat="1" applyFont="1" applyFill="1" applyBorder="1" applyAlignment="1" applyProtection="1">
      <alignment horizontal="center" vertical="center" shrinkToFit="1"/>
      <protection locked="0"/>
    </xf>
    <xf numFmtId="49" fontId="14" fillId="0" borderId="29" xfId="1" applyNumberFormat="1" applyFont="1" applyFill="1" applyBorder="1" applyAlignment="1" applyProtection="1">
      <alignment horizontal="center" vertical="center" shrinkToFit="1"/>
      <protection locked="0"/>
    </xf>
    <xf numFmtId="0" fontId="4" fillId="4" borderId="10" xfId="1" applyNumberFormat="1" applyFont="1" applyFill="1" applyBorder="1" applyAlignment="1">
      <alignment horizontal="left" vertical="center" indent="1" shrinkToFit="1"/>
    </xf>
    <xf numFmtId="0" fontId="4" fillId="4" borderId="8" xfId="1" applyNumberFormat="1" applyFont="1" applyFill="1" applyBorder="1" applyAlignment="1">
      <alignment horizontal="left" vertical="center" indent="1" shrinkToFit="1"/>
    </xf>
    <xf numFmtId="0" fontId="4" fillId="4" borderId="29" xfId="1" applyNumberFormat="1" applyFont="1" applyFill="1" applyBorder="1" applyAlignment="1">
      <alignment horizontal="left" vertical="center" indent="1" shrinkToFit="1"/>
    </xf>
    <xf numFmtId="176" fontId="31" fillId="0" borderId="10" xfId="6" applyNumberFormat="1" applyFont="1" applyBorder="1" applyAlignment="1">
      <alignment horizontal="left" vertical="center" indent="1" shrinkToFit="1"/>
    </xf>
    <xf numFmtId="176" fontId="31" fillId="0" borderId="8" xfId="6" applyNumberFormat="1" applyFont="1" applyBorder="1" applyAlignment="1">
      <alignment horizontal="left" vertical="center" indent="1" shrinkToFit="1"/>
    </xf>
    <xf numFmtId="176" fontId="31" fillId="0" borderId="9" xfId="6" applyNumberFormat="1" applyFont="1" applyBorder="1" applyAlignment="1">
      <alignment horizontal="left" vertical="center" indent="1" shrinkToFit="1"/>
    </xf>
    <xf numFmtId="0" fontId="35" fillId="3" borderId="10" xfId="6" applyFont="1" applyFill="1" applyBorder="1" applyAlignment="1">
      <alignment horizontal="center" vertical="center" shrinkToFit="1"/>
    </xf>
    <xf numFmtId="0" fontId="35" fillId="3" borderId="9" xfId="6" applyFont="1" applyFill="1" applyBorder="1" applyAlignment="1">
      <alignment horizontal="center" vertical="center" shrinkToFit="1"/>
    </xf>
    <xf numFmtId="49" fontId="31" fillId="0" borderId="10" xfId="6" applyNumberFormat="1" applyFont="1" applyBorder="1" applyAlignment="1">
      <alignment horizontal="left" vertical="center" indent="1" shrinkToFit="1"/>
    </xf>
    <xf numFmtId="49" fontId="31" fillId="0" borderId="8" xfId="6" applyNumberFormat="1" applyFont="1" applyBorder="1" applyAlignment="1">
      <alignment horizontal="left" vertical="center" indent="1" shrinkToFit="1"/>
    </xf>
    <xf numFmtId="49" fontId="31" fillId="0" borderId="9" xfId="6" applyNumberFormat="1" applyFont="1" applyBorder="1" applyAlignment="1">
      <alignment horizontal="left" vertical="center" indent="1" shrinkToFit="1"/>
    </xf>
    <xf numFmtId="0" fontId="35" fillId="3" borderId="10" xfId="6" applyFont="1" applyFill="1" applyBorder="1" applyAlignment="1">
      <alignment horizontal="center" vertical="center" wrapText="1" shrinkToFit="1"/>
    </xf>
    <xf numFmtId="0" fontId="35" fillId="3" borderId="8" xfId="6" applyFont="1" applyFill="1" applyBorder="1" applyAlignment="1">
      <alignment horizontal="center" vertical="center" shrinkToFit="1"/>
    </xf>
    <xf numFmtId="0" fontId="35" fillId="3" borderId="125" xfId="6" applyFont="1" applyFill="1" applyBorder="1" applyAlignment="1">
      <alignment horizontal="center" vertical="center" shrinkToFit="1"/>
    </xf>
    <xf numFmtId="0" fontId="4" fillId="0" borderId="125" xfId="6" applyFont="1" applyFill="1" applyBorder="1" applyAlignment="1">
      <alignment horizontal="center" vertical="center" shrinkToFit="1"/>
    </xf>
    <xf numFmtId="0" fontId="4" fillId="0" borderId="8" xfId="6" applyFont="1" applyFill="1" applyBorder="1" applyAlignment="1">
      <alignment vertical="center" shrinkToFit="1"/>
    </xf>
    <xf numFmtId="0" fontId="15" fillId="0" borderId="8" xfId="6" applyBorder="1" applyAlignment="1">
      <alignment vertical="center" shrinkToFit="1"/>
    </xf>
    <xf numFmtId="0" fontId="15" fillId="0" borderId="9" xfId="6" applyBorder="1" applyAlignment="1">
      <alignment vertical="center" shrinkToFit="1"/>
    </xf>
    <xf numFmtId="0" fontId="35" fillId="2" borderId="27" xfId="6" applyFont="1" applyFill="1" applyBorder="1" applyAlignment="1">
      <alignment horizontal="center" vertical="center" shrinkToFit="1"/>
    </xf>
    <xf numFmtId="0" fontId="35" fillId="2" borderId="24" xfId="6" applyFont="1" applyFill="1" applyBorder="1" applyAlignment="1">
      <alignment horizontal="center" vertical="center" shrinkToFit="1"/>
    </xf>
    <xf numFmtId="0" fontId="35" fillId="2" borderId="25" xfId="6" applyFont="1" applyFill="1" applyBorder="1" applyAlignment="1">
      <alignment horizontal="center" vertical="center" shrinkToFit="1"/>
    </xf>
    <xf numFmtId="0" fontId="35" fillId="2" borderId="18" xfId="6" applyFont="1" applyFill="1" applyBorder="1" applyAlignment="1">
      <alignment horizontal="center" vertical="center" shrinkToFit="1"/>
    </xf>
    <xf numFmtId="0" fontId="35" fillId="2" borderId="0" xfId="6" applyFont="1" applyFill="1" applyBorder="1" applyAlignment="1">
      <alignment horizontal="center" vertical="center" shrinkToFit="1"/>
    </xf>
    <xf numFmtId="0" fontId="35" fillId="2" borderId="17" xfId="6" applyFont="1" applyFill="1" applyBorder="1" applyAlignment="1">
      <alignment horizontal="center" vertical="center" shrinkToFit="1"/>
    </xf>
    <xf numFmtId="0" fontId="35" fillId="2" borderId="20" xfId="6" applyFont="1" applyFill="1" applyBorder="1" applyAlignment="1">
      <alignment horizontal="center" vertical="center" shrinkToFit="1"/>
    </xf>
    <xf numFmtId="0" fontId="35" fillId="2" borderId="21" xfId="6" applyFont="1" applyFill="1" applyBorder="1" applyAlignment="1">
      <alignment horizontal="center" vertical="center" shrinkToFit="1"/>
    </xf>
    <xf numFmtId="0" fontId="35" fillId="2" borderId="22" xfId="6" applyFont="1" applyFill="1" applyBorder="1" applyAlignment="1">
      <alignment horizontal="center" vertical="center" shrinkToFit="1"/>
    </xf>
    <xf numFmtId="0" fontId="2" fillId="3" borderId="27" xfId="6" applyFont="1" applyFill="1" applyBorder="1" applyAlignment="1">
      <alignment horizontal="center" vertical="center" shrinkToFit="1"/>
    </xf>
    <xf numFmtId="0" fontId="2" fillId="3" borderId="24" xfId="6" applyFont="1" applyFill="1" applyBorder="1" applyAlignment="1">
      <alignment horizontal="center" vertical="center" shrinkToFit="1"/>
    </xf>
    <xf numFmtId="0" fontId="2" fillId="3" borderId="18" xfId="6" applyFont="1" applyFill="1" applyBorder="1" applyAlignment="1">
      <alignment horizontal="center" vertical="center" shrinkToFit="1"/>
    </xf>
    <xf numFmtId="0" fontId="2" fillId="3" borderId="0" xfId="6" applyFont="1" applyFill="1" applyBorder="1" applyAlignment="1">
      <alignment horizontal="center" vertical="center" shrinkToFit="1"/>
    </xf>
    <xf numFmtId="0" fontId="2" fillId="3" borderId="20" xfId="6" applyFont="1" applyFill="1" applyBorder="1" applyAlignment="1">
      <alignment horizontal="center" vertical="center" shrinkToFit="1"/>
    </xf>
    <xf numFmtId="0" fontId="2" fillId="3" borderId="21" xfId="6" applyFont="1" applyFill="1" applyBorder="1" applyAlignment="1">
      <alignment horizontal="center" vertical="center" shrinkToFit="1"/>
    </xf>
    <xf numFmtId="0" fontId="30" fillId="2" borderId="27" xfId="6" applyFont="1" applyFill="1" applyBorder="1" applyAlignment="1">
      <alignment horizontal="center" vertical="center" shrinkToFit="1"/>
    </xf>
    <xf numFmtId="0" fontId="30" fillId="2" borderId="24" xfId="6" applyFont="1" applyFill="1" applyBorder="1" applyAlignment="1">
      <alignment horizontal="center" vertical="center" shrinkToFit="1"/>
    </xf>
    <xf numFmtId="0" fontId="30" fillId="2" borderId="25" xfId="6" applyFont="1" applyFill="1" applyBorder="1" applyAlignment="1">
      <alignment horizontal="center" vertical="center" shrinkToFit="1"/>
    </xf>
    <xf numFmtId="0" fontId="30" fillId="2" borderId="20" xfId="6" applyFont="1" applyFill="1" applyBorder="1" applyAlignment="1">
      <alignment horizontal="center" vertical="center" shrinkToFit="1"/>
    </xf>
    <xf numFmtId="0" fontId="30" fillId="2" borderId="21" xfId="6" applyFont="1" applyFill="1" applyBorder="1" applyAlignment="1">
      <alignment horizontal="center" vertical="center" shrinkToFit="1"/>
    </xf>
    <xf numFmtId="0" fontId="30" fillId="2" borderId="22" xfId="6" applyFont="1" applyFill="1" applyBorder="1" applyAlignment="1">
      <alignment horizontal="center" vertical="center" shrinkToFit="1"/>
    </xf>
    <xf numFmtId="0" fontId="4" fillId="0" borderId="125" xfId="6" applyFont="1" applyFill="1" applyBorder="1" applyAlignment="1">
      <alignment horizontal="left" vertical="center" indent="1"/>
    </xf>
    <xf numFmtId="0" fontId="13" fillId="0" borderId="125" xfId="6" applyFont="1" applyFill="1" applyBorder="1" applyAlignment="1">
      <alignment horizontal="left" vertical="center" wrapText="1" indent="1"/>
    </xf>
    <xf numFmtId="0" fontId="13" fillId="0" borderId="125" xfId="6" applyFont="1" applyFill="1" applyBorder="1" applyAlignment="1">
      <alignment horizontal="left" vertical="center" indent="1"/>
    </xf>
    <xf numFmtId="0" fontId="30" fillId="2" borderId="18" xfId="6" applyFont="1" applyFill="1" applyBorder="1" applyAlignment="1">
      <alignment horizontal="center" vertical="center" shrinkToFit="1"/>
    </xf>
    <xf numFmtId="0" fontId="30" fillId="2" borderId="0" xfId="6" applyFont="1" applyFill="1" applyBorder="1" applyAlignment="1">
      <alignment horizontal="center" vertical="center" shrinkToFit="1"/>
    </xf>
    <xf numFmtId="0" fontId="30" fillId="2" borderId="17" xfId="6" applyFont="1" applyFill="1" applyBorder="1" applyAlignment="1">
      <alignment horizontal="center" vertical="center" shrinkToFit="1"/>
    </xf>
    <xf numFmtId="0" fontId="2" fillId="3" borderId="10" xfId="6" applyFont="1" applyFill="1" applyBorder="1" applyAlignment="1">
      <alignment horizontal="center" vertical="center" shrinkToFit="1"/>
    </xf>
    <xf numFmtId="0" fontId="2" fillId="3" borderId="8" xfId="6" applyFont="1" applyFill="1" applyBorder="1" applyAlignment="1">
      <alignment horizontal="center" vertical="center" shrinkToFit="1"/>
    </xf>
    <xf numFmtId="0" fontId="2" fillId="3" borderId="9" xfId="6" applyFont="1" applyFill="1" applyBorder="1" applyAlignment="1">
      <alignment horizontal="center" vertical="center" shrinkToFit="1"/>
    </xf>
    <xf numFmtId="0" fontId="32" fillId="0" borderId="24" xfId="6" applyFont="1" applyBorder="1" applyAlignment="1">
      <alignment horizontal="left" vertical="center" indent="1" shrinkToFit="1"/>
    </xf>
    <xf numFmtId="0" fontId="32" fillId="0" borderId="25" xfId="6" applyFont="1" applyBorder="1" applyAlignment="1">
      <alignment horizontal="left" vertical="center" indent="1" shrinkToFit="1"/>
    </xf>
    <xf numFmtId="0" fontId="31" fillId="0" borderId="10" xfId="6" applyFont="1" applyFill="1" applyBorder="1" applyAlignment="1">
      <alignment horizontal="left" vertical="center" wrapText="1" indent="1" shrinkToFit="1"/>
    </xf>
    <xf numFmtId="0" fontId="31" fillId="0" borderId="8" xfId="6" applyFont="1" applyFill="1" applyBorder="1" applyAlignment="1">
      <alignment horizontal="left" vertical="center" wrapText="1" indent="1" shrinkToFit="1"/>
    </xf>
    <xf numFmtId="0" fontId="31" fillId="0" borderId="9" xfId="6" applyFont="1" applyFill="1" applyBorder="1" applyAlignment="1">
      <alignment horizontal="left" vertical="center" wrapText="1" indent="1" shrinkToFit="1"/>
    </xf>
    <xf numFmtId="0" fontId="35" fillId="3" borderId="155" xfId="6" applyFont="1" applyFill="1" applyBorder="1" applyAlignment="1">
      <alignment horizontal="center" vertical="center" shrinkToFit="1"/>
    </xf>
    <xf numFmtId="0" fontId="31" fillId="0" borderId="27" xfId="6" applyFont="1" applyFill="1" applyBorder="1" applyAlignment="1">
      <alignment horizontal="center" vertical="center"/>
    </xf>
    <xf numFmtId="0" fontId="31" fillId="0" borderId="24" xfId="6" applyFont="1" applyFill="1" applyBorder="1" applyAlignment="1">
      <alignment horizontal="center" vertical="center"/>
    </xf>
    <xf numFmtId="0" fontId="35" fillId="0" borderId="24" xfId="6" applyFont="1" applyFill="1" applyBorder="1" applyAlignment="1">
      <alignment vertical="center" wrapText="1"/>
    </xf>
    <xf numFmtId="0" fontId="35" fillId="0" borderId="24" xfId="6" applyFont="1" applyFill="1" applyBorder="1" applyAlignment="1">
      <alignment vertical="center"/>
    </xf>
    <xf numFmtId="0" fontId="35" fillId="0" borderId="25" xfId="6" applyFont="1" applyFill="1" applyBorder="1" applyAlignment="1">
      <alignment vertical="center"/>
    </xf>
    <xf numFmtId="0" fontId="32" fillId="0" borderId="125" xfId="14" applyFont="1" applyFill="1" applyBorder="1" applyAlignment="1" applyProtection="1">
      <alignment horizontal="center" vertical="center" shrinkToFit="1"/>
      <protection locked="0" hidden="1"/>
    </xf>
    <xf numFmtId="0" fontId="30" fillId="2" borderId="27" xfId="14" applyNumberFormat="1" applyFont="1" applyFill="1" applyBorder="1" applyAlignment="1">
      <alignment horizontal="center" vertical="center" shrinkToFit="1"/>
    </xf>
    <xf numFmtId="0" fontId="30" fillId="2" borderId="24" xfId="14" applyNumberFormat="1" applyFont="1" applyFill="1" applyBorder="1" applyAlignment="1">
      <alignment horizontal="center" vertical="center" shrinkToFit="1"/>
    </xf>
    <xf numFmtId="0" fontId="30" fillId="2" borderId="25" xfId="14" applyNumberFormat="1" applyFont="1" applyFill="1" applyBorder="1" applyAlignment="1">
      <alignment horizontal="center" vertical="center" shrinkToFit="1"/>
    </xf>
    <xf numFmtId="0" fontId="30" fillId="2" borderId="20" xfId="14" applyNumberFormat="1" applyFont="1" applyFill="1" applyBorder="1" applyAlignment="1">
      <alignment horizontal="center" vertical="center" shrinkToFit="1"/>
    </xf>
    <xf numFmtId="0" fontId="30" fillId="2" borderId="21" xfId="14" applyNumberFormat="1" applyFont="1" applyFill="1" applyBorder="1" applyAlignment="1">
      <alignment horizontal="center" vertical="center" shrinkToFit="1"/>
    </xf>
    <xf numFmtId="0" fontId="30" fillId="2" borderId="22" xfId="14" applyNumberFormat="1" applyFont="1" applyFill="1" applyBorder="1" applyAlignment="1">
      <alignment horizontal="center" vertical="center" shrinkToFit="1"/>
    </xf>
    <xf numFmtId="0" fontId="30" fillId="2" borderId="18" xfId="14" applyNumberFormat="1" applyFont="1" applyFill="1" applyBorder="1" applyAlignment="1">
      <alignment horizontal="center" vertical="center" shrinkToFit="1"/>
    </xf>
    <xf numFmtId="0" fontId="30" fillId="2" borderId="0" xfId="14" applyNumberFormat="1" applyFont="1" applyFill="1" applyBorder="1" applyAlignment="1">
      <alignment horizontal="center" vertical="center" shrinkToFit="1"/>
    </xf>
    <xf numFmtId="0" fontId="30" fillId="2" borderId="17" xfId="14" applyNumberFormat="1" applyFont="1" applyFill="1" applyBorder="1" applyAlignment="1">
      <alignment horizontal="center" vertical="center" shrinkToFit="1"/>
    </xf>
    <xf numFmtId="0" fontId="31" fillId="0" borderId="10" xfId="6" applyFont="1" applyBorder="1" applyAlignment="1">
      <alignment horizontal="right" vertical="center" shrinkToFit="1"/>
    </xf>
    <xf numFmtId="0" fontId="31" fillId="0" borderId="8" xfId="6" applyFont="1" applyBorder="1" applyAlignment="1">
      <alignment horizontal="right" vertical="center" shrinkToFit="1"/>
    </xf>
    <xf numFmtId="0" fontId="32" fillId="0" borderId="8" xfId="6" applyFont="1" applyBorder="1" applyAlignment="1">
      <alignment horizontal="center" vertical="center" shrinkToFit="1"/>
    </xf>
    <xf numFmtId="0" fontId="31" fillId="0" borderId="8" xfId="6" applyFont="1" applyBorder="1" applyAlignment="1">
      <alignment vertical="center" shrinkToFit="1"/>
    </xf>
    <xf numFmtId="0" fontId="31" fillId="0" borderId="9" xfId="6" applyFont="1" applyBorder="1" applyAlignment="1">
      <alignment vertical="center" shrinkToFit="1"/>
    </xf>
    <xf numFmtId="0" fontId="35" fillId="0" borderId="27" xfId="6" applyFont="1" applyBorder="1" applyAlignment="1">
      <alignment vertical="center" wrapText="1" shrinkToFit="1"/>
    </xf>
    <xf numFmtId="0" fontId="35" fillId="0" borderId="24" xfId="6" applyFont="1" applyBorder="1" applyAlignment="1">
      <alignment vertical="center" wrapText="1" shrinkToFit="1"/>
    </xf>
    <xf numFmtId="0" fontId="35" fillId="0" borderId="25" xfId="6" applyFont="1" applyBorder="1" applyAlignment="1">
      <alignment vertical="center" wrapText="1" shrinkToFit="1"/>
    </xf>
    <xf numFmtId="0" fontId="35" fillId="0" borderId="18" xfId="6" applyFont="1" applyBorder="1" applyAlignment="1">
      <alignment vertical="center" wrapText="1" shrinkToFit="1"/>
    </xf>
    <xf numFmtId="0" fontId="35" fillId="0" borderId="0" xfId="6" applyFont="1" applyBorder="1" applyAlignment="1">
      <alignment vertical="center" wrapText="1" shrinkToFit="1"/>
    </xf>
    <xf numFmtId="0" fontId="35" fillId="0" borderId="17" xfId="6" applyFont="1" applyBorder="1" applyAlignment="1">
      <alignment vertical="center" wrapText="1" shrinkToFit="1"/>
    </xf>
    <xf numFmtId="0" fontId="35" fillId="0" borderId="20" xfId="6" applyFont="1" applyBorder="1" applyAlignment="1">
      <alignment vertical="center" wrapText="1" shrinkToFit="1"/>
    </xf>
    <xf numFmtId="0" fontId="35" fillId="0" borderId="21" xfId="6" applyFont="1" applyBorder="1" applyAlignment="1">
      <alignment vertical="center" wrapText="1" shrinkToFit="1"/>
    </xf>
    <xf numFmtId="0" fontId="35" fillId="0" borderId="22" xfId="6" applyFont="1" applyBorder="1" applyAlignment="1">
      <alignment vertical="center" wrapText="1" shrinkToFit="1"/>
    </xf>
    <xf numFmtId="0" fontId="13" fillId="5" borderId="10" xfId="14" applyNumberFormat="1" applyFont="1" applyFill="1" applyBorder="1" applyAlignment="1">
      <alignment horizontal="center" vertical="center" shrinkToFit="1"/>
    </xf>
    <xf numFmtId="0" fontId="13" fillId="5" borderId="8" xfId="14" applyNumberFormat="1" applyFont="1" applyFill="1" applyBorder="1" applyAlignment="1">
      <alignment horizontal="center" vertical="center" shrinkToFit="1"/>
    </xf>
    <xf numFmtId="0" fontId="15" fillId="5" borderId="8" xfId="6" applyFill="1" applyBorder="1" applyAlignment="1">
      <alignment horizontal="center" vertical="center" shrinkToFit="1"/>
    </xf>
    <xf numFmtId="0" fontId="15" fillId="5" borderId="9" xfId="6" applyFill="1" applyBorder="1" applyAlignment="1">
      <alignment horizontal="center" vertical="center" shrinkToFit="1"/>
    </xf>
    <xf numFmtId="0" fontId="31" fillId="0" borderId="21" xfId="6" applyFont="1" applyBorder="1" applyAlignment="1">
      <alignment vertical="center" shrinkToFit="1"/>
    </xf>
    <xf numFmtId="0" fontId="31" fillId="0" borderId="22" xfId="6" applyFont="1" applyBorder="1" applyAlignment="1">
      <alignment vertical="center" shrinkToFit="1"/>
    </xf>
    <xf numFmtId="0" fontId="13" fillId="3" borderId="10" xfId="14" applyNumberFormat="1" applyFont="1" applyFill="1" applyBorder="1" applyAlignment="1">
      <alignment horizontal="center" vertical="center" shrinkToFit="1"/>
    </xf>
    <xf numFmtId="0" fontId="13" fillId="3" borderId="8" xfId="14" applyNumberFormat="1" applyFont="1" applyFill="1" applyBorder="1" applyAlignment="1">
      <alignment horizontal="center" vertical="center" shrinkToFit="1"/>
    </xf>
    <xf numFmtId="0" fontId="13" fillId="3" borderId="9" xfId="14" applyNumberFormat="1" applyFont="1" applyFill="1" applyBorder="1" applyAlignment="1">
      <alignment horizontal="center" vertical="center" shrinkToFit="1"/>
    </xf>
    <xf numFmtId="38" fontId="13" fillId="2" borderId="27" xfId="15" applyFont="1" applyFill="1" applyBorder="1" applyAlignment="1">
      <alignment horizontal="center" vertical="center" wrapText="1"/>
    </xf>
    <xf numFmtId="38" fontId="13" fillId="2" borderId="24" xfId="15" applyFont="1" applyFill="1" applyBorder="1" applyAlignment="1">
      <alignment horizontal="center" vertical="center" wrapText="1"/>
    </xf>
    <xf numFmtId="38" fontId="13" fillId="2" borderId="25" xfId="15" applyFont="1" applyFill="1" applyBorder="1" applyAlignment="1">
      <alignment horizontal="center" vertical="center" wrapText="1"/>
    </xf>
    <xf numFmtId="38" fontId="13" fillId="2" borderId="20" xfId="15" applyFont="1" applyFill="1" applyBorder="1" applyAlignment="1">
      <alignment horizontal="center" vertical="center" wrapText="1"/>
    </xf>
    <xf numFmtId="38" fontId="13" fillId="2" borderId="21" xfId="15" applyFont="1" applyFill="1" applyBorder="1" applyAlignment="1">
      <alignment horizontal="center" vertical="center" wrapText="1"/>
    </xf>
    <xf numFmtId="38" fontId="13" fillId="2" borderId="22" xfId="15" applyFont="1" applyFill="1" applyBorder="1" applyAlignment="1">
      <alignment horizontal="center" vertical="center" wrapText="1"/>
    </xf>
    <xf numFmtId="0" fontId="13" fillId="2" borderId="10" xfId="14" applyNumberFormat="1" applyFont="1" applyFill="1" applyBorder="1" applyAlignment="1">
      <alignment horizontal="center" vertical="center"/>
    </xf>
    <xf numFmtId="0" fontId="13" fillId="2" borderId="8" xfId="14" applyNumberFormat="1" applyFont="1" applyFill="1" applyBorder="1" applyAlignment="1">
      <alignment horizontal="center" vertical="center"/>
    </xf>
    <xf numFmtId="0" fontId="13" fillId="2" borderId="9" xfId="14" applyNumberFormat="1" applyFont="1" applyFill="1" applyBorder="1" applyAlignment="1">
      <alignment horizontal="center" vertical="center"/>
    </xf>
    <xf numFmtId="0" fontId="31" fillId="0" borderId="125" xfId="14" applyNumberFormat="1" applyFont="1" applyFill="1" applyBorder="1" applyAlignment="1">
      <alignment horizontal="center" vertical="center"/>
    </xf>
    <xf numFmtId="0" fontId="13" fillId="2" borderId="27" xfId="14" applyNumberFormat="1" applyFont="1" applyFill="1" applyBorder="1" applyAlignment="1">
      <alignment horizontal="center" vertical="center" wrapText="1"/>
    </xf>
    <xf numFmtId="0" fontId="13" fillId="2" borderId="24" xfId="14" applyNumberFormat="1" applyFont="1" applyFill="1" applyBorder="1" applyAlignment="1">
      <alignment horizontal="center" vertical="center" wrapText="1"/>
    </xf>
    <xf numFmtId="0" fontId="13" fillId="2" borderId="25" xfId="14" applyNumberFormat="1" applyFont="1" applyFill="1" applyBorder="1" applyAlignment="1">
      <alignment horizontal="center" vertical="center" wrapText="1"/>
    </xf>
    <xf numFmtId="0" fontId="13" fillId="2" borderId="18" xfId="14" applyNumberFormat="1" applyFont="1" applyFill="1" applyBorder="1" applyAlignment="1">
      <alignment horizontal="center" vertical="center" wrapText="1"/>
    </xf>
    <xf numFmtId="0" fontId="13" fillId="2" borderId="0" xfId="14" applyNumberFormat="1" applyFont="1" applyFill="1" applyBorder="1" applyAlignment="1">
      <alignment horizontal="center" vertical="center" wrapText="1"/>
    </xf>
    <xf numFmtId="0" fontId="13" fillId="2" borderId="17" xfId="14" applyNumberFormat="1" applyFont="1" applyFill="1" applyBorder="1" applyAlignment="1">
      <alignment horizontal="center" vertical="center" wrapText="1"/>
    </xf>
    <xf numFmtId="0" fontId="13" fillId="2" borderId="20" xfId="14" applyNumberFormat="1" applyFont="1" applyFill="1" applyBorder="1" applyAlignment="1">
      <alignment horizontal="center" vertical="center" wrapText="1"/>
    </xf>
    <xf numFmtId="0" fontId="13" fillId="2" borderId="21" xfId="14" applyNumberFormat="1" applyFont="1" applyFill="1" applyBorder="1" applyAlignment="1">
      <alignment horizontal="center" vertical="center" wrapText="1"/>
    </xf>
    <xf numFmtId="0" fontId="13" fillId="2" borderId="22" xfId="14" applyNumberFormat="1" applyFont="1" applyFill="1" applyBorder="1" applyAlignment="1">
      <alignment horizontal="center" vertical="center" wrapText="1"/>
    </xf>
    <xf numFmtId="0" fontId="30" fillId="3" borderId="10" xfId="14" applyNumberFormat="1" applyFont="1" applyFill="1" applyBorder="1" applyAlignment="1">
      <alignment horizontal="center" vertical="center" shrinkToFit="1"/>
    </xf>
    <xf numFmtId="0" fontId="30" fillId="3" borderId="8" xfId="14" applyNumberFormat="1" applyFont="1" applyFill="1" applyBorder="1" applyAlignment="1">
      <alignment horizontal="center" vertical="center" shrinkToFit="1"/>
    </xf>
    <xf numFmtId="0" fontId="30" fillId="3" borderId="9" xfId="14" applyNumberFormat="1" applyFont="1" applyFill="1" applyBorder="1" applyAlignment="1">
      <alignment horizontal="center" vertical="center" shrinkToFit="1"/>
    </xf>
    <xf numFmtId="0" fontId="13" fillId="2" borderId="27" xfId="14" applyNumberFormat="1" applyFont="1" applyFill="1" applyBorder="1" applyAlignment="1">
      <alignment horizontal="center" vertical="center"/>
    </xf>
    <xf numFmtId="0" fontId="13" fillId="2" borderId="24" xfId="14" applyNumberFormat="1" applyFont="1" applyFill="1" applyBorder="1" applyAlignment="1">
      <alignment horizontal="center" vertical="center"/>
    </xf>
    <xf numFmtId="0" fontId="13" fillId="2" borderId="25" xfId="14" applyNumberFormat="1" applyFont="1" applyFill="1" applyBorder="1" applyAlignment="1">
      <alignment horizontal="center" vertical="center"/>
    </xf>
    <xf numFmtId="0" fontId="13" fillId="2" borderId="20" xfId="14" applyNumberFormat="1" applyFont="1" applyFill="1" applyBorder="1" applyAlignment="1">
      <alignment horizontal="center" vertical="center"/>
    </xf>
    <xf numFmtId="0" fontId="13" fillId="2" borderId="21" xfId="14" applyNumberFormat="1" applyFont="1" applyFill="1" applyBorder="1" applyAlignment="1">
      <alignment horizontal="center" vertical="center"/>
    </xf>
    <xf numFmtId="0" fontId="13" fillId="2" borderId="22" xfId="14" applyNumberFormat="1" applyFont="1" applyFill="1" applyBorder="1" applyAlignment="1">
      <alignment horizontal="center" vertical="center"/>
    </xf>
    <xf numFmtId="0" fontId="13" fillId="2" borderId="10" xfId="14" applyNumberFormat="1" applyFont="1" applyFill="1" applyBorder="1" applyAlignment="1">
      <alignment horizontal="center" vertical="center" shrinkToFit="1"/>
    </xf>
    <xf numFmtId="0" fontId="13" fillId="2" borderId="8" xfId="14" applyNumberFormat="1" applyFont="1" applyFill="1" applyBorder="1" applyAlignment="1">
      <alignment horizontal="center" vertical="center" shrinkToFit="1"/>
    </xf>
    <xf numFmtId="0" fontId="13" fillId="2" borderId="9" xfId="14" applyNumberFormat="1" applyFont="1" applyFill="1" applyBorder="1" applyAlignment="1">
      <alignment horizontal="center" vertical="center" shrinkToFit="1"/>
    </xf>
    <xf numFmtId="181" fontId="32" fillId="0" borderId="10" xfId="14" applyNumberFormat="1" applyFont="1" applyFill="1" applyBorder="1" applyAlignment="1" applyProtection="1">
      <alignment horizontal="center" vertical="center" shrinkToFit="1"/>
      <protection locked="0" hidden="1"/>
    </xf>
    <xf numFmtId="181" fontId="32" fillId="0" borderId="8" xfId="14" applyNumberFormat="1" applyFont="1" applyFill="1" applyBorder="1" applyAlignment="1" applyProtection="1">
      <alignment horizontal="center" vertical="center" shrinkToFit="1"/>
      <protection locked="0" hidden="1"/>
    </xf>
    <xf numFmtId="181" fontId="32" fillId="0" borderId="9" xfId="14" applyNumberFormat="1" applyFont="1" applyFill="1" applyBorder="1" applyAlignment="1" applyProtection="1">
      <alignment horizontal="center" vertical="center" shrinkToFit="1"/>
      <protection locked="0" hidden="1"/>
    </xf>
    <xf numFmtId="0" fontId="13" fillId="2" borderId="27" xfId="14" applyNumberFormat="1" applyFont="1" applyFill="1" applyBorder="1" applyAlignment="1">
      <alignment horizontal="center" vertical="center" shrinkToFit="1"/>
    </xf>
    <xf numFmtId="0" fontId="13" fillId="2" borderId="24" xfId="14" applyNumberFormat="1" applyFont="1" applyFill="1" applyBorder="1" applyAlignment="1">
      <alignment horizontal="center" vertical="center" shrinkToFit="1"/>
    </xf>
    <xf numFmtId="0" fontId="13" fillId="2" borderId="25" xfId="14" applyNumberFormat="1" applyFont="1" applyFill="1" applyBorder="1" applyAlignment="1">
      <alignment horizontal="center" vertical="center" shrinkToFit="1"/>
    </xf>
    <xf numFmtId="0" fontId="13" fillId="2" borderId="18" xfId="14" applyNumberFormat="1" applyFont="1" applyFill="1" applyBorder="1" applyAlignment="1">
      <alignment horizontal="center" vertical="center" shrinkToFit="1"/>
    </xf>
    <xf numFmtId="0" fontId="13" fillId="2" borderId="0" xfId="14" applyNumberFormat="1" applyFont="1" applyFill="1" applyBorder="1" applyAlignment="1">
      <alignment horizontal="center" vertical="center" shrinkToFit="1"/>
    </xf>
    <xf numFmtId="0" fontId="13" fillId="2" borderId="17" xfId="14" applyNumberFormat="1" applyFont="1" applyFill="1" applyBorder="1" applyAlignment="1">
      <alignment horizontal="center" vertical="center" shrinkToFit="1"/>
    </xf>
    <xf numFmtId="0" fontId="13" fillId="2" borderId="20" xfId="14" applyNumberFormat="1" applyFont="1" applyFill="1" applyBorder="1" applyAlignment="1">
      <alignment horizontal="center" vertical="center" shrinkToFit="1"/>
    </xf>
    <xf numFmtId="0" fontId="13" fillId="2" borderId="21" xfId="14" applyNumberFormat="1" applyFont="1" applyFill="1" applyBorder="1" applyAlignment="1">
      <alignment horizontal="center" vertical="center" shrinkToFit="1"/>
    </xf>
    <xf numFmtId="0" fontId="13" fillId="2" borderId="22" xfId="14" applyNumberFormat="1" applyFont="1" applyFill="1" applyBorder="1" applyAlignment="1">
      <alignment horizontal="center" vertical="center" shrinkToFit="1"/>
    </xf>
    <xf numFmtId="177" fontId="32" fillId="0" borderId="125" xfId="14" applyNumberFormat="1" applyFont="1" applyFill="1" applyBorder="1" applyAlignment="1" applyProtection="1">
      <alignment horizontal="center" vertical="center" shrinkToFit="1"/>
      <protection locked="0" hidden="1"/>
    </xf>
    <xf numFmtId="181" fontId="32" fillId="0" borderId="125" xfId="14" applyNumberFormat="1" applyFont="1" applyFill="1" applyBorder="1" applyAlignment="1" applyProtection="1">
      <alignment horizontal="center" vertical="center" shrinkToFit="1"/>
      <protection locked="0" hidden="1"/>
    </xf>
    <xf numFmtId="0" fontId="15" fillId="0" borderId="8" xfId="6" applyBorder="1" applyAlignment="1">
      <alignment horizontal="center" vertical="center" shrinkToFit="1"/>
    </xf>
    <xf numFmtId="0" fontId="15" fillId="0" borderId="9" xfId="6" applyBorder="1" applyAlignment="1">
      <alignment horizontal="center" vertical="center" shrinkToFit="1"/>
    </xf>
    <xf numFmtId="0" fontId="4" fillId="2" borderId="125" xfId="14" applyFont="1" applyFill="1" applyBorder="1" applyAlignment="1">
      <alignment horizontal="center" vertical="center" shrinkToFit="1"/>
    </xf>
    <xf numFmtId="0" fontId="4" fillId="2" borderId="125" xfId="14" applyFont="1" applyFill="1" applyBorder="1" applyAlignment="1">
      <alignment horizontal="center" vertical="center"/>
    </xf>
    <xf numFmtId="0" fontId="4" fillId="2" borderId="125" xfId="14" applyNumberFormat="1" applyFont="1" applyFill="1" applyBorder="1" applyAlignment="1">
      <alignment horizontal="center" vertical="center"/>
    </xf>
    <xf numFmtId="0" fontId="7" fillId="0" borderId="0" xfId="16" applyFont="1" applyFill="1" applyAlignment="1">
      <alignment horizontal="right" vertical="center" shrinkToFit="1"/>
    </xf>
    <xf numFmtId="0" fontId="7" fillId="0" borderId="0" xfId="16" applyFont="1" applyFill="1" applyAlignment="1">
      <alignment horizontal="center" vertical="center" shrinkToFit="1"/>
    </xf>
    <xf numFmtId="0" fontId="7" fillId="0" borderId="0" xfId="8" applyFont="1" applyFill="1" applyAlignment="1">
      <alignment vertical="center" shrinkToFit="1"/>
    </xf>
    <xf numFmtId="0" fontId="30" fillId="2" borderId="99" xfId="6" applyNumberFormat="1" applyFont="1" applyFill="1" applyBorder="1" applyAlignment="1">
      <alignment horizontal="center" vertical="center" shrinkToFit="1"/>
    </xf>
    <xf numFmtId="0" fontId="30" fillId="2" borderId="12" xfId="6" applyNumberFormat="1" applyFont="1" applyFill="1" applyBorder="1" applyAlignment="1">
      <alignment horizontal="center" vertical="center" shrinkToFit="1"/>
    </xf>
    <xf numFmtId="0" fontId="30" fillId="2" borderId="13" xfId="6" applyNumberFormat="1" applyFont="1" applyFill="1" applyBorder="1" applyAlignment="1">
      <alignment horizontal="center" vertical="center" shrinkToFit="1"/>
    </xf>
    <xf numFmtId="0" fontId="30" fillId="2" borderId="100" xfId="6" applyNumberFormat="1" applyFont="1" applyFill="1" applyBorder="1" applyAlignment="1">
      <alignment horizontal="center" vertical="center" shrinkToFit="1"/>
    </xf>
    <xf numFmtId="0" fontId="30" fillId="2" borderId="31" xfId="6" applyNumberFormat="1" applyFont="1" applyFill="1" applyBorder="1" applyAlignment="1">
      <alignment horizontal="center" vertical="center" shrinkToFit="1"/>
    </xf>
    <xf numFmtId="0" fontId="30" fillId="2" borderId="32" xfId="6" applyNumberFormat="1" applyFont="1" applyFill="1" applyBorder="1" applyAlignment="1">
      <alignment horizontal="center" vertical="center" shrinkToFit="1"/>
    </xf>
    <xf numFmtId="0" fontId="32" fillId="0" borderId="14" xfId="6" applyNumberFormat="1" applyFont="1" applyFill="1" applyBorder="1" applyAlignment="1" applyProtection="1">
      <alignment horizontal="center" vertical="center" shrinkToFit="1"/>
      <protection locked="0" hidden="1"/>
    </xf>
    <xf numFmtId="0" fontId="32" fillId="0" borderId="12" xfId="6" applyNumberFormat="1" applyFont="1" applyFill="1" applyBorder="1" applyAlignment="1" applyProtection="1">
      <alignment horizontal="center" vertical="center" shrinkToFit="1"/>
      <protection locked="0" hidden="1"/>
    </xf>
    <xf numFmtId="0" fontId="32" fillId="0" borderId="95" xfId="6" applyNumberFormat="1" applyFont="1" applyFill="1" applyBorder="1" applyAlignment="1" applyProtection="1">
      <alignment horizontal="center" vertical="center" shrinkToFit="1"/>
      <protection locked="0" hidden="1"/>
    </xf>
    <xf numFmtId="0" fontId="32" fillId="0" borderId="31" xfId="6" applyNumberFormat="1" applyFont="1" applyFill="1" applyBorder="1" applyAlignment="1" applyProtection="1">
      <alignment horizontal="center" vertical="center" shrinkToFit="1"/>
      <protection locked="0" hidden="1"/>
    </xf>
    <xf numFmtId="0" fontId="31" fillId="0" borderId="12" xfId="6" applyNumberFormat="1" applyFont="1" applyFill="1" applyBorder="1" applyAlignment="1">
      <alignment vertical="center" shrinkToFit="1"/>
    </xf>
    <xf numFmtId="0" fontId="31" fillId="0" borderId="15" xfId="6" applyNumberFormat="1" applyFont="1" applyFill="1" applyBorder="1" applyAlignment="1">
      <alignment vertical="center" shrinkToFit="1"/>
    </xf>
    <xf numFmtId="0" fontId="31" fillId="0" borderId="31" xfId="6" applyNumberFormat="1" applyFont="1" applyFill="1" applyBorder="1" applyAlignment="1">
      <alignment vertical="center" shrinkToFit="1"/>
    </xf>
    <xf numFmtId="0" fontId="31" fillId="0" borderId="36" xfId="6" applyNumberFormat="1" applyFont="1" applyFill="1" applyBorder="1" applyAlignment="1">
      <alignment vertical="center" shrinkToFit="1"/>
    </xf>
    <xf numFmtId="0" fontId="14" fillId="0" borderId="125" xfId="14" applyFont="1" applyFill="1" applyBorder="1" applyAlignment="1" applyProtection="1">
      <alignment horizontal="center" vertical="center" shrinkToFit="1"/>
      <protection locked="0" hidden="1"/>
    </xf>
    <xf numFmtId="0" fontId="32" fillId="0" borderId="10" xfId="14" applyFont="1" applyFill="1" applyBorder="1" applyAlignment="1" applyProtection="1">
      <alignment horizontal="center" vertical="center" shrinkToFit="1"/>
      <protection locked="0" hidden="1"/>
    </xf>
    <xf numFmtId="0" fontId="32" fillId="0" borderId="8" xfId="14" applyFont="1" applyFill="1" applyBorder="1" applyAlignment="1" applyProtection="1">
      <alignment horizontal="center" vertical="center" shrinkToFit="1"/>
      <protection locked="0" hidden="1"/>
    </xf>
    <xf numFmtId="0" fontId="32" fillId="0" borderId="9" xfId="14" applyFont="1" applyFill="1" applyBorder="1" applyAlignment="1" applyProtection="1">
      <alignment horizontal="center" vertical="center" shrinkToFit="1"/>
      <protection locked="0" hidden="1"/>
    </xf>
    <xf numFmtId="0" fontId="35" fillId="0" borderId="0" xfId="6" applyFont="1" applyFill="1" applyBorder="1" applyAlignment="1">
      <alignment horizontal="left" vertical="center"/>
    </xf>
    <xf numFmtId="0" fontId="35" fillId="0" borderId="0" xfId="6" applyFont="1" applyBorder="1" applyAlignment="1">
      <alignment horizontal="right" vertical="center" shrinkToFit="1"/>
    </xf>
    <xf numFmtId="0" fontId="31" fillId="0" borderId="128" xfId="6" applyFont="1" applyFill="1" applyBorder="1" applyAlignment="1">
      <alignment horizontal="center" vertical="center"/>
    </xf>
    <xf numFmtId="0" fontId="31" fillId="0" borderId="112" xfId="6" applyFont="1" applyFill="1" applyBorder="1" applyAlignment="1">
      <alignment horizontal="center" vertical="center"/>
    </xf>
    <xf numFmtId="0" fontId="32" fillId="0" borderId="112" xfId="6" applyFont="1" applyFill="1" applyBorder="1" applyAlignment="1">
      <alignment horizontal="center" vertical="center" shrinkToFit="1"/>
    </xf>
    <xf numFmtId="0" fontId="30" fillId="2" borderId="99" xfId="17" applyFont="1" applyFill="1" applyBorder="1" applyAlignment="1">
      <alignment horizontal="center" vertical="center"/>
    </xf>
    <xf numFmtId="0" fontId="30" fillId="2" borderId="12" xfId="17" applyFont="1" applyFill="1" applyBorder="1" applyAlignment="1">
      <alignment horizontal="center" vertical="center"/>
    </xf>
    <xf numFmtId="0" fontId="30" fillId="2" borderId="13" xfId="17" applyFont="1" applyFill="1" applyBorder="1" applyAlignment="1">
      <alignment horizontal="center" vertical="center"/>
    </xf>
    <xf numFmtId="0" fontId="30" fillId="2" borderId="100" xfId="17" applyFont="1" applyFill="1" applyBorder="1" applyAlignment="1">
      <alignment horizontal="center" vertical="center"/>
    </xf>
    <xf numFmtId="0" fontId="30" fillId="2" borderId="31" xfId="17" applyFont="1" applyFill="1" applyBorder="1" applyAlignment="1">
      <alignment horizontal="center" vertical="center"/>
    </xf>
    <xf numFmtId="0" fontId="30" fillId="2" borderId="32" xfId="17" applyFont="1" applyFill="1" applyBorder="1" applyAlignment="1">
      <alignment horizontal="center" vertical="center"/>
    </xf>
    <xf numFmtId="0" fontId="32" fillId="0" borderId="12" xfId="17" applyFont="1" applyBorder="1" applyAlignment="1">
      <alignment horizontal="left" vertical="center" indent="1" shrinkToFit="1"/>
    </xf>
    <xf numFmtId="0" fontId="32" fillId="0" borderId="15" xfId="17" applyFont="1" applyBorder="1" applyAlignment="1">
      <alignment horizontal="left" vertical="center" indent="1" shrinkToFit="1"/>
    </xf>
    <xf numFmtId="0" fontId="32" fillId="0" borderId="31" xfId="17" applyFont="1" applyBorder="1" applyAlignment="1">
      <alignment horizontal="left" vertical="center" indent="1" shrinkToFit="1"/>
    </xf>
    <xf numFmtId="0" fontId="32" fillId="0" borderId="36" xfId="17" applyFont="1" applyBorder="1" applyAlignment="1">
      <alignment horizontal="left" vertical="center" indent="1" shrinkToFit="1"/>
    </xf>
    <xf numFmtId="0" fontId="35" fillId="0" borderId="8" xfId="6" applyFont="1" applyBorder="1" applyAlignment="1">
      <alignment vertical="center" wrapText="1" shrinkToFit="1"/>
    </xf>
    <xf numFmtId="0" fontId="35" fillId="0" borderId="8" xfId="6" applyFont="1" applyBorder="1" applyAlignment="1">
      <alignment vertical="center" shrinkToFit="1"/>
    </xf>
    <xf numFmtId="0" fontId="35" fillId="0" borderId="9" xfId="6" applyFont="1" applyBorder="1" applyAlignment="1">
      <alignment vertical="center" shrinkToFit="1"/>
    </xf>
    <xf numFmtId="0" fontId="32" fillId="0" borderId="112" xfId="6" applyFont="1" applyBorder="1" applyAlignment="1">
      <alignment horizontal="center" vertical="center" shrinkToFit="1"/>
    </xf>
    <xf numFmtId="0" fontId="32" fillId="0" borderId="129" xfId="6" applyFont="1" applyBorder="1" applyAlignment="1">
      <alignment horizontal="center" vertical="center" shrinkToFit="1"/>
    </xf>
    <xf numFmtId="0" fontId="30" fillId="2" borderId="120" xfId="6" applyFont="1" applyFill="1" applyBorder="1" applyAlignment="1">
      <alignment horizontal="center" vertical="center" shrinkToFit="1"/>
    </xf>
    <xf numFmtId="0" fontId="30" fillId="2" borderId="121" xfId="6" applyFont="1" applyFill="1" applyBorder="1" applyAlignment="1">
      <alignment horizontal="center" vertical="center" shrinkToFit="1"/>
    </xf>
    <xf numFmtId="0" fontId="30" fillId="2" borderId="128" xfId="6" applyFont="1" applyFill="1" applyBorder="1" applyAlignment="1">
      <alignment horizontal="center" vertical="center" shrinkToFit="1"/>
    </xf>
    <xf numFmtId="0" fontId="30" fillId="2" borderId="112" xfId="6" applyFont="1" applyFill="1" applyBorder="1" applyAlignment="1">
      <alignment horizontal="center" vertical="center" shrinkToFit="1"/>
    </xf>
    <xf numFmtId="0" fontId="32" fillId="0" borderId="121" xfId="6" applyFont="1" applyBorder="1" applyAlignment="1">
      <alignment horizontal="center" vertical="center" shrinkToFit="1"/>
    </xf>
    <xf numFmtId="0" fontId="32" fillId="0" borderId="123" xfId="6" applyFont="1" applyBorder="1" applyAlignment="1">
      <alignment horizontal="center" vertical="center" shrinkToFit="1"/>
    </xf>
    <xf numFmtId="0" fontId="30" fillId="0" borderId="128" xfId="6" applyFont="1" applyFill="1" applyBorder="1" applyAlignment="1">
      <alignment horizontal="center" vertical="center"/>
    </xf>
    <xf numFmtId="0" fontId="30" fillId="0" borderId="112" xfId="6" applyFont="1" applyFill="1" applyBorder="1" applyAlignment="1">
      <alignment horizontal="center" vertical="center"/>
    </xf>
    <xf numFmtId="0" fontId="30" fillId="0" borderId="124" xfId="6" applyFont="1" applyFill="1" applyBorder="1" applyAlignment="1">
      <alignment horizontal="center" vertical="center"/>
    </xf>
    <xf numFmtId="0" fontId="30" fillId="0" borderId="125" xfId="6" applyFont="1" applyFill="1" applyBorder="1" applyAlignment="1">
      <alignment horizontal="center" vertical="center"/>
    </xf>
    <xf numFmtId="0" fontId="31" fillId="0" borderId="125" xfId="6" applyFont="1" applyFill="1" applyBorder="1" applyAlignment="1">
      <alignment horizontal="center" vertical="center"/>
    </xf>
    <xf numFmtId="0" fontId="32" fillId="0" borderId="125" xfId="6" applyFont="1" applyBorder="1" applyAlignment="1">
      <alignment horizontal="center" vertical="center" shrinkToFit="1"/>
    </xf>
    <xf numFmtId="0" fontId="32" fillId="0" borderId="127" xfId="6" applyFont="1" applyBorder="1" applyAlignment="1">
      <alignment horizontal="center" vertical="center" shrinkToFit="1"/>
    </xf>
    <xf numFmtId="0" fontId="31" fillId="0" borderId="124" xfId="6" applyFont="1" applyFill="1" applyBorder="1" applyAlignment="1">
      <alignment horizontal="center" vertical="center"/>
    </xf>
    <xf numFmtId="0" fontId="32" fillId="0" borderId="125" xfId="6" applyFont="1" applyFill="1" applyBorder="1" applyAlignment="1">
      <alignment horizontal="center" vertical="center" shrinkToFit="1"/>
    </xf>
    <xf numFmtId="0" fontId="30" fillId="2" borderId="155" xfId="6" applyFont="1" applyFill="1" applyBorder="1" applyAlignment="1">
      <alignment horizontal="center" vertical="center"/>
    </xf>
    <xf numFmtId="0" fontId="30" fillId="2" borderId="123" xfId="6" applyFont="1" applyFill="1" applyBorder="1" applyAlignment="1">
      <alignment horizontal="center" vertical="center" shrinkToFit="1"/>
    </xf>
    <xf numFmtId="0" fontId="30" fillId="2" borderId="124" xfId="6" applyFont="1" applyFill="1" applyBorder="1" applyAlignment="1">
      <alignment horizontal="center" vertical="center" shrinkToFit="1"/>
    </xf>
    <xf numFmtId="0" fontId="30" fillId="2" borderId="125" xfId="6" applyFont="1" applyFill="1" applyBorder="1" applyAlignment="1">
      <alignment horizontal="center" vertical="center" shrinkToFit="1"/>
    </xf>
    <xf numFmtId="0" fontId="30" fillId="2" borderId="127" xfId="6" applyFont="1" applyFill="1" applyBorder="1" applyAlignment="1">
      <alignment horizontal="center" vertical="center" shrinkToFit="1"/>
    </xf>
    <xf numFmtId="0" fontId="30" fillId="2" borderId="156" xfId="6" applyFont="1" applyFill="1" applyBorder="1" applyAlignment="1">
      <alignment horizontal="center" vertical="center" shrinkToFit="1"/>
    </xf>
    <xf numFmtId="0" fontId="30" fillId="2" borderId="157" xfId="6" applyFont="1" applyFill="1" applyBorder="1" applyAlignment="1">
      <alignment horizontal="center" vertical="center" shrinkToFit="1"/>
    </xf>
    <xf numFmtId="0" fontId="30" fillId="2" borderId="159" xfId="6" applyFont="1" applyFill="1" applyBorder="1" applyAlignment="1">
      <alignment horizontal="center" vertical="center" shrinkToFit="1"/>
    </xf>
    <xf numFmtId="0" fontId="30" fillId="2" borderId="160" xfId="6" applyFont="1" applyFill="1" applyBorder="1" applyAlignment="1">
      <alignment horizontal="center" vertical="center" shrinkToFit="1"/>
    </xf>
    <xf numFmtId="0" fontId="32" fillId="0" borderId="122" xfId="6" applyFont="1" applyBorder="1" applyAlignment="1">
      <alignment horizontal="center" vertical="center" shrinkToFit="1"/>
    </xf>
    <xf numFmtId="0" fontId="32" fillId="0" borderId="158" xfId="6" applyFont="1" applyBorder="1" applyAlignment="1">
      <alignment horizontal="center" vertical="center" shrinkToFit="1"/>
    </xf>
    <xf numFmtId="0" fontId="32" fillId="0" borderId="119" xfId="6" applyFont="1" applyBorder="1" applyAlignment="1">
      <alignment horizontal="center" vertical="center" shrinkToFit="1"/>
    </xf>
    <xf numFmtId="0" fontId="32" fillId="0" borderId="161" xfId="6" applyFont="1" applyBorder="1" applyAlignment="1">
      <alignment horizontal="center" vertical="center" shrinkToFit="1"/>
    </xf>
    <xf numFmtId="0" fontId="21" fillId="0" borderId="0" xfId="6" applyFont="1" applyAlignment="1">
      <alignment horizontal="left" vertical="center"/>
    </xf>
    <xf numFmtId="0" fontId="7" fillId="0" borderId="0" xfId="8" applyFont="1" applyFill="1" applyAlignment="1">
      <alignment horizontal="right" vertical="center" shrinkToFit="1"/>
    </xf>
    <xf numFmtId="0" fontId="7" fillId="0" borderId="0" xfId="8" applyFont="1" applyFill="1" applyAlignment="1">
      <alignment horizontal="center" vertical="center" shrinkToFit="1"/>
    </xf>
    <xf numFmtId="0" fontId="4" fillId="0" borderId="2" xfId="6" applyFont="1" applyBorder="1" applyAlignment="1">
      <alignment vertical="center"/>
    </xf>
    <xf numFmtId="0" fontId="4" fillId="0" borderId="5" xfId="6" applyFont="1" applyBorder="1" applyAlignment="1">
      <alignment vertical="center"/>
    </xf>
    <xf numFmtId="0" fontId="4" fillId="0" borderId="0" xfId="6" applyFont="1" applyBorder="1" applyAlignment="1">
      <alignment vertical="center"/>
    </xf>
    <xf numFmtId="0" fontId="5" fillId="0" borderId="0" xfId="8" applyFont="1" applyFill="1" applyAlignment="1">
      <alignment vertical="center"/>
    </xf>
    <xf numFmtId="0" fontId="30" fillId="2" borderId="116" xfId="6" applyFont="1" applyFill="1" applyBorder="1" applyAlignment="1">
      <alignment horizontal="center" vertical="center" shrinkToFit="1"/>
    </xf>
    <xf numFmtId="0" fontId="30" fillId="2" borderId="122" xfId="6" applyFont="1" applyFill="1" applyBorder="1" applyAlignment="1">
      <alignment horizontal="center" vertical="center" shrinkToFit="1"/>
    </xf>
    <xf numFmtId="0" fontId="30" fillId="2" borderId="118" xfId="6" applyFont="1" applyFill="1" applyBorder="1" applyAlignment="1">
      <alignment horizontal="center" vertical="center" shrinkToFit="1"/>
    </xf>
    <xf numFmtId="0" fontId="30" fillId="2" borderId="119" xfId="6" applyFont="1" applyFill="1" applyBorder="1" applyAlignment="1">
      <alignment horizontal="center" vertical="center" shrinkToFit="1"/>
    </xf>
    <xf numFmtId="177" fontId="14" fillId="0" borderId="14" xfId="6" applyNumberFormat="1" applyFont="1" applyFill="1" applyBorder="1" applyAlignment="1">
      <alignment horizontal="center" vertical="center" shrinkToFit="1"/>
    </xf>
    <xf numFmtId="177" fontId="14" fillId="0" borderId="12" xfId="6" applyNumberFormat="1" applyFont="1" applyFill="1" applyBorder="1" applyAlignment="1">
      <alignment horizontal="center" vertical="center" shrinkToFit="1"/>
    </xf>
    <xf numFmtId="177" fontId="14" fillId="0" borderId="15" xfId="6" applyNumberFormat="1" applyFont="1" applyFill="1" applyBorder="1" applyAlignment="1">
      <alignment horizontal="center" vertical="center" shrinkToFit="1"/>
    </xf>
    <xf numFmtId="177" fontId="14" fillId="0" borderId="95" xfId="6" applyNumberFormat="1" applyFont="1" applyFill="1" applyBorder="1" applyAlignment="1">
      <alignment horizontal="center" vertical="center" shrinkToFit="1"/>
    </xf>
    <xf numFmtId="177" fontId="14" fillId="0" borderId="31" xfId="6" applyNumberFormat="1" applyFont="1" applyFill="1" applyBorder="1" applyAlignment="1">
      <alignment horizontal="center" vertical="center" shrinkToFit="1"/>
    </xf>
    <xf numFmtId="177" fontId="14" fillId="0" borderId="36" xfId="6" applyNumberFormat="1" applyFont="1" applyFill="1" applyBorder="1" applyAlignment="1">
      <alignment horizontal="center" vertical="center" shrinkToFit="1"/>
    </xf>
    <xf numFmtId="0" fontId="30" fillId="2" borderId="154" xfId="6" applyFont="1" applyFill="1" applyBorder="1" applyAlignment="1">
      <alignment horizontal="center" vertical="center"/>
    </xf>
    <xf numFmtId="0" fontId="15" fillId="0" borderId="2" xfId="6" applyBorder="1" applyAlignment="1">
      <alignment horizontal="center" vertical="center"/>
    </xf>
    <xf numFmtId="0" fontId="15" fillId="0" borderId="3" xfId="6" applyBorder="1" applyAlignment="1">
      <alignment horizontal="center" vertical="center"/>
    </xf>
    <xf numFmtId="0" fontId="11" fillId="0" borderId="0" xfId="1" applyFont="1" applyFill="1" applyBorder="1" applyAlignment="1">
      <alignment horizontal="left" vertical="center" shrinkToFit="1"/>
    </xf>
    <xf numFmtId="176" fontId="31" fillId="0" borderId="10" xfId="4" applyNumberFormat="1" applyFont="1" applyBorder="1" applyAlignment="1">
      <alignment horizontal="left" vertical="center" indent="1" shrinkToFit="1"/>
    </xf>
    <xf numFmtId="176" fontId="31" fillId="0" borderId="8" xfId="4" applyNumberFormat="1" applyFont="1" applyBorder="1" applyAlignment="1">
      <alignment horizontal="left" vertical="center" indent="1" shrinkToFit="1"/>
    </xf>
    <xf numFmtId="176" fontId="31" fillId="0" borderId="9" xfId="4" applyNumberFormat="1" applyFont="1" applyBorder="1" applyAlignment="1">
      <alignment horizontal="left" vertical="center" indent="1" shrinkToFit="1"/>
    </xf>
    <xf numFmtId="0" fontId="35" fillId="3" borderId="10" xfId="4" applyFont="1" applyFill="1" applyBorder="1" applyAlignment="1">
      <alignment horizontal="center" vertical="center" shrinkToFit="1"/>
    </xf>
    <xf numFmtId="0" fontId="35" fillId="3" borderId="9" xfId="4" applyFont="1" applyFill="1" applyBorder="1" applyAlignment="1">
      <alignment horizontal="center" vertical="center" shrinkToFit="1"/>
    </xf>
    <xf numFmtId="49" fontId="31" fillId="0" borderId="10" xfId="4" applyNumberFormat="1" applyFont="1" applyBorder="1" applyAlignment="1">
      <alignment horizontal="left" vertical="center" indent="1" shrinkToFit="1"/>
    </xf>
    <xf numFmtId="49" fontId="31" fillId="0" borderId="8" xfId="4" applyNumberFormat="1" applyFont="1" applyBorder="1" applyAlignment="1">
      <alignment horizontal="left" vertical="center" indent="1" shrinkToFit="1"/>
    </xf>
    <xf numFmtId="49" fontId="31" fillId="0" borderId="9" xfId="4" applyNumberFormat="1" applyFont="1" applyBorder="1" applyAlignment="1">
      <alignment horizontal="left" vertical="center" indent="1" shrinkToFit="1"/>
    </xf>
    <xf numFmtId="0" fontId="35" fillId="3" borderId="27" xfId="4" applyFont="1" applyFill="1" applyBorder="1" applyAlignment="1">
      <alignment horizontal="center" vertical="center" wrapText="1" shrinkToFit="1"/>
    </xf>
    <xf numFmtId="0" fontId="35" fillId="3" borderId="24" xfId="4" applyFont="1" applyFill="1" applyBorder="1" applyAlignment="1">
      <alignment horizontal="center" vertical="center" shrinkToFit="1"/>
    </xf>
    <xf numFmtId="0" fontId="35" fillId="3" borderId="25" xfId="4" applyFont="1" applyFill="1" applyBorder="1" applyAlignment="1">
      <alignment horizontal="center" vertical="center" shrinkToFit="1"/>
    </xf>
    <xf numFmtId="0" fontId="35" fillId="3" borderId="125" xfId="4" applyFont="1" applyFill="1" applyBorder="1" applyAlignment="1">
      <alignment horizontal="center" vertical="center" shrinkToFit="1"/>
    </xf>
    <xf numFmtId="0" fontId="4" fillId="0" borderId="125" xfId="4" applyFont="1" applyFill="1" applyBorder="1" applyAlignment="1">
      <alignment horizontal="center" vertical="center" shrinkToFit="1"/>
    </xf>
    <xf numFmtId="0" fontId="4" fillId="0" borderId="8" xfId="4" applyFont="1" applyFill="1" applyBorder="1" applyAlignment="1">
      <alignment vertical="center" shrinkToFit="1"/>
    </xf>
    <xf numFmtId="0" fontId="4" fillId="0" borderId="9" xfId="4" applyFont="1" applyFill="1" applyBorder="1" applyAlignment="1">
      <alignment vertical="center" shrinkToFit="1"/>
    </xf>
    <xf numFmtId="0" fontId="35" fillId="3" borderId="130" xfId="6" applyFont="1" applyFill="1" applyBorder="1" applyAlignment="1">
      <alignment horizontal="center" vertical="center" shrinkToFit="1"/>
    </xf>
    <xf numFmtId="0" fontId="35" fillId="3" borderId="131" xfId="6" applyFont="1" applyFill="1" applyBorder="1" applyAlignment="1">
      <alignment horizontal="center" vertical="center" shrinkToFit="1"/>
    </xf>
    <xf numFmtId="0" fontId="35" fillId="3" borderId="132" xfId="6" applyFont="1" applyFill="1" applyBorder="1" applyAlignment="1">
      <alignment horizontal="center" vertical="center" shrinkToFit="1"/>
    </xf>
    <xf numFmtId="0" fontId="4" fillId="0" borderId="8" xfId="4" applyFont="1" applyFill="1" applyBorder="1" applyAlignment="1">
      <alignment horizontal="left" vertical="center" shrinkToFit="1"/>
    </xf>
    <xf numFmtId="0" fontId="35" fillId="2" borderId="27" xfId="4" applyFont="1" applyFill="1" applyBorder="1" applyAlignment="1">
      <alignment horizontal="center" vertical="center" shrinkToFit="1"/>
    </xf>
    <xf numFmtId="0" fontId="35" fillId="2" borderId="24" xfId="4" applyFont="1" applyFill="1" applyBorder="1" applyAlignment="1">
      <alignment horizontal="center" vertical="center" shrinkToFit="1"/>
    </xf>
    <xf numFmtId="0" fontId="35" fillId="2" borderId="25" xfId="4" applyFont="1" applyFill="1" applyBorder="1" applyAlignment="1">
      <alignment horizontal="center" vertical="center" shrinkToFit="1"/>
    </xf>
    <xf numFmtId="0" fontId="35" fillId="2" borderId="18" xfId="4" applyFont="1" applyFill="1" applyBorder="1" applyAlignment="1">
      <alignment horizontal="center" vertical="center" shrinkToFit="1"/>
    </xf>
    <xf numFmtId="0" fontId="35" fillId="2" borderId="0" xfId="4" applyFont="1" applyFill="1" applyBorder="1" applyAlignment="1">
      <alignment horizontal="center" vertical="center" shrinkToFit="1"/>
    </xf>
    <xf numFmtId="0" fontId="35" fillId="2" borderId="17" xfId="4" applyFont="1" applyFill="1" applyBorder="1" applyAlignment="1">
      <alignment horizontal="center" vertical="center" shrinkToFit="1"/>
    </xf>
    <xf numFmtId="0" fontId="35" fillId="2" borderId="20" xfId="4" applyFont="1" applyFill="1" applyBorder="1" applyAlignment="1">
      <alignment horizontal="center" vertical="center" shrinkToFit="1"/>
    </xf>
    <xf numFmtId="0" fontId="35" fillId="2" borderId="21" xfId="4" applyFont="1" applyFill="1" applyBorder="1" applyAlignment="1">
      <alignment horizontal="center" vertical="center" shrinkToFit="1"/>
    </xf>
    <xf numFmtId="0" fontId="35" fillId="2" borderId="22" xfId="4" applyFont="1" applyFill="1" applyBorder="1" applyAlignment="1">
      <alignment horizontal="center" vertical="center" shrinkToFit="1"/>
    </xf>
    <xf numFmtId="0" fontId="2" fillId="3" borderId="27" xfId="4" applyFont="1" applyFill="1" applyBorder="1" applyAlignment="1">
      <alignment horizontal="center" vertical="center" shrinkToFit="1"/>
    </xf>
    <xf numFmtId="0" fontId="2" fillId="3" borderId="24" xfId="4" applyFont="1" applyFill="1" applyBorder="1" applyAlignment="1">
      <alignment horizontal="center" vertical="center" shrinkToFit="1"/>
    </xf>
    <xf numFmtId="0" fontId="2" fillId="3" borderId="18" xfId="4" applyFont="1" applyFill="1" applyBorder="1" applyAlignment="1">
      <alignment horizontal="center" vertical="center" shrinkToFit="1"/>
    </xf>
    <xf numFmtId="0" fontId="2" fillId="3" borderId="0" xfId="4" applyFont="1" applyFill="1" applyBorder="1" applyAlignment="1">
      <alignment horizontal="center" vertical="center" shrinkToFit="1"/>
    </xf>
    <xf numFmtId="0" fontId="2" fillId="3" borderId="20" xfId="4" applyFont="1" applyFill="1" applyBorder="1" applyAlignment="1">
      <alignment horizontal="center" vertical="center" shrinkToFit="1"/>
    </xf>
    <xf numFmtId="0" fontId="2" fillId="3" borderId="21" xfId="4" applyFont="1" applyFill="1" applyBorder="1" applyAlignment="1">
      <alignment horizontal="center" vertical="center" shrinkToFit="1"/>
    </xf>
    <xf numFmtId="0" fontId="2" fillId="3" borderId="10" xfId="4" applyFont="1" applyFill="1" applyBorder="1" applyAlignment="1">
      <alignment horizontal="center" vertical="center" shrinkToFit="1"/>
    </xf>
    <xf numFmtId="0" fontId="2" fillId="3" borderId="8" xfId="4" applyFont="1" applyFill="1" applyBorder="1" applyAlignment="1">
      <alignment horizontal="center" vertical="center" shrinkToFit="1"/>
    </xf>
    <xf numFmtId="0" fontId="2" fillId="3" borderId="9" xfId="4" applyFont="1" applyFill="1" applyBorder="1" applyAlignment="1">
      <alignment horizontal="center" vertical="center" shrinkToFit="1"/>
    </xf>
    <xf numFmtId="0" fontId="32" fillId="0" borderId="24" xfId="4" applyFont="1" applyBorder="1" applyAlignment="1">
      <alignment horizontal="left" vertical="center" indent="1" shrinkToFit="1"/>
    </xf>
    <xf numFmtId="0" fontId="32" fillId="0" borderId="25" xfId="4" applyFont="1" applyBorder="1" applyAlignment="1">
      <alignment horizontal="left" vertical="center" indent="1" shrinkToFit="1"/>
    </xf>
    <xf numFmtId="0" fontId="35" fillId="3" borderId="8" xfId="4" applyFont="1" applyFill="1" applyBorder="1" applyAlignment="1">
      <alignment horizontal="center" vertical="center" shrinkToFit="1"/>
    </xf>
    <xf numFmtId="49" fontId="31" fillId="2" borderId="116" xfId="4" applyNumberFormat="1" applyFont="1" applyFill="1" applyBorder="1" applyAlignment="1">
      <alignment horizontal="center" vertical="center" shrinkToFit="1"/>
    </xf>
    <xf numFmtId="49" fontId="31" fillId="2" borderId="117" xfId="4" applyNumberFormat="1" applyFont="1" applyFill="1" applyBorder="1" applyAlignment="1">
      <alignment horizontal="center" vertical="center" shrinkToFit="1"/>
    </xf>
    <xf numFmtId="49" fontId="31" fillId="2" borderId="118" xfId="4" applyNumberFormat="1" applyFont="1" applyFill="1" applyBorder="1" applyAlignment="1">
      <alignment horizontal="center" vertical="center" shrinkToFit="1"/>
    </xf>
    <xf numFmtId="0" fontId="4" fillId="2" borderId="14" xfId="4" applyFont="1" applyFill="1" applyBorder="1" applyAlignment="1">
      <alignment vertical="center" shrinkToFit="1"/>
    </xf>
    <xf numFmtId="0" fontId="4" fillId="2" borderId="12" xfId="4" applyFont="1" applyFill="1" applyBorder="1" applyAlignment="1">
      <alignment vertical="center" shrinkToFit="1"/>
    </xf>
    <xf numFmtId="0" fontId="30" fillId="2" borderId="27" xfId="4" applyFont="1" applyFill="1" applyBorder="1" applyAlignment="1">
      <alignment horizontal="center" vertical="center" shrinkToFit="1"/>
    </xf>
    <xf numFmtId="0" fontId="30" fillId="2" borderId="24" xfId="4" applyFont="1" applyFill="1" applyBorder="1" applyAlignment="1">
      <alignment horizontal="center" vertical="center" shrinkToFit="1"/>
    </xf>
    <xf numFmtId="0" fontId="30" fillId="2" borderId="25" xfId="4" applyFont="1" applyFill="1" applyBorder="1" applyAlignment="1">
      <alignment horizontal="center" vertical="center" shrinkToFit="1"/>
    </xf>
    <xf numFmtId="0" fontId="30" fillId="2" borderId="20" xfId="4" applyFont="1" applyFill="1" applyBorder="1" applyAlignment="1">
      <alignment horizontal="center" vertical="center" shrinkToFit="1"/>
    </xf>
    <xf numFmtId="0" fontId="30" fillId="2" borderId="21" xfId="4" applyFont="1" applyFill="1" applyBorder="1" applyAlignment="1">
      <alignment horizontal="center" vertical="center" shrinkToFit="1"/>
    </xf>
    <xf numFmtId="0" fontId="30" fillId="2" borderId="22" xfId="4" applyFont="1" applyFill="1" applyBorder="1" applyAlignment="1">
      <alignment horizontal="center" vertical="center" shrinkToFit="1"/>
    </xf>
    <xf numFmtId="0" fontId="4" fillId="0" borderId="10" xfId="4" applyFont="1" applyFill="1" applyBorder="1" applyAlignment="1">
      <alignment horizontal="left" vertical="center" indent="1"/>
    </xf>
    <xf numFmtId="0" fontId="4" fillId="0" borderId="8" xfId="4" applyFont="1" applyFill="1" applyBorder="1" applyAlignment="1">
      <alignment horizontal="left" vertical="center" indent="1"/>
    </xf>
    <xf numFmtId="0" fontId="4" fillId="0" borderId="9" xfId="4" applyFont="1" applyFill="1" applyBorder="1" applyAlignment="1">
      <alignment horizontal="left" vertical="center" indent="1"/>
    </xf>
    <xf numFmtId="0" fontId="13" fillId="0" borderId="10" xfId="4" applyFont="1" applyFill="1" applyBorder="1" applyAlignment="1">
      <alignment horizontal="left" vertical="center" wrapText="1" indent="1"/>
    </xf>
    <xf numFmtId="0" fontId="13" fillId="0" borderId="8" xfId="4" applyFont="1" applyFill="1" applyBorder="1" applyAlignment="1">
      <alignment horizontal="left" vertical="center" wrapText="1" indent="1"/>
    </xf>
    <xf numFmtId="0" fontId="13" fillId="0" borderId="9" xfId="4" applyFont="1" applyFill="1" applyBorder="1" applyAlignment="1">
      <alignment horizontal="left" vertical="center" wrapText="1" indent="1"/>
    </xf>
    <xf numFmtId="0" fontId="30" fillId="2" borderId="18" xfId="4" applyFont="1" applyFill="1" applyBorder="1" applyAlignment="1">
      <alignment horizontal="center" vertical="center" shrinkToFit="1"/>
    </xf>
    <xf numFmtId="0" fontId="30" fillId="2" borderId="0" xfId="4" applyFont="1" applyFill="1" applyBorder="1" applyAlignment="1">
      <alignment horizontal="center" vertical="center" shrinkToFit="1"/>
    </xf>
    <xf numFmtId="0" fontId="30" fillId="2" borderId="17" xfId="4" applyFont="1" applyFill="1" applyBorder="1" applyAlignment="1">
      <alignment horizontal="center" vertical="center" shrinkToFit="1"/>
    </xf>
    <xf numFmtId="0" fontId="31" fillId="7" borderId="10" xfId="4" applyFont="1" applyFill="1" applyBorder="1" applyAlignment="1">
      <alignment horizontal="left" vertical="center" wrapText="1" indent="1" shrinkToFit="1"/>
    </xf>
    <xf numFmtId="0" fontId="31" fillId="7" borderId="8" xfId="4" applyFont="1" applyFill="1" applyBorder="1" applyAlignment="1">
      <alignment horizontal="left" vertical="center" wrapText="1" indent="1" shrinkToFit="1"/>
    </xf>
    <xf numFmtId="0" fontId="31" fillId="7" borderId="9" xfId="4" applyFont="1" applyFill="1" applyBorder="1" applyAlignment="1">
      <alignment horizontal="left" vertical="center" wrapText="1" indent="1" shrinkToFit="1"/>
    </xf>
    <xf numFmtId="0" fontId="31" fillId="0" borderId="125" xfId="6" applyFont="1" applyFill="1" applyBorder="1" applyAlignment="1">
      <alignment horizontal="left" vertical="center" indent="1"/>
    </xf>
    <xf numFmtId="0" fontId="13" fillId="3" borderId="10" xfId="4" applyFont="1" applyFill="1" applyBorder="1" applyAlignment="1">
      <alignment horizontal="center" vertical="center" shrinkToFit="1"/>
    </xf>
    <xf numFmtId="0" fontId="13" fillId="3" borderId="8" xfId="4" applyFont="1" applyFill="1" applyBorder="1" applyAlignment="1">
      <alignment horizontal="center" vertical="center" shrinkToFit="1"/>
    </xf>
    <xf numFmtId="0" fontId="13" fillId="3" borderId="9" xfId="4" applyFont="1" applyFill="1" applyBorder="1" applyAlignment="1">
      <alignment horizontal="center" vertical="center" shrinkToFit="1"/>
    </xf>
    <xf numFmtId="0" fontId="13" fillId="3" borderId="33" xfId="4" applyFont="1" applyFill="1" applyBorder="1" applyAlignment="1">
      <alignment horizontal="center" vertical="center" shrinkToFit="1"/>
    </xf>
    <xf numFmtId="0" fontId="13" fillId="3" borderId="35" xfId="4" applyFont="1" applyFill="1" applyBorder="1" applyAlignment="1">
      <alignment horizontal="center" vertical="center" shrinkToFit="1"/>
    </xf>
    <xf numFmtId="0" fontId="13" fillId="3" borderId="34" xfId="4" applyFont="1" applyFill="1" applyBorder="1" applyAlignment="1">
      <alignment horizontal="center" vertical="center" shrinkToFit="1"/>
    </xf>
    <xf numFmtId="49" fontId="32" fillId="0" borderId="0" xfId="4" applyNumberFormat="1" applyFont="1" applyFill="1" applyBorder="1" applyAlignment="1">
      <alignment horizontal="center" vertical="center" shrinkToFit="1"/>
    </xf>
    <xf numFmtId="0" fontId="31" fillId="0" borderId="8" xfId="6" applyFont="1" applyFill="1" applyBorder="1" applyAlignment="1">
      <alignment vertical="center" shrinkToFit="1"/>
    </xf>
    <xf numFmtId="49" fontId="32" fillId="0" borderId="35" xfId="4" applyNumberFormat="1" applyFont="1" applyBorder="1" applyAlignment="1">
      <alignment horizontal="center" vertical="center" shrinkToFit="1"/>
    </xf>
    <xf numFmtId="0" fontId="31" fillId="6" borderId="121" xfId="4" applyFont="1" applyFill="1" applyBorder="1" applyAlignment="1">
      <alignment horizontal="center" vertical="center"/>
    </xf>
    <xf numFmtId="0" fontId="31" fillId="6" borderId="155" xfId="4" applyFont="1" applyFill="1" applyBorder="1" applyAlignment="1">
      <alignment horizontal="center" vertical="center"/>
    </xf>
    <xf numFmtId="179" fontId="31" fillId="0" borderId="121" xfId="4" applyNumberFormat="1" applyFont="1" applyBorder="1" applyAlignment="1">
      <alignment horizontal="center" vertical="center"/>
    </xf>
    <xf numFmtId="179" fontId="31" fillId="0" borderId="71" xfId="4" applyNumberFormat="1" applyFont="1" applyBorder="1" applyAlignment="1">
      <alignment horizontal="center" vertical="center"/>
    </xf>
    <xf numFmtId="179" fontId="31" fillId="0" borderId="155" xfId="4" applyNumberFormat="1" applyFont="1" applyBorder="1" applyAlignment="1">
      <alignment horizontal="center" vertical="center"/>
    </xf>
    <xf numFmtId="179" fontId="31" fillId="0" borderId="27" xfId="4" applyNumberFormat="1" applyFont="1" applyBorder="1" applyAlignment="1">
      <alignment horizontal="center" vertical="center"/>
    </xf>
    <xf numFmtId="0" fontId="31" fillId="0" borderId="70" xfId="4" applyFont="1" applyBorder="1" applyAlignment="1">
      <alignment horizontal="left" vertical="center"/>
    </xf>
    <xf numFmtId="0" fontId="31" fillId="0" borderId="123" xfId="4" applyFont="1" applyBorder="1" applyAlignment="1">
      <alignment horizontal="left" vertical="center"/>
    </xf>
    <xf numFmtId="0" fontId="31" fillId="0" borderId="25" xfId="4" applyFont="1" applyBorder="1" applyAlignment="1">
      <alignment horizontal="left" vertical="center"/>
    </xf>
    <xf numFmtId="0" fontId="31" fillId="0" borderId="232" xfId="4" applyFont="1" applyBorder="1" applyAlignment="1">
      <alignment horizontal="left" vertical="center"/>
    </xf>
    <xf numFmtId="0" fontId="31" fillId="0" borderId="33" xfId="4" applyFont="1" applyBorder="1" applyAlignment="1">
      <alignment horizontal="center" vertical="center"/>
    </xf>
    <xf numFmtId="0" fontId="31" fillId="0" borderId="35" xfId="4" applyFont="1" applyBorder="1" applyAlignment="1">
      <alignment horizontal="center" vertical="center"/>
    </xf>
    <xf numFmtId="0" fontId="31" fillId="0" borderId="96" xfId="4" applyFont="1" applyBorder="1" applyAlignment="1">
      <alignment horizontal="center" vertical="center"/>
    </xf>
    <xf numFmtId="0" fontId="31" fillId="0" borderId="10" xfId="4" applyFont="1" applyBorder="1" applyAlignment="1">
      <alignment horizontal="center" vertical="center"/>
    </xf>
    <xf numFmtId="0" fontId="31" fillId="0" borderId="8" xfId="4" applyFont="1" applyBorder="1" applyAlignment="1">
      <alignment horizontal="center" vertical="center"/>
    </xf>
    <xf numFmtId="0" fontId="31" fillId="0" borderId="6" xfId="4" applyFont="1" applyFill="1" applyBorder="1" applyAlignment="1">
      <alignment horizontal="center" vertical="center"/>
    </xf>
    <xf numFmtId="0" fontId="31" fillId="0" borderId="0" xfId="4" applyFont="1" applyFill="1" applyBorder="1" applyAlignment="1">
      <alignment horizontal="center" vertical="center"/>
    </xf>
    <xf numFmtId="0" fontId="30" fillId="2" borderId="99" xfId="4" applyFont="1" applyFill="1" applyBorder="1" applyAlignment="1">
      <alignment horizontal="center" vertical="center"/>
    </xf>
    <xf numFmtId="0" fontId="30" fillId="2" borderId="12" xfId="4" applyFont="1" applyFill="1" applyBorder="1" applyAlignment="1">
      <alignment horizontal="center" vertical="center"/>
    </xf>
    <xf numFmtId="0" fontId="30" fillId="2" borderId="13" xfId="4" applyFont="1" applyFill="1" applyBorder="1" applyAlignment="1">
      <alignment horizontal="center" vertical="center"/>
    </xf>
    <xf numFmtId="0" fontId="30" fillId="2" borderId="100" xfId="4" applyFont="1" applyFill="1" applyBorder="1" applyAlignment="1">
      <alignment horizontal="center" vertical="center"/>
    </xf>
    <xf numFmtId="0" fontId="30" fillId="2" borderId="31" xfId="4" applyFont="1" applyFill="1" applyBorder="1" applyAlignment="1">
      <alignment horizontal="center" vertical="center"/>
    </xf>
    <xf numFmtId="0" fontId="30" fillId="2" borderId="32" xfId="4" applyFont="1" applyFill="1" applyBorder="1" applyAlignment="1">
      <alignment horizontal="center" vertical="center"/>
    </xf>
    <xf numFmtId="0" fontId="32" fillId="0" borderId="12" xfId="4" applyFont="1" applyBorder="1" applyAlignment="1">
      <alignment horizontal="left" vertical="center" indent="1" shrinkToFit="1"/>
    </xf>
    <xf numFmtId="0" fontId="32" fillId="0" borderId="15" xfId="4" applyFont="1" applyBorder="1" applyAlignment="1">
      <alignment horizontal="left" vertical="center" indent="1" shrinkToFit="1"/>
    </xf>
    <xf numFmtId="0" fontId="32" fillId="0" borderId="31" xfId="4" applyFont="1" applyBorder="1" applyAlignment="1">
      <alignment horizontal="left" vertical="center" indent="1" shrinkToFit="1"/>
    </xf>
    <xf numFmtId="0" fontId="32" fillId="0" borderId="36" xfId="4" applyFont="1" applyBorder="1" applyAlignment="1">
      <alignment horizontal="left" vertical="center" indent="1" shrinkToFit="1"/>
    </xf>
    <xf numFmtId="0" fontId="35" fillId="0" borderId="10" xfId="6" applyFont="1" applyBorder="1" applyAlignment="1">
      <alignment vertical="center" wrapText="1" shrinkToFit="1"/>
    </xf>
    <xf numFmtId="0" fontId="21" fillId="0" borderId="10" xfId="6" applyFont="1" applyBorder="1" applyAlignment="1">
      <alignment vertical="center" shrinkToFit="1"/>
    </xf>
    <xf numFmtId="0" fontId="21" fillId="0" borderId="8" xfId="6" applyFont="1" applyBorder="1" applyAlignment="1">
      <alignment vertical="center" shrinkToFit="1"/>
    </xf>
    <xf numFmtId="0" fontId="21" fillId="0" borderId="9" xfId="6" applyFont="1" applyBorder="1" applyAlignment="1">
      <alignment vertical="center" shrinkToFit="1"/>
    </xf>
    <xf numFmtId="0" fontId="4" fillId="3" borderId="27" xfId="4" applyFont="1" applyFill="1" applyBorder="1" applyAlignment="1">
      <alignment horizontal="center" vertical="center" wrapText="1" shrinkToFit="1"/>
    </xf>
    <xf numFmtId="0" fontId="4" fillId="3" borderId="24" xfId="4" applyFont="1" applyFill="1" applyBorder="1" applyAlignment="1">
      <alignment horizontal="center" vertical="center" wrapText="1" shrinkToFit="1"/>
    </xf>
    <xf numFmtId="0" fontId="4" fillId="3" borderId="25" xfId="4" applyFont="1" applyFill="1" applyBorder="1" applyAlignment="1">
      <alignment horizontal="center" vertical="center" wrapText="1" shrinkToFit="1"/>
    </xf>
    <xf numFmtId="0" fontId="4" fillId="3" borderId="95" xfId="4" applyFont="1" applyFill="1" applyBorder="1" applyAlignment="1">
      <alignment horizontal="center" vertical="center" wrapText="1" shrinkToFit="1"/>
    </xf>
    <xf numFmtId="0" fontId="4" fillId="3" borderId="31" xfId="4" applyFont="1" applyFill="1" applyBorder="1" applyAlignment="1">
      <alignment horizontal="center" vertical="center" wrapText="1" shrinkToFit="1"/>
    </xf>
    <xf numFmtId="0" fontId="4" fillId="3" borderId="32" xfId="4" applyFont="1" applyFill="1" applyBorder="1" applyAlignment="1">
      <alignment horizontal="center" vertical="center" wrapText="1" shrinkToFit="1"/>
    </xf>
    <xf numFmtId="0" fontId="31" fillId="2" borderId="116" xfId="4" applyFont="1" applyFill="1" applyBorder="1" applyAlignment="1">
      <alignment horizontal="center" vertical="center"/>
    </xf>
    <xf numFmtId="0" fontId="31" fillId="2" borderId="118" xfId="4" applyFont="1" applyFill="1" applyBorder="1" applyAlignment="1">
      <alignment horizontal="center" vertical="center"/>
    </xf>
    <xf numFmtId="0" fontId="30" fillId="3" borderId="112" xfId="4" applyFont="1" applyFill="1" applyBorder="1" applyAlignment="1">
      <alignment horizontal="center" vertical="center"/>
    </xf>
    <xf numFmtId="0" fontId="31" fillId="0" borderId="34" xfId="4" applyFont="1" applyBorder="1" applyAlignment="1">
      <alignment horizontal="center" vertical="center"/>
    </xf>
    <xf numFmtId="0" fontId="31" fillId="2" borderId="120" xfId="4" applyFont="1" applyFill="1" applyBorder="1" applyAlignment="1">
      <alignment horizontal="center" vertical="center"/>
    </xf>
    <xf numFmtId="0" fontId="31" fillId="2" borderId="124" xfId="4" applyFont="1" applyFill="1" applyBorder="1" applyAlignment="1">
      <alignment horizontal="center" vertical="center"/>
    </xf>
    <xf numFmtId="0" fontId="31" fillId="2" borderId="128" xfId="4" applyFont="1" applyFill="1" applyBorder="1" applyAlignment="1">
      <alignment horizontal="center" vertical="center"/>
    </xf>
    <xf numFmtId="0" fontId="31" fillId="2" borderId="121" xfId="4" applyFont="1" applyFill="1" applyBorder="1" applyAlignment="1">
      <alignment horizontal="center" vertical="center"/>
    </xf>
    <xf numFmtId="0" fontId="31" fillId="2" borderId="125" xfId="4" applyFont="1" applyFill="1" applyBorder="1" applyAlignment="1">
      <alignment horizontal="center" vertical="center"/>
    </xf>
    <xf numFmtId="0" fontId="31" fillId="2" borderId="112" xfId="4" applyFont="1" applyFill="1" applyBorder="1" applyAlignment="1">
      <alignment horizontal="center" vertical="center"/>
    </xf>
    <xf numFmtId="179" fontId="31" fillId="0" borderId="125" xfId="4" applyNumberFormat="1" applyFont="1" applyBorder="1" applyAlignment="1">
      <alignment horizontal="center" vertical="center"/>
    </xf>
    <xf numFmtId="179" fontId="31" fillId="0" borderId="10" xfId="4" applyNumberFormat="1" applyFont="1" applyBorder="1" applyAlignment="1">
      <alignment horizontal="center" vertical="center"/>
    </xf>
    <xf numFmtId="179" fontId="31" fillId="0" borderId="112" xfId="4" applyNumberFormat="1" applyFont="1" applyBorder="1" applyAlignment="1">
      <alignment horizontal="center" vertical="center"/>
    </xf>
    <xf numFmtId="179" fontId="31" fillId="0" borderId="33" xfId="4" applyNumberFormat="1" applyFont="1" applyBorder="1" applyAlignment="1">
      <alignment horizontal="center" vertical="center"/>
    </xf>
    <xf numFmtId="0" fontId="31" fillId="0" borderId="9" xfId="4" applyFont="1" applyBorder="1" applyAlignment="1">
      <alignment horizontal="left" vertical="center"/>
    </xf>
    <xf numFmtId="0" fontId="31" fillId="0" borderId="127" xfId="4" applyFont="1" applyBorder="1" applyAlignment="1">
      <alignment horizontal="left" vertical="center"/>
    </xf>
    <xf numFmtId="0" fontId="31" fillId="0" borderId="34" xfId="4" applyFont="1" applyBorder="1" applyAlignment="1">
      <alignment horizontal="left" vertical="center"/>
    </xf>
    <xf numFmtId="0" fontId="31" fillId="0" borderId="129" xfId="4" applyFont="1" applyBorder="1" applyAlignment="1">
      <alignment horizontal="left" vertical="center"/>
    </xf>
    <xf numFmtId="0" fontId="31" fillId="6" borderId="27" xfId="4" applyFont="1" applyFill="1" applyBorder="1" applyAlignment="1">
      <alignment horizontal="center" vertical="center"/>
    </xf>
    <xf numFmtId="0" fontId="31" fillId="6" borderId="24" xfId="4" applyFont="1" applyFill="1" applyBorder="1" applyAlignment="1">
      <alignment horizontal="center" vertical="center"/>
    </xf>
    <xf numFmtId="0" fontId="31" fillId="6" borderId="25" xfId="4" applyFont="1" applyFill="1" applyBorder="1" applyAlignment="1">
      <alignment horizontal="center" vertical="center"/>
    </xf>
    <xf numFmtId="0" fontId="31" fillId="6" borderId="95" xfId="4" applyFont="1" applyFill="1" applyBorder="1" applyAlignment="1">
      <alignment horizontal="center" vertical="center"/>
    </xf>
    <xf numFmtId="0" fontId="31" fillId="6" borderId="31" xfId="4" applyFont="1" applyFill="1" applyBorder="1" applyAlignment="1">
      <alignment horizontal="center" vertical="center"/>
    </xf>
    <xf numFmtId="0" fontId="31" fillId="6" borderId="32" xfId="4" applyFont="1" applyFill="1" applyBorder="1" applyAlignment="1">
      <alignment horizontal="center" vertical="center"/>
    </xf>
    <xf numFmtId="0" fontId="30" fillId="5" borderId="12" xfId="4" applyFont="1" applyFill="1" applyBorder="1" applyAlignment="1">
      <alignment horizontal="left" vertical="center"/>
    </xf>
    <xf numFmtId="0" fontId="30" fillId="5" borderId="15" xfId="4" applyFont="1" applyFill="1" applyBorder="1" applyAlignment="1">
      <alignment horizontal="left" vertical="center"/>
    </xf>
    <xf numFmtId="0" fontId="30" fillId="5" borderId="31" xfId="4" applyFont="1" applyFill="1" applyBorder="1" applyAlignment="1">
      <alignment horizontal="left" vertical="center"/>
    </xf>
    <xf numFmtId="0" fontId="30" fillId="5" borderId="36" xfId="4" applyFont="1" applyFill="1" applyBorder="1" applyAlignment="1">
      <alignment horizontal="left" vertical="center"/>
    </xf>
    <xf numFmtId="183" fontId="31" fillId="5" borderId="12" xfId="4" applyNumberFormat="1" applyFont="1" applyFill="1" applyBorder="1" applyAlignment="1">
      <alignment horizontal="center" vertical="center"/>
    </xf>
    <xf numFmtId="183" fontId="31" fillId="5" borderId="31" xfId="4" applyNumberFormat="1" applyFont="1" applyFill="1" applyBorder="1" applyAlignment="1">
      <alignment horizontal="center" vertical="center"/>
    </xf>
    <xf numFmtId="0" fontId="30" fillId="6" borderId="99" xfId="4" applyFont="1" applyFill="1" applyBorder="1" applyAlignment="1">
      <alignment horizontal="center" vertical="center"/>
    </xf>
    <xf numFmtId="0" fontId="30" fillId="6" borderId="12" xfId="4" applyFont="1" applyFill="1" applyBorder="1" applyAlignment="1">
      <alignment horizontal="center" vertical="center"/>
    </xf>
    <xf numFmtId="0" fontId="30" fillId="6" borderId="13" xfId="4" applyFont="1" applyFill="1" applyBorder="1" applyAlignment="1">
      <alignment horizontal="center" vertical="center"/>
    </xf>
    <xf numFmtId="0" fontId="30" fillId="6" borderId="100" xfId="4" applyFont="1" applyFill="1" applyBorder="1" applyAlignment="1">
      <alignment horizontal="center" vertical="center"/>
    </xf>
    <xf numFmtId="0" fontId="30" fillId="6" borderId="31" xfId="4" applyFont="1" applyFill="1" applyBorder="1" applyAlignment="1">
      <alignment horizontal="center" vertical="center"/>
    </xf>
    <xf numFmtId="0" fontId="30" fillId="6" borderId="32" xfId="4" applyFont="1" applyFill="1" applyBorder="1" applyAlignment="1">
      <alignment horizontal="center" vertical="center"/>
    </xf>
    <xf numFmtId="0" fontId="7" fillId="0" borderId="0" xfId="4" applyFont="1" applyFill="1" applyAlignment="1">
      <alignment horizontal="right" vertical="center" shrinkToFit="1"/>
    </xf>
    <xf numFmtId="0" fontId="7" fillId="0" borderId="0" xfId="4" applyFont="1" applyFill="1" applyAlignment="1">
      <alignment horizontal="center" vertical="center" shrinkToFit="1"/>
    </xf>
    <xf numFmtId="0" fontId="7" fillId="0" borderId="0" xfId="4" applyFont="1" applyFill="1" applyAlignment="1">
      <alignment vertical="center" shrinkToFit="1"/>
    </xf>
    <xf numFmtId="0" fontId="5" fillId="0" borderId="0" xfId="4" applyFont="1" applyFill="1" applyAlignment="1">
      <alignment vertical="center"/>
    </xf>
    <xf numFmtId="0" fontId="30" fillId="2" borderId="99" xfId="4" applyFont="1" applyFill="1" applyBorder="1" applyAlignment="1">
      <alignment horizontal="center" vertical="center" shrinkToFit="1"/>
    </xf>
    <xf numFmtId="0" fontId="30" fillId="2" borderId="12" xfId="4" applyFont="1" applyFill="1" applyBorder="1" applyAlignment="1">
      <alignment horizontal="center" vertical="center" shrinkToFit="1"/>
    </xf>
    <xf numFmtId="0" fontId="30" fillId="2" borderId="13" xfId="4" applyFont="1" applyFill="1" applyBorder="1" applyAlignment="1">
      <alignment horizontal="center" vertical="center" shrinkToFit="1"/>
    </xf>
    <xf numFmtId="0" fontId="30" fillId="2" borderId="6" xfId="4" applyFont="1" applyFill="1" applyBorder="1" applyAlignment="1">
      <alignment horizontal="center" vertical="center" shrinkToFit="1"/>
    </xf>
    <xf numFmtId="0" fontId="30" fillId="2" borderId="100" xfId="4" applyFont="1" applyFill="1" applyBorder="1" applyAlignment="1">
      <alignment horizontal="center" vertical="center" shrinkToFit="1"/>
    </xf>
    <xf numFmtId="0" fontId="30" fillId="2" borderId="31" xfId="4" applyFont="1" applyFill="1" applyBorder="1" applyAlignment="1">
      <alignment horizontal="center" vertical="center" shrinkToFit="1"/>
    </xf>
    <xf numFmtId="0" fontId="30" fillId="2" borderId="32" xfId="4" applyFont="1" applyFill="1" applyBorder="1" applyAlignment="1">
      <alignment horizontal="center" vertical="center" shrinkToFit="1"/>
    </xf>
    <xf numFmtId="0" fontId="30" fillId="3" borderId="71" xfId="4" applyFont="1" applyFill="1" applyBorder="1" applyAlignment="1">
      <alignment horizontal="center" vertical="center"/>
    </xf>
    <xf numFmtId="0" fontId="30" fillId="3" borderId="69" xfId="4" applyFont="1" applyFill="1" applyBorder="1" applyAlignment="1">
      <alignment horizontal="center" vertical="center"/>
    </xf>
    <xf numFmtId="0" fontId="30" fillId="3" borderId="72" xfId="4" applyFont="1" applyFill="1" applyBorder="1" applyAlignment="1">
      <alignment horizontal="center" vertical="center"/>
    </xf>
    <xf numFmtId="0" fontId="31" fillId="0" borderId="0" xfId="4" applyFont="1" applyBorder="1" applyAlignment="1">
      <alignment vertical="center" shrinkToFit="1"/>
    </xf>
    <xf numFmtId="0" fontId="31" fillId="0" borderId="114" xfId="4" applyFont="1" applyBorder="1" applyAlignment="1">
      <alignment vertical="center" shrinkToFit="1"/>
    </xf>
    <xf numFmtId="0" fontId="31" fillId="0" borderId="31" xfId="4" applyFont="1" applyBorder="1" applyAlignment="1">
      <alignment vertical="center" shrinkToFit="1"/>
    </xf>
    <xf numFmtId="0" fontId="31" fillId="2" borderId="14" xfId="4" applyFont="1" applyFill="1" applyBorder="1" applyAlignment="1">
      <alignment vertical="center" shrinkToFit="1"/>
    </xf>
    <xf numFmtId="0" fontId="31" fillId="2" borderId="12" xfId="4" applyFont="1" applyFill="1" applyBorder="1" applyAlignment="1">
      <alignment vertical="center" shrinkToFit="1"/>
    </xf>
    <xf numFmtId="0" fontId="35" fillId="2" borderId="69" xfId="4" applyFont="1" applyFill="1" applyBorder="1" applyAlignment="1">
      <alignment vertical="center" shrinkToFit="1"/>
    </xf>
    <xf numFmtId="0" fontId="35" fillId="2" borderId="72" xfId="4" applyFont="1" applyFill="1" applyBorder="1" applyAlignment="1">
      <alignment vertical="center" shrinkToFit="1"/>
    </xf>
    <xf numFmtId="0" fontId="30" fillId="3" borderId="10" xfId="4" applyFont="1" applyFill="1" applyBorder="1" applyAlignment="1">
      <alignment horizontal="center" vertical="center" shrinkToFit="1"/>
    </xf>
    <xf numFmtId="0" fontId="30" fillId="3" borderId="8" xfId="4" applyFont="1" applyFill="1" applyBorder="1" applyAlignment="1">
      <alignment horizontal="center" vertical="center" shrinkToFit="1"/>
    </xf>
    <xf numFmtId="0" fontId="30" fillId="3" borderId="9" xfId="4" applyFont="1" applyFill="1" applyBorder="1" applyAlignment="1">
      <alignment horizontal="center" vertical="center" shrinkToFit="1"/>
    </xf>
    <xf numFmtId="177" fontId="32" fillId="0" borderId="10" xfId="4" applyNumberFormat="1" applyFont="1" applyBorder="1" applyAlignment="1">
      <alignment horizontal="left" vertical="center" indent="1" shrinkToFit="1"/>
    </xf>
    <xf numFmtId="177" fontId="32" fillId="0" borderId="8" xfId="4" applyNumberFormat="1" applyFont="1" applyBorder="1" applyAlignment="1">
      <alignment horizontal="left" vertical="center" indent="1" shrinkToFit="1"/>
    </xf>
    <xf numFmtId="0" fontId="2" fillId="0" borderId="8" xfId="4" applyFont="1" applyFill="1" applyBorder="1" applyAlignment="1">
      <alignment vertical="center" shrinkToFit="1"/>
    </xf>
    <xf numFmtId="0" fontId="2" fillId="0" borderId="29" xfId="4" applyFont="1" applyFill="1" applyBorder="1" applyAlignment="1">
      <alignment vertical="center" shrinkToFit="1"/>
    </xf>
    <xf numFmtId="0" fontId="30" fillId="3" borderId="33" xfId="4" applyFont="1" applyFill="1" applyBorder="1" applyAlignment="1">
      <alignment horizontal="center" vertical="center" shrinkToFit="1"/>
    </xf>
    <xf numFmtId="0" fontId="30" fillId="3" borderId="35" xfId="4" applyFont="1" applyFill="1" applyBorder="1" applyAlignment="1">
      <alignment horizontal="center" vertical="center" shrinkToFit="1"/>
    </xf>
    <xf numFmtId="0" fontId="30" fillId="3" borderId="34" xfId="4" applyFont="1" applyFill="1" applyBorder="1" applyAlignment="1">
      <alignment horizontal="center" vertical="center" shrinkToFit="1"/>
    </xf>
    <xf numFmtId="49" fontId="31" fillId="0" borderId="35" xfId="4" applyNumberFormat="1" applyFont="1" applyBorder="1" applyAlignment="1">
      <alignment vertical="center" shrinkToFit="1"/>
    </xf>
    <xf numFmtId="0" fontId="30" fillId="3" borderId="33" xfId="4" applyFont="1" applyFill="1" applyBorder="1" applyAlignment="1">
      <alignment horizontal="center" vertical="center"/>
    </xf>
    <xf numFmtId="0" fontId="30" fillId="3" borderId="35" xfId="4" applyFont="1" applyFill="1" applyBorder="1" applyAlignment="1">
      <alignment horizontal="center" vertical="center"/>
    </xf>
    <xf numFmtId="0" fontId="30" fillId="3" borderId="34" xfId="4" applyFont="1" applyFill="1" applyBorder="1" applyAlignment="1">
      <alignment horizontal="center" vertical="center"/>
    </xf>
    <xf numFmtId="0" fontId="10" fillId="9" borderId="136" xfId="6" applyFont="1" applyFill="1" applyBorder="1" applyAlignment="1">
      <alignment horizontal="center" vertical="center"/>
    </xf>
    <xf numFmtId="0" fontId="10" fillId="9" borderId="137" xfId="6" applyFont="1" applyFill="1" applyBorder="1" applyAlignment="1">
      <alignment horizontal="center" vertical="center"/>
    </xf>
    <xf numFmtId="0" fontId="10" fillId="9" borderId="139" xfId="6" applyFont="1" applyFill="1" applyBorder="1" applyAlignment="1">
      <alignment horizontal="center" vertical="center"/>
    </xf>
    <xf numFmtId="0" fontId="10" fillId="9" borderId="140" xfId="6" applyFont="1" applyFill="1" applyBorder="1" applyAlignment="1">
      <alignment horizontal="center" vertical="center"/>
    </xf>
    <xf numFmtId="0" fontId="10" fillId="10" borderId="134" xfId="6" applyFont="1" applyFill="1" applyBorder="1" applyAlignment="1">
      <alignment horizontal="left" vertical="center"/>
    </xf>
    <xf numFmtId="0" fontId="16" fillId="8" borderId="134" xfId="6" applyFont="1" applyFill="1" applyBorder="1" applyAlignment="1">
      <alignment horizontal="center" vertical="center"/>
    </xf>
    <xf numFmtId="0" fontId="10" fillId="10" borderId="136" xfId="6" applyFont="1" applyFill="1" applyBorder="1" applyAlignment="1">
      <alignment horizontal="center" vertical="center"/>
    </xf>
    <xf numFmtId="0" fontId="10" fillId="10" borderId="138" xfId="6" applyFont="1" applyFill="1" applyBorder="1" applyAlignment="1">
      <alignment horizontal="center" vertical="center"/>
    </xf>
    <xf numFmtId="0" fontId="10" fillId="10" borderId="137" xfId="6" applyFont="1" applyFill="1" applyBorder="1" applyAlignment="1">
      <alignment horizontal="center" vertical="center"/>
    </xf>
    <xf numFmtId="0" fontId="10" fillId="10" borderId="139" xfId="6" applyFont="1" applyFill="1" applyBorder="1" applyAlignment="1">
      <alignment horizontal="center" vertical="center"/>
    </xf>
    <xf numFmtId="0" fontId="10" fillId="10" borderId="141" xfId="6" applyFont="1" applyFill="1" applyBorder="1" applyAlignment="1">
      <alignment horizontal="center" vertical="center"/>
    </xf>
    <xf numFmtId="0" fontId="10" fillId="10" borderId="140" xfId="6" applyFont="1" applyFill="1" applyBorder="1" applyAlignment="1">
      <alignment horizontal="center" vertical="center"/>
    </xf>
    <xf numFmtId="0" fontId="16" fillId="8" borderId="136" xfId="6" applyFont="1" applyFill="1" applyBorder="1" applyAlignment="1">
      <alignment horizontal="center" wrapText="1"/>
    </xf>
    <xf numFmtId="0" fontId="16" fillId="8" borderId="137" xfId="6" applyFont="1" applyFill="1" applyBorder="1" applyAlignment="1">
      <alignment horizontal="center"/>
    </xf>
    <xf numFmtId="0" fontId="16" fillId="8" borderId="139" xfId="6" applyFont="1" applyFill="1" applyBorder="1" applyAlignment="1">
      <alignment horizontal="center"/>
    </xf>
    <xf numFmtId="0" fontId="16" fillId="8" borderId="140" xfId="6" applyFont="1" applyFill="1" applyBorder="1" applyAlignment="1">
      <alignment horizontal="center"/>
    </xf>
    <xf numFmtId="0" fontId="16" fillId="8" borderId="134" xfId="6" applyFont="1" applyFill="1" applyBorder="1" applyAlignment="1">
      <alignment horizontal="center" vertical="center" wrapText="1"/>
    </xf>
    <xf numFmtId="0" fontId="16" fillId="8" borderId="136" xfId="6" applyFont="1" applyFill="1" applyBorder="1" applyAlignment="1">
      <alignment horizontal="center" vertical="center"/>
    </xf>
    <xf numFmtId="0" fontId="16" fillId="8" borderId="138" xfId="6" applyFont="1" applyFill="1" applyBorder="1" applyAlignment="1">
      <alignment horizontal="center" vertical="center"/>
    </xf>
    <xf numFmtId="0" fontId="16" fillId="8" borderId="137" xfId="6" applyFont="1" applyFill="1" applyBorder="1" applyAlignment="1">
      <alignment horizontal="center" vertical="center"/>
    </xf>
    <xf numFmtId="0" fontId="16" fillId="8" borderId="139" xfId="6" applyFont="1" applyFill="1" applyBorder="1" applyAlignment="1">
      <alignment horizontal="center" vertical="center"/>
    </xf>
    <xf numFmtId="0" fontId="16" fillId="8" borderId="141" xfId="6" applyFont="1" applyFill="1" applyBorder="1" applyAlignment="1">
      <alignment horizontal="center" vertical="center"/>
    </xf>
    <xf numFmtId="0" fontId="16" fillId="8" borderId="140" xfId="6" applyFont="1" applyFill="1" applyBorder="1" applyAlignment="1">
      <alignment horizontal="center" vertical="center"/>
    </xf>
    <xf numFmtId="0" fontId="16" fillId="0" borderId="134" xfId="6" applyFont="1" applyFill="1" applyBorder="1" applyAlignment="1">
      <alignment horizontal="center" vertical="center"/>
    </xf>
    <xf numFmtId="179" fontId="10" fillId="0" borderId="134" xfId="6" applyNumberFormat="1" applyFont="1" applyFill="1" applyBorder="1" applyAlignment="1">
      <alignment horizontal="center" vertical="center"/>
    </xf>
    <xf numFmtId="0" fontId="10" fillId="0" borderId="135" xfId="6" applyFont="1" applyFill="1" applyBorder="1" applyAlignment="1">
      <alignment horizontal="left" vertical="center"/>
    </xf>
    <xf numFmtId="0" fontId="10" fillId="0" borderId="0" xfId="6" applyFont="1" applyFill="1" applyBorder="1" applyAlignment="1">
      <alignment horizontal="left" vertical="center"/>
    </xf>
    <xf numFmtId="0" fontId="10" fillId="0" borderId="0" xfId="6" applyFont="1" applyFill="1" applyBorder="1" applyAlignment="1">
      <alignment horizontal="center" vertical="center"/>
    </xf>
    <xf numFmtId="0" fontId="38" fillId="9" borderId="136" xfId="6" applyFont="1" applyFill="1" applyBorder="1" applyAlignment="1">
      <alignment horizontal="center" vertical="center"/>
    </xf>
    <xf numFmtId="0" fontId="38" fillId="9" borderId="137" xfId="6" applyFont="1" applyFill="1" applyBorder="1" applyAlignment="1">
      <alignment horizontal="center" vertical="center"/>
    </xf>
    <xf numFmtId="0" fontId="38" fillId="9" borderId="139" xfId="6" applyFont="1" applyFill="1" applyBorder="1" applyAlignment="1">
      <alignment horizontal="center" vertical="center"/>
    </xf>
    <xf numFmtId="0" fontId="38" fillId="9" borderId="140" xfId="6" applyFont="1" applyFill="1" applyBorder="1" applyAlignment="1">
      <alignment horizontal="center" vertical="center"/>
    </xf>
    <xf numFmtId="0" fontId="38" fillId="10" borderId="134" xfId="6" applyFont="1" applyFill="1" applyBorder="1" applyAlignment="1">
      <alignment horizontal="left" vertical="center"/>
    </xf>
    <xf numFmtId="0" fontId="38" fillId="10" borderId="136" xfId="6" applyFont="1" applyFill="1" applyBorder="1" applyAlignment="1">
      <alignment horizontal="center" vertical="center"/>
    </xf>
    <xf numFmtId="0" fontId="38" fillId="10" borderId="138" xfId="6" applyFont="1" applyFill="1" applyBorder="1" applyAlignment="1">
      <alignment horizontal="center" vertical="center"/>
    </xf>
    <xf numFmtId="0" fontId="38" fillId="10" borderId="137" xfId="6" applyFont="1" applyFill="1" applyBorder="1" applyAlignment="1">
      <alignment horizontal="center" vertical="center"/>
    </xf>
    <xf numFmtId="0" fontId="38" fillId="10" borderId="139" xfId="6" applyFont="1" applyFill="1" applyBorder="1" applyAlignment="1">
      <alignment horizontal="center" vertical="center"/>
    </xf>
    <xf numFmtId="0" fontId="38" fillId="10" borderId="141" xfId="6" applyFont="1" applyFill="1" applyBorder="1" applyAlignment="1">
      <alignment horizontal="center" vertical="center"/>
    </xf>
    <xf numFmtId="0" fontId="38" fillId="10" borderId="140" xfId="6" applyFont="1" applyFill="1" applyBorder="1" applyAlignment="1">
      <alignment horizontal="center" vertical="center"/>
    </xf>
    <xf numFmtId="0" fontId="10" fillId="0" borderId="134" xfId="6" applyNumberFormat="1" applyFont="1" applyFill="1" applyBorder="1" applyAlignment="1">
      <alignment horizontal="center" vertical="center"/>
    </xf>
    <xf numFmtId="0" fontId="47" fillId="8" borderId="134" xfId="6" applyFont="1" applyFill="1" applyBorder="1" applyAlignment="1">
      <alignment horizontal="center" vertical="center"/>
    </xf>
    <xf numFmtId="0" fontId="47" fillId="8" borderId="134" xfId="6" applyFont="1" applyFill="1" applyBorder="1" applyAlignment="1">
      <alignment horizontal="center" vertical="center" wrapText="1"/>
    </xf>
    <xf numFmtId="0" fontId="47" fillId="8" borderId="136" xfId="6" applyFont="1" applyFill="1" applyBorder="1" applyAlignment="1">
      <alignment horizontal="center" vertical="center" wrapText="1"/>
    </xf>
    <xf numFmtId="0" fontId="47" fillId="8" borderId="137" xfId="6" applyFont="1" applyFill="1" applyBorder="1" applyAlignment="1">
      <alignment horizontal="center" vertical="center" wrapText="1"/>
    </xf>
    <xf numFmtId="0" fontId="47" fillId="8" borderId="139" xfId="6" applyFont="1" applyFill="1" applyBorder="1" applyAlignment="1">
      <alignment horizontal="center" vertical="center" wrapText="1"/>
    </xf>
    <xf numFmtId="0" fontId="47" fillId="8" borderId="140" xfId="6" applyFont="1" applyFill="1" applyBorder="1" applyAlignment="1">
      <alignment horizontal="center" vertical="center" wrapText="1"/>
    </xf>
    <xf numFmtId="0" fontId="47" fillId="12" borderId="143" xfId="6" applyFont="1" applyFill="1" applyBorder="1" applyAlignment="1">
      <alignment horizontal="center" vertical="center"/>
    </xf>
    <xf numFmtId="0" fontId="47" fillId="12" borderId="144" xfId="6" applyFont="1" applyFill="1" applyBorder="1" applyAlignment="1">
      <alignment horizontal="center" vertical="center"/>
    </xf>
    <xf numFmtId="0" fontId="47" fillId="12" borderId="145" xfId="6" applyFont="1" applyFill="1" applyBorder="1" applyAlignment="1">
      <alignment horizontal="center" vertical="center"/>
    </xf>
    <xf numFmtId="0" fontId="47" fillId="12" borderId="134" xfId="6" applyFont="1" applyFill="1" applyBorder="1" applyAlignment="1">
      <alignment horizontal="center" vertical="center"/>
    </xf>
    <xf numFmtId="0" fontId="47" fillId="12" borderId="146" xfId="6" applyFont="1" applyFill="1" applyBorder="1" applyAlignment="1">
      <alignment horizontal="center" vertical="center"/>
    </xf>
    <xf numFmtId="0" fontId="47" fillId="12" borderId="147" xfId="6" applyFont="1" applyFill="1" applyBorder="1" applyAlignment="1">
      <alignment horizontal="center" vertical="center"/>
    </xf>
    <xf numFmtId="0" fontId="47" fillId="12" borderId="148" xfId="6" applyFont="1" applyFill="1" applyBorder="1" applyAlignment="1">
      <alignment horizontal="center" vertical="center"/>
    </xf>
    <xf numFmtId="0" fontId="47" fillId="12" borderId="149" xfId="6" applyFont="1" applyFill="1" applyBorder="1" applyAlignment="1">
      <alignment horizontal="center" vertical="center"/>
    </xf>
    <xf numFmtId="0" fontId="13" fillId="14" borderId="165" xfId="6" applyFont="1" applyFill="1" applyBorder="1" applyAlignment="1">
      <alignment horizontal="center" vertical="center" wrapText="1"/>
    </xf>
    <xf numFmtId="0" fontId="13" fillId="14" borderId="169" xfId="6" applyFont="1" applyFill="1" applyBorder="1" applyAlignment="1">
      <alignment horizontal="center" vertical="center"/>
    </xf>
    <xf numFmtId="0" fontId="13" fillId="14" borderId="142" xfId="6" applyFont="1" applyFill="1" applyBorder="1" applyAlignment="1">
      <alignment horizontal="center" vertical="center" wrapText="1"/>
    </xf>
    <xf numFmtId="0" fontId="13" fillId="14" borderId="170" xfId="6" applyFont="1" applyFill="1" applyBorder="1" applyAlignment="1">
      <alignment horizontal="center" vertical="center" wrapText="1"/>
    </xf>
    <xf numFmtId="0" fontId="13" fillId="14" borderId="162" xfId="6" applyFont="1" applyFill="1" applyBorder="1" applyAlignment="1">
      <alignment horizontal="center" vertical="center"/>
    </xf>
    <xf numFmtId="0" fontId="13" fillId="14" borderId="166" xfId="6" applyFont="1" applyFill="1" applyBorder="1" applyAlignment="1">
      <alignment horizontal="center" vertical="center"/>
    </xf>
    <xf numFmtId="0" fontId="13" fillId="14" borderId="163" xfId="6" applyFont="1" applyFill="1" applyBorder="1" applyAlignment="1">
      <alignment horizontal="center" vertical="center"/>
    </xf>
    <xf numFmtId="0" fontId="13" fillId="14" borderId="167" xfId="6" applyFont="1" applyFill="1" applyBorder="1" applyAlignment="1">
      <alignment horizontal="center" vertical="center"/>
    </xf>
    <xf numFmtId="0" fontId="13" fillId="14" borderId="163" xfId="6" applyFont="1" applyFill="1" applyBorder="1" applyAlignment="1">
      <alignment horizontal="center" vertical="center" wrapText="1"/>
    </xf>
    <xf numFmtId="0" fontId="13" fillId="14" borderId="164" xfId="6" applyFont="1" applyFill="1" applyBorder="1" applyAlignment="1">
      <alignment horizontal="center" vertical="center"/>
    </xf>
    <xf numFmtId="0" fontId="13" fillId="14" borderId="168" xfId="6" applyFont="1" applyFill="1" applyBorder="1" applyAlignment="1">
      <alignment horizontal="center" vertical="center"/>
    </xf>
    <xf numFmtId="0" fontId="60" fillId="0" borderId="189" xfId="6" applyFont="1" applyBorder="1" applyAlignment="1">
      <alignment horizontal="left" vertical="center"/>
    </xf>
    <xf numFmtId="0" fontId="60" fillId="0" borderId="190" xfId="6" applyFont="1" applyBorder="1" applyAlignment="1">
      <alignment horizontal="left" vertical="center"/>
    </xf>
    <xf numFmtId="0" fontId="60" fillId="0" borderId="183" xfId="6" applyFont="1" applyBorder="1" applyAlignment="1">
      <alignment horizontal="left" vertical="center"/>
    </xf>
    <xf numFmtId="0" fontId="60" fillId="0" borderId="192" xfId="6" applyFont="1" applyBorder="1" applyAlignment="1">
      <alignment horizontal="left" vertical="center"/>
    </xf>
    <xf numFmtId="0" fontId="60" fillId="0" borderId="193" xfId="6" applyFont="1" applyBorder="1" applyAlignment="1">
      <alignment horizontal="left" vertical="center"/>
    </xf>
    <xf numFmtId="0" fontId="60" fillId="0" borderId="184" xfId="6" applyFont="1" applyBorder="1" applyAlignment="1">
      <alignment horizontal="left" vertical="center"/>
    </xf>
    <xf numFmtId="0" fontId="60" fillId="15" borderId="134" xfId="6" applyFont="1" applyFill="1" applyBorder="1" applyAlignment="1">
      <alignment horizontal="center" vertical="center" wrapText="1"/>
    </xf>
    <xf numFmtId="0" fontId="60" fillId="15" borderId="134" xfId="6" applyFont="1" applyFill="1" applyBorder="1" applyAlignment="1">
      <alignment horizontal="center" vertical="center"/>
    </xf>
    <xf numFmtId="0" fontId="60" fillId="15" borderId="136" xfId="6" applyFont="1" applyFill="1" applyBorder="1" applyAlignment="1">
      <alignment horizontal="center" vertical="center"/>
    </xf>
    <xf numFmtId="0" fontId="60" fillId="15" borderId="139" xfId="6" applyFont="1" applyFill="1" applyBorder="1" applyAlignment="1">
      <alignment horizontal="center" vertical="center"/>
    </xf>
    <xf numFmtId="0" fontId="60" fillId="15" borderId="142" xfId="6" applyFont="1" applyFill="1" applyBorder="1" applyAlignment="1">
      <alignment horizontal="center" vertical="center"/>
    </xf>
    <xf numFmtId="0" fontId="60" fillId="15" borderId="170" xfId="6" applyFont="1" applyFill="1" applyBorder="1" applyAlignment="1">
      <alignment horizontal="center" vertical="center"/>
    </xf>
    <xf numFmtId="0" fontId="60" fillId="15" borderId="145" xfId="6" applyFont="1" applyFill="1" applyBorder="1" applyAlignment="1">
      <alignment horizontal="center" vertical="center" wrapText="1"/>
    </xf>
    <xf numFmtId="0" fontId="60" fillId="15" borderId="145" xfId="6" applyFont="1" applyFill="1" applyBorder="1" applyAlignment="1">
      <alignment horizontal="center" vertical="center"/>
    </xf>
    <xf numFmtId="0" fontId="60" fillId="15" borderId="148" xfId="6" applyFont="1" applyFill="1" applyBorder="1" applyAlignment="1">
      <alignment horizontal="center"/>
    </xf>
    <xf numFmtId="0" fontId="60" fillId="15" borderId="144" xfId="6" applyFont="1" applyFill="1" applyBorder="1" applyAlignment="1">
      <alignment horizontal="center"/>
    </xf>
    <xf numFmtId="0" fontId="60" fillId="15" borderId="145" xfId="6" applyFont="1" applyFill="1" applyBorder="1" applyAlignment="1">
      <alignment horizontal="center"/>
    </xf>
    <xf numFmtId="0" fontId="62" fillId="0" borderId="186" xfId="6" applyFont="1" applyBorder="1" applyAlignment="1">
      <alignment horizontal="left"/>
    </xf>
    <xf numFmtId="0" fontId="62" fillId="0" borderId="187" xfId="6" applyFont="1" applyBorder="1" applyAlignment="1">
      <alignment horizontal="left"/>
    </xf>
    <xf numFmtId="0" fontId="62" fillId="0" borderId="182" xfId="6" applyFont="1" applyBorder="1" applyAlignment="1">
      <alignment horizontal="left"/>
    </xf>
    <xf numFmtId="0" fontId="62" fillId="0" borderId="189" xfId="6" applyFont="1" applyBorder="1" applyAlignment="1">
      <alignment horizontal="left"/>
    </xf>
    <xf numFmtId="0" fontId="62" fillId="0" borderId="190" xfId="6" applyFont="1" applyBorder="1" applyAlignment="1">
      <alignment horizontal="left"/>
    </xf>
    <xf numFmtId="0" fontId="62" fillId="0" borderId="183" xfId="6" applyFont="1" applyBorder="1" applyAlignment="1">
      <alignment horizontal="left"/>
    </xf>
    <xf numFmtId="0" fontId="61" fillId="0" borderId="141" xfId="6" applyFont="1" applyBorder="1" applyAlignment="1">
      <alignment horizontal="center"/>
    </xf>
    <xf numFmtId="0" fontId="60" fillId="16" borderId="162" xfId="6" applyFont="1" applyFill="1" applyBorder="1" applyAlignment="1">
      <alignment horizontal="center"/>
    </xf>
    <xf numFmtId="0" fontId="60" fillId="16" borderId="164" xfId="6" applyFont="1" applyFill="1" applyBorder="1" applyAlignment="1">
      <alignment horizontal="center"/>
    </xf>
    <xf numFmtId="0" fontId="60" fillId="16" borderId="134" xfId="6" applyFont="1" applyFill="1" applyBorder="1" applyAlignment="1">
      <alignment horizontal="center" vertical="center"/>
    </xf>
    <xf numFmtId="0" fontId="63" fillId="0" borderId="186" xfId="6" applyFont="1" applyBorder="1" applyAlignment="1">
      <alignment horizontal="left"/>
    </xf>
    <xf numFmtId="0" fontId="63" fillId="0" borderId="187" xfId="6" applyFont="1" applyBorder="1" applyAlignment="1">
      <alignment horizontal="left"/>
    </xf>
    <xf numFmtId="0" fontId="63" fillId="0" borderId="182" xfId="6" applyFont="1" applyBorder="1" applyAlignment="1">
      <alignment horizontal="left"/>
    </xf>
    <xf numFmtId="0" fontId="63" fillId="0" borderId="189" xfId="6" applyFont="1" applyBorder="1" applyAlignment="1">
      <alignment horizontal="left"/>
    </xf>
    <xf numFmtId="0" fontId="63" fillId="0" borderId="190" xfId="6" applyFont="1" applyBorder="1" applyAlignment="1">
      <alignment horizontal="left"/>
    </xf>
    <xf numFmtId="0" fontId="63" fillId="0" borderId="183" xfId="6" applyFont="1" applyBorder="1" applyAlignment="1">
      <alignment horizontal="left"/>
    </xf>
    <xf numFmtId="0" fontId="43" fillId="0" borderId="189" xfId="6" applyFont="1" applyBorder="1" applyAlignment="1">
      <alignment horizontal="center"/>
    </xf>
    <xf numFmtId="0" fontId="43" fillId="0" borderId="190" xfId="6" applyFont="1" applyBorder="1" applyAlignment="1">
      <alignment horizontal="center"/>
    </xf>
    <xf numFmtId="0" fontId="43" fillId="0" borderId="191" xfId="6" applyFont="1" applyBorder="1" applyAlignment="1">
      <alignment horizontal="center"/>
    </xf>
    <xf numFmtId="0" fontId="43" fillId="0" borderId="192" xfId="6" applyFont="1" applyBorder="1" applyAlignment="1">
      <alignment horizontal="center"/>
    </xf>
    <xf numFmtId="0" fontId="43" fillId="0" borderId="193" xfId="6" applyFont="1" applyBorder="1" applyAlignment="1">
      <alignment horizontal="center"/>
    </xf>
    <xf numFmtId="0" fontId="43" fillId="0" borderId="194" xfId="6" applyFont="1" applyBorder="1" applyAlignment="1">
      <alignment horizontal="center"/>
    </xf>
    <xf numFmtId="0" fontId="48" fillId="0" borderId="142" xfId="6" applyFont="1" applyBorder="1" applyAlignment="1">
      <alignment horizontal="center" vertical="center"/>
    </xf>
    <xf numFmtId="0" fontId="48" fillId="0" borderId="170" xfId="6" applyFont="1" applyBorder="1" applyAlignment="1">
      <alignment horizontal="center" vertical="center"/>
    </xf>
    <xf numFmtId="0" fontId="60" fillId="15" borderId="185" xfId="6" applyFont="1" applyFill="1" applyBorder="1" applyAlignment="1">
      <alignment horizontal="center"/>
    </xf>
    <xf numFmtId="0" fontId="75" fillId="0" borderId="172" xfId="6" applyFont="1" applyBorder="1" applyAlignment="1">
      <alignment horizontal="center" vertical="center"/>
    </xf>
    <xf numFmtId="0" fontId="75" fillId="0" borderId="198" xfId="6" applyFont="1" applyBorder="1" applyAlignment="1">
      <alignment horizontal="center" vertical="center"/>
    </xf>
    <xf numFmtId="0" fontId="75" fillId="0" borderId="199" xfId="6" applyFont="1" applyBorder="1" applyAlignment="1">
      <alignment horizontal="center" vertical="center"/>
    </xf>
    <xf numFmtId="0" fontId="77" fillId="15" borderId="201" xfId="6" applyFont="1" applyFill="1" applyBorder="1" applyAlignment="1">
      <alignment horizontal="left" vertical="center" wrapText="1" readingOrder="1"/>
    </xf>
    <xf numFmtId="0" fontId="77" fillId="15" borderId="202" xfId="6" applyFont="1" applyFill="1" applyBorder="1" applyAlignment="1">
      <alignment horizontal="left" vertical="center" wrapText="1" readingOrder="1"/>
    </xf>
    <xf numFmtId="0" fontId="77" fillId="15" borderId="207" xfId="6" applyFont="1" applyFill="1" applyBorder="1" applyAlignment="1">
      <alignment horizontal="left" vertical="center" wrapText="1" readingOrder="1"/>
    </xf>
    <xf numFmtId="0" fontId="77" fillId="15" borderId="208" xfId="6" applyFont="1" applyFill="1" applyBorder="1" applyAlignment="1">
      <alignment horizontal="left" vertical="center" wrapText="1" readingOrder="1"/>
    </xf>
    <xf numFmtId="0" fontId="77" fillId="15" borderId="211" xfId="6" applyFont="1" applyFill="1" applyBorder="1" applyAlignment="1">
      <alignment horizontal="left" vertical="center" wrapText="1" readingOrder="1"/>
    </xf>
    <xf numFmtId="0" fontId="77" fillId="15" borderId="212" xfId="6" applyFont="1" applyFill="1" applyBorder="1" applyAlignment="1">
      <alignment horizontal="left" vertical="center" wrapText="1" readingOrder="1"/>
    </xf>
    <xf numFmtId="0" fontId="77" fillId="15" borderId="203" xfId="6" applyFont="1" applyFill="1" applyBorder="1" applyAlignment="1">
      <alignment horizontal="center" vertical="center" wrapText="1" readingOrder="1"/>
    </xf>
    <xf numFmtId="0" fontId="77" fillId="15" borderId="204" xfId="6" applyFont="1" applyFill="1" applyBorder="1" applyAlignment="1">
      <alignment horizontal="center" vertical="center" wrapText="1" readingOrder="1"/>
    </xf>
    <xf numFmtId="0" fontId="77" fillId="15" borderId="205" xfId="6" applyFont="1" applyFill="1" applyBorder="1" applyAlignment="1">
      <alignment horizontal="center" vertical="center" wrapText="1" readingOrder="1"/>
    </xf>
    <xf numFmtId="0" fontId="77" fillId="15" borderId="206" xfId="6" applyFont="1" applyFill="1" applyBorder="1" applyAlignment="1">
      <alignment horizontal="center" vertical="center" wrapText="1" readingOrder="1"/>
    </xf>
    <xf numFmtId="0" fontId="77" fillId="15" borderId="210" xfId="6" applyFont="1" applyFill="1" applyBorder="1" applyAlignment="1">
      <alignment horizontal="center" vertical="center" wrapText="1" readingOrder="1"/>
    </xf>
    <xf numFmtId="0" fontId="77" fillId="15" borderId="213" xfId="6" applyFont="1" applyFill="1" applyBorder="1" applyAlignment="1">
      <alignment horizontal="center" vertical="center" wrapText="1" readingOrder="1"/>
    </xf>
    <xf numFmtId="0" fontId="77" fillId="0" borderId="203" xfId="6" applyFont="1" applyBorder="1" applyAlignment="1">
      <alignment horizontal="right" vertical="center" wrapText="1" readingOrder="1"/>
    </xf>
    <xf numFmtId="0" fontId="77" fillId="0" borderId="205" xfId="6" applyFont="1" applyBorder="1" applyAlignment="1">
      <alignment horizontal="right" vertical="center" wrapText="1" readingOrder="1"/>
    </xf>
    <xf numFmtId="0" fontId="60" fillId="4" borderId="148" xfId="6" applyFont="1" applyFill="1" applyBorder="1" applyAlignment="1">
      <alignment horizontal="center" vertical="center"/>
    </xf>
    <xf numFmtId="0" fontId="60" fillId="4" borderId="185" xfId="6" applyFont="1" applyFill="1" applyBorder="1" applyAlignment="1">
      <alignment horizontal="center" vertical="center"/>
    </xf>
    <xf numFmtId="0" fontId="60" fillId="0" borderId="189" xfId="6" applyFont="1" applyBorder="1" applyAlignment="1">
      <alignment horizontal="center"/>
    </xf>
    <xf numFmtId="0" fontId="60" fillId="0" borderId="191" xfId="6" applyFont="1" applyBorder="1" applyAlignment="1">
      <alignment horizontal="center"/>
    </xf>
    <xf numFmtId="0" fontId="60" fillId="0" borderId="192" xfId="6" applyFont="1" applyBorder="1" applyAlignment="1">
      <alignment horizontal="center"/>
    </xf>
    <xf numFmtId="0" fontId="60" fillId="0" borderId="194" xfId="6" applyFont="1" applyBorder="1" applyAlignment="1">
      <alignment horizontal="center"/>
    </xf>
    <xf numFmtId="0" fontId="47" fillId="0" borderId="196" xfId="6" applyFont="1" applyBorder="1" applyAlignment="1">
      <alignment horizontal="center" vertical="center"/>
    </xf>
    <xf numFmtId="0" fontId="47" fillId="0" borderId="188" xfId="6" applyFont="1" applyBorder="1" applyAlignment="1">
      <alignment horizontal="center" vertical="center"/>
    </xf>
    <xf numFmtId="0" fontId="47" fillId="0" borderId="214" xfId="6" applyFont="1" applyBorder="1" applyAlignment="1">
      <alignment horizontal="center" vertical="center"/>
    </xf>
    <xf numFmtId="0" fontId="47" fillId="0" borderId="194" xfId="6" applyFont="1" applyBorder="1" applyAlignment="1">
      <alignment horizontal="center" vertical="center"/>
    </xf>
    <xf numFmtId="0" fontId="75" fillId="0" borderId="172" xfId="6" applyFont="1" applyBorder="1" applyAlignment="1">
      <alignment horizontal="center"/>
    </xf>
    <xf numFmtId="0" fontId="75" fillId="0" borderId="198" xfId="6" applyFont="1" applyBorder="1" applyAlignment="1">
      <alignment horizontal="center"/>
    </xf>
    <xf numFmtId="0" fontId="75" fillId="0" borderId="199" xfId="6" applyFont="1" applyBorder="1" applyAlignment="1">
      <alignment horizontal="center"/>
    </xf>
    <xf numFmtId="0" fontId="60" fillId="0" borderId="193" xfId="6" applyFont="1" applyBorder="1" applyAlignment="1">
      <alignment horizontal="center"/>
    </xf>
    <xf numFmtId="0" fontId="60" fillId="0" borderId="190" xfId="6" applyFont="1" applyBorder="1" applyAlignment="1">
      <alignment horizontal="center"/>
    </xf>
    <xf numFmtId="0" fontId="60" fillId="0" borderId="186" xfId="6" applyFont="1" applyBorder="1" applyAlignment="1">
      <alignment horizontal="center"/>
    </xf>
    <xf numFmtId="0" fontId="60" fillId="0" borderId="187" xfId="6" applyFont="1" applyBorder="1" applyAlignment="1">
      <alignment horizontal="center"/>
    </xf>
    <xf numFmtId="0" fontId="60" fillId="4" borderId="144" xfId="6" applyFont="1" applyFill="1" applyBorder="1" applyAlignment="1">
      <alignment horizontal="center" vertical="center"/>
    </xf>
    <xf numFmtId="0" fontId="13" fillId="15" borderId="162" xfId="6" applyFont="1" applyFill="1" applyBorder="1" applyAlignment="1">
      <alignment horizontal="center" vertical="center" wrapText="1"/>
    </xf>
    <xf numFmtId="0" fontId="13" fillId="15" borderId="163" xfId="6" applyFont="1" applyFill="1" applyBorder="1" applyAlignment="1">
      <alignment horizontal="center" vertical="center" wrapText="1"/>
    </xf>
    <xf numFmtId="0" fontId="13" fillId="15" borderId="164" xfId="6" applyFont="1" applyFill="1" applyBorder="1" applyAlignment="1">
      <alignment horizontal="center" vertical="center" wrapText="1"/>
    </xf>
    <xf numFmtId="0" fontId="21" fillId="0" borderId="134" xfId="6" applyFont="1" applyBorder="1" applyAlignment="1">
      <alignment horizontal="left" vertical="center"/>
    </xf>
    <xf numFmtId="0" fontId="21" fillId="17" borderId="134" xfId="6" applyFont="1" applyFill="1" applyBorder="1" applyAlignment="1">
      <alignment horizontal="left" vertical="center"/>
    </xf>
    <xf numFmtId="0" fontId="15" fillId="0" borderId="134" xfId="6" applyBorder="1" applyAlignment="1">
      <alignment horizontal="left" vertical="center"/>
    </xf>
    <xf numFmtId="0" fontId="15" fillId="17" borderId="134" xfId="6" applyFill="1" applyBorder="1" applyAlignment="1">
      <alignment horizontal="left" vertical="center"/>
    </xf>
    <xf numFmtId="0" fontId="21" fillId="0" borderId="144" xfId="6" applyFont="1" applyBorder="1" applyAlignment="1">
      <alignment horizontal="left" vertical="center"/>
    </xf>
    <xf numFmtId="0" fontId="21" fillId="0" borderId="145" xfId="6" applyFont="1" applyBorder="1" applyAlignment="1">
      <alignment horizontal="left" vertical="center"/>
    </xf>
    <xf numFmtId="0" fontId="21" fillId="0" borderId="143" xfId="6" applyFont="1" applyBorder="1" applyAlignment="1">
      <alignment horizontal="left" vertical="center"/>
    </xf>
    <xf numFmtId="0" fontId="15" fillId="0" borderId="143" xfId="6" applyBorder="1" applyAlignment="1">
      <alignment horizontal="left" vertical="center"/>
    </xf>
    <xf numFmtId="0" fontId="21" fillId="0" borderId="143" xfId="6" applyFont="1" applyBorder="1" applyAlignment="1">
      <alignment vertical="center"/>
    </xf>
    <xf numFmtId="0" fontId="21" fillId="0" borderId="144" xfId="6" applyFont="1" applyBorder="1" applyAlignment="1">
      <alignment vertical="center"/>
    </xf>
    <xf numFmtId="0" fontId="21" fillId="0" borderId="145" xfId="6" applyFont="1" applyBorder="1" applyAlignment="1">
      <alignment vertical="center"/>
    </xf>
    <xf numFmtId="0" fontId="21" fillId="0" borderId="143" xfId="6" applyFont="1" applyBorder="1" applyAlignment="1">
      <alignment vertical="center" shrinkToFit="1"/>
    </xf>
    <xf numFmtId="0" fontId="21" fillId="0" borderId="144" xfId="6" applyFont="1" applyBorder="1" applyAlignment="1">
      <alignment vertical="center" shrinkToFit="1"/>
    </xf>
    <xf numFmtId="0" fontId="21" fillId="0" borderId="145" xfId="6" applyFont="1" applyBorder="1" applyAlignment="1">
      <alignment vertical="center" shrinkToFit="1"/>
    </xf>
    <xf numFmtId="0" fontId="87" fillId="0" borderId="134" xfId="6" applyFont="1" applyBorder="1" applyAlignment="1">
      <alignment horizontal="left" vertical="center"/>
    </xf>
    <xf numFmtId="0" fontId="87" fillId="0" borderId="143" xfId="6" applyFont="1" applyBorder="1" applyAlignment="1">
      <alignment horizontal="left" vertical="center" shrinkToFit="1"/>
    </xf>
    <xf numFmtId="0" fontId="87" fillId="0" borderId="144" xfId="6" applyFont="1" applyBorder="1" applyAlignment="1">
      <alignment horizontal="left" vertical="center" shrinkToFit="1"/>
    </xf>
    <xf numFmtId="0" fontId="87" fillId="0" borderId="145" xfId="6" applyFont="1" applyBorder="1" applyAlignment="1">
      <alignment horizontal="left" vertical="center" shrinkToFit="1"/>
    </xf>
    <xf numFmtId="0" fontId="21" fillId="0" borderId="134" xfId="6" applyFont="1" applyBorder="1" applyAlignment="1">
      <alignment horizontal="left" vertical="center" shrinkToFit="1"/>
    </xf>
    <xf numFmtId="0" fontId="87" fillId="0" borderId="143" xfId="6" applyFont="1" applyBorder="1" applyAlignment="1">
      <alignment vertical="center"/>
    </xf>
    <xf numFmtId="0" fontId="87" fillId="0" borderId="144" xfId="6" applyFont="1" applyBorder="1" applyAlignment="1">
      <alignment vertical="center"/>
    </xf>
    <xf numFmtId="0" fontId="87" fillId="0" borderId="145" xfId="6" applyFont="1" applyBorder="1" applyAlignment="1">
      <alignment vertical="center"/>
    </xf>
    <xf numFmtId="0" fontId="21" fillId="0" borderId="143" xfId="6" applyFont="1" applyBorder="1" applyAlignment="1">
      <alignment horizontal="left" vertical="center" shrinkToFit="1"/>
    </xf>
    <xf numFmtId="0" fontId="21" fillId="0" borderId="144" xfId="6" applyFont="1" applyBorder="1" applyAlignment="1">
      <alignment horizontal="left" vertical="center" shrinkToFit="1"/>
    </xf>
    <xf numFmtId="0" fontId="21" fillId="0" borderId="145" xfId="6" applyFont="1" applyBorder="1" applyAlignment="1">
      <alignment horizontal="left" vertical="center" shrinkToFit="1"/>
    </xf>
    <xf numFmtId="0" fontId="21" fillId="0" borderId="143" xfId="6" applyFont="1" applyBorder="1" applyAlignment="1">
      <alignment vertical="center" wrapText="1"/>
    </xf>
    <xf numFmtId="0" fontId="87" fillId="0" borderId="134" xfId="6" applyFont="1" applyBorder="1" applyAlignment="1">
      <alignment horizontal="left" vertical="center" shrinkToFit="1"/>
    </xf>
    <xf numFmtId="0" fontId="21" fillId="0" borderId="144" xfId="6" applyFont="1" applyBorder="1" applyAlignment="1">
      <alignment vertical="center" wrapText="1"/>
    </xf>
    <xf numFmtId="0" fontId="21" fillId="0" borderId="145" xfId="6" applyFont="1" applyBorder="1" applyAlignment="1">
      <alignment vertical="center" wrapText="1"/>
    </xf>
    <xf numFmtId="0" fontId="21" fillId="10" borderId="134" xfId="6" applyFont="1" applyFill="1" applyBorder="1" applyAlignment="1">
      <alignment horizontal="left" vertical="center" wrapText="1"/>
    </xf>
    <xf numFmtId="0" fontId="21" fillId="10" borderId="136" xfId="6" applyFont="1" applyFill="1" applyBorder="1" applyAlignment="1">
      <alignment vertical="center" wrapText="1"/>
    </xf>
    <xf numFmtId="0" fontId="21" fillId="10" borderId="138" xfId="6" applyFont="1" applyFill="1" applyBorder="1" applyAlignment="1">
      <alignment vertical="center" wrapText="1"/>
    </xf>
    <xf numFmtId="0" fontId="21" fillId="10" borderId="137" xfId="6" applyFont="1" applyFill="1" applyBorder="1" applyAlignment="1">
      <alignment vertical="center" wrapText="1"/>
    </xf>
    <xf numFmtId="0" fontId="21" fillId="10" borderId="139" xfId="6" applyFont="1" applyFill="1" applyBorder="1" applyAlignment="1">
      <alignment vertical="center" wrapText="1"/>
    </xf>
    <xf numFmtId="0" fontId="21" fillId="10" borderId="141" xfId="6" applyFont="1" applyFill="1" applyBorder="1" applyAlignment="1">
      <alignment vertical="center" wrapText="1"/>
    </xf>
    <xf numFmtId="0" fontId="21" fillId="10" borderId="140" xfId="6" applyFont="1" applyFill="1" applyBorder="1" applyAlignment="1">
      <alignment vertical="center" wrapText="1"/>
    </xf>
    <xf numFmtId="0" fontId="21" fillId="17" borderId="136" xfId="6" applyFont="1" applyFill="1" applyBorder="1" applyAlignment="1">
      <alignment vertical="center"/>
    </xf>
    <xf numFmtId="0" fontId="21" fillId="17" borderId="138" xfId="6" applyFont="1" applyFill="1" applyBorder="1" applyAlignment="1">
      <alignment vertical="center"/>
    </xf>
    <xf numFmtId="0" fontId="21" fillId="17" borderId="137" xfId="6" applyFont="1" applyFill="1" applyBorder="1" applyAlignment="1">
      <alignment vertical="center"/>
    </xf>
    <xf numFmtId="0" fontId="21" fillId="17" borderId="139" xfId="6" applyFont="1" applyFill="1" applyBorder="1" applyAlignment="1">
      <alignment vertical="center"/>
    </xf>
    <xf numFmtId="0" fontId="21" fillId="17" borderId="141" xfId="6" applyFont="1" applyFill="1" applyBorder="1" applyAlignment="1">
      <alignment vertical="center"/>
    </xf>
    <xf numFmtId="0" fontId="21" fillId="17" borderId="140" xfId="6" applyFont="1" applyFill="1" applyBorder="1" applyAlignment="1">
      <alignment vertical="center"/>
    </xf>
    <xf numFmtId="0" fontId="21" fillId="17" borderId="143" xfId="6" applyFont="1" applyFill="1" applyBorder="1" applyAlignment="1">
      <alignment horizontal="center" vertical="center"/>
    </xf>
    <xf numFmtId="0" fontId="15" fillId="0" borderId="144" xfId="6" applyBorder="1" applyAlignment="1">
      <alignment horizontal="center" vertical="center"/>
    </xf>
    <xf numFmtId="0" fontId="15" fillId="0" borderId="145" xfId="6" applyBorder="1" applyAlignment="1">
      <alignment horizontal="center" vertical="center"/>
    </xf>
    <xf numFmtId="0" fontId="86" fillId="17" borderId="143" xfId="6" applyFont="1" applyFill="1" applyBorder="1" applyAlignment="1">
      <alignment horizontal="center" vertical="center"/>
    </xf>
    <xf numFmtId="0" fontId="86" fillId="10" borderId="144" xfId="6" applyFont="1" applyFill="1" applyBorder="1" applyAlignment="1">
      <alignment horizontal="center" vertical="center"/>
    </xf>
    <xf numFmtId="0" fontId="21" fillId="17" borderId="143" xfId="6" applyFont="1" applyFill="1" applyBorder="1" applyAlignment="1">
      <alignment horizontal="left" vertical="center"/>
    </xf>
    <xf numFmtId="0" fontId="21" fillId="17" borderId="145" xfId="6" applyFont="1" applyFill="1" applyBorder="1" applyAlignment="1">
      <alignment horizontal="left" vertical="center"/>
    </xf>
    <xf numFmtId="0" fontId="86" fillId="10" borderId="143" xfId="6" applyFont="1" applyFill="1" applyBorder="1" applyAlignment="1">
      <alignment horizontal="left" vertical="center"/>
    </xf>
    <xf numFmtId="0" fontId="86" fillId="10" borderId="145" xfId="6" applyFont="1" applyFill="1" applyBorder="1" applyAlignment="1">
      <alignment horizontal="left" vertical="center"/>
    </xf>
    <xf numFmtId="0" fontId="21" fillId="17" borderId="144" xfId="6" applyFont="1" applyFill="1" applyBorder="1" applyAlignment="1">
      <alignment horizontal="center" vertical="center"/>
    </xf>
    <xf numFmtId="0" fontId="21" fillId="17" borderId="145" xfId="6" applyFont="1" applyFill="1" applyBorder="1" applyAlignment="1">
      <alignment horizontal="center" vertical="center"/>
    </xf>
    <xf numFmtId="0" fontId="85" fillId="0" borderId="0" xfId="6" applyFont="1" applyAlignment="1">
      <alignment horizontal="left" vertical="center"/>
    </xf>
    <xf numFmtId="0" fontId="21" fillId="17" borderId="136" xfId="6" applyFont="1" applyFill="1" applyBorder="1" applyAlignment="1">
      <alignment horizontal="left" vertical="center"/>
    </xf>
    <xf numFmtId="0" fontId="21" fillId="17" borderId="137" xfId="6" applyFont="1" applyFill="1" applyBorder="1" applyAlignment="1">
      <alignment horizontal="left" vertical="center"/>
    </xf>
    <xf numFmtId="0" fontId="21" fillId="17" borderId="139" xfId="6" applyFont="1" applyFill="1" applyBorder="1" applyAlignment="1">
      <alignment horizontal="left" vertical="center"/>
    </xf>
    <xf numFmtId="0" fontId="21" fillId="17" borderId="140" xfId="6" applyFont="1" applyFill="1" applyBorder="1" applyAlignment="1">
      <alignment horizontal="left" vertical="center"/>
    </xf>
    <xf numFmtId="0" fontId="4" fillId="0" borderId="0" xfId="6" applyFont="1" applyFill="1" applyAlignment="1"/>
  </cellXfs>
  <cellStyles count="18">
    <cellStyle name="ハイパーリンク" xfId="11" builtinId="8"/>
    <cellStyle name="桁区切り 2" xfId="15"/>
    <cellStyle name="通貨 3" xfId="2"/>
    <cellStyle name="通貨 3 2 2 2" xfId="9"/>
    <cellStyle name="通貨 3 4" xfId="5"/>
    <cellStyle name="標準" xfId="0" builtinId="0"/>
    <cellStyle name="標準 2" xfId="6"/>
    <cellStyle name="標準 3 2" xfId="10"/>
    <cellStyle name="標準 3 3" xfId="17"/>
    <cellStyle name="標準 4" xfId="1"/>
    <cellStyle name="標準 4 2 2" xfId="8"/>
    <cellStyle name="標準 4 4" xfId="16"/>
    <cellStyle name="標準 4 5" xfId="4"/>
    <cellStyle name="標準 4 6" xfId="7"/>
    <cellStyle name="標準 7" xfId="12"/>
    <cellStyle name="標準 7 2" xfId="14"/>
    <cellStyle name="標準 8" xfId="13"/>
    <cellStyle name="標準_Book2" xfId="3"/>
  </cellStyles>
  <dxfs count="380">
    <dxf>
      <fill>
        <patternFill>
          <bgColor theme="0" tint="-0.24994659260841701"/>
        </patternFill>
      </fill>
    </dxf>
    <dxf>
      <fill>
        <patternFill>
          <bgColor theme="0" tint="-0.24994659260841701"/>
        </patternFill>
      </fill>
    </dxf>
    <dxf>
      <font>
        <color rgb="FFFF0000"/>
      </font>
    </dxf>
    <dxf>
      <fill>
        <patternFill>
          <bgColor theme="9" tint="0.59996337778862885"/>
        </patternFill>
      </fill>
    </dxf>
    <dxf>
      <fill>
        <patternFill>
          <bgColor theme="0" tint="-4.9989318521683403E-2"/>
        </patternFill>
      </fill>
    </dxf>
    <dxf>
      <fill>
        <patternFill>
          <bgColor theme="0"/>
        </patternFill>
      </fill>
    </dxf>
    <dxf>
      <font>
        <color rgb="FFFF0000"/>
      </font>
    </dxf>
    <dxf>
      <fill>
        <patternFill>
          <bgColor theme="9" tint="0.59996337778862885"/>
        </patternFill>
      </fill>
    </dxf>
    <dxf>
      <font>
        <color rgb="FFFF0000"/>
      </font>
    </dxf>
    <dxf>
      <fill>
        <patternFill>
          <bgColor theme="9" tint="0.59996337778862885"/>
        </patternFill>
      </fill>
    </dxf>
    <dxf>
      <font>
        <color rgb="FFFF0000"/>
      </font>
    </dxf>
    <dxf>
      <fill>
        <patternFill>
          <bgColor theme="9" tint="0.59996337778862885"/>
        </patternFill>
      </fill>
    </dxf>
    <dxf>
      <fill>
        <patternFill>
          <bgColor theme="5" tint="0.39994506668294322"/>
        </patternFill>
      </fill>
    </dxf>
    <dxf>
      <fill>
        <patternFill>
          <bgColor theme="0"/>
        </patternFill>
      </fill>
    </dxf>
    <dxf>
      <fill>
        <patternFill>
          <bgColor theme="0"/>
        </patternFill>
      </fill>
    </dxf>
    <dxf>
      <fill>
        <patternFill>
          <bgColor theme="5" tint="0.39994506668294322"/>
        </patternFill>
      </fill>
    </dxf>
    <dxf>
      <fill>
        <patternFill>
          <bgColor theme="0"/>
        </patternFill>
      </fill>
    </dxf>
    <dxf>
      <fill>
        <patternFill>
          <bgColor theme="0"/>
        </patternFill>
      </fill>
    </dxf>
    <dxf>
      <fill>
        <patternFill>
          <bgColor theme="0"/>
        </patternFill>
      </fill>
    </dxf>
    <dxf>
      <fill>
        <patternFill>
          <bgColor theme="5" tint="0.39994506668294322"/>
        </patternFill>
      </fill>
    </dxf>
    <dxf>
      <fill>
        <patternFill>
          <bgColor theme="5" tint="0.39994506668294322"/>
        </patternFill>
      </fill>
    </dxf>
    <dxf>
      <fill>
        <patternFill>
          <bgColor theme="0"/>
        </patternFill>
      </fill>
    </dxf>
    <dxf>
      <fill>
        <patternFill>
          <bgColor theme="5" tint="0.39994506668294322"/>
        </patternFill>
      </fill>
    </dxf>
    <dxf>
      <fill>
        <patternFill>
          <bgColor theme="0"/>
        </patternFill>
      </fill>
    </dxf>
    <dxf>
      <fill>
        <patternFill>
          <bgColor indexed="63"/>
        </patternFill>
      </fill>
    </dxf>
    <dxf>
      <fill>
        <patternFill>
          <bgColor indexed="63"/>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FFCC"/>
        </patternFill>
      </fill>
    </dxf>
    <dxf>
      <fill>
        <patternFill>
          <bgColor rgb="FFFFFFCC"/>
        </patternFill>
      </fill>
    </dxf>
    <dxf>
      <fill>
        <patternFill>
          <bgColor rgb="FFFFFFCC"/>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9"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9" tint="0.79998168889431442"/>
        </patternFill>
      </fill>
    </dxf>
    <dxf>
      <fill>
        <patternFill patternType="none">
          <bgColor auto="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ont>
        <color auto="1"/>
      </font>
      <fill>
        <patternFill patternType="solid">
          <bgColor theme="5" tint="0.79998168889431442"/>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patternType="none">
          <bgColor auto="1"/>
        </patternFill>
      </fill>
    </dxf>
    <dxf>
      <fill>
        <patternFill patternType="none">
          <bgColor auto="1"/>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ont>
        <color auto="1"/>
      </font>
      <fill>
        <patternFill patternType="solid">
          <bgColor theme="5" tint="0.79998168889431442"/>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wmf"/></Relationships>
</file>

<file path=xl/drawings/_rels/drawing8.x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oneCellAnchor>
    <xdr:from>
      <xdr:col>39</xdr:col>
      <xdr:colOff>212911</xdr:colOff>
      <xdr:row>17</xdr:row>
      <xdr:rowOff>100851</xdr:rowOff>
    </xdr:from>
    <xdr:ext cx="7330327" cy="5111002"/>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01617" y="3910851"/>
          <a:ext cx="7330327" cy="5111002"/>
        </a:xfrm>
        <a:prstGeom prst="rect">
          <a:avLst/>
        </a:prstGeom>
        <a:noFill/>
        <a:ln>
          <a:solidFill>
            <a:srgbClr val="FF0000"/>
          </a:solidFill>
        </a:ln>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78441</xdr:colOff>
      <xdr:row>17</xdr:row>
      <xdr:rowOff>67234</xdr:rowOff>
    </xdr:from>
    <xdr:ext cx="316007" cy="5154706"/>
    <xdr:sp macro="" textlink="">
      <xdr:nvSpPr>
        <xdr:cNvPr id="3" name="左中かっこ 2">
          <a:extLst>
            <a:ext uri="{FF2B5EF4-FFF2-40B4-BE49-F238E27FC236}">
              <a16:creationId xmlns:a16="http://schemas.microsoft.com/office/drawing/2014/main" id="{00000000-0008-0000-0400-000003000000}"/>
            </a:ext>
          </a:extLst>
        </xdr:cNvPr>
        <xdr:cNvSpPr/>
      </xdr:nvSpPr>
      <xdr:spPr bwMode="auto">
        <a:xfrm>
          <a:off x="10213041" y="2873934"/>
          <a:ext cx="316007" cy="5154706"/>
        </a:xfrm>
        <a:prstGeom prst="leftBrac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3</xdr:col>
      <xdr:colOff>11206</xdr:colOff>
      <xdr:row>3</xdr:row>
      <xdr:rowOff>3</xdr:rowOff>
    </xdr:from>
    <xdr:to>
      <xdr:col>4</xdr:col>
      <xdr:colOff>-1</xdr:colOff>
      <xdr:row>4</xdr:row>
      <xdr:rowOff>3703</xdr:rowOff>
    </xdr:to>
    <xdr:sp macro="" textlink="">
      <xdr:nvSpPr>
        <xdr:cNvPr id="2" name="左中かっこ 1"/>
        <xdr:cNvSpPr/>
      </xdr:nvSpPr>
      <xdr:spPr>
        <a:xfrm rot="5400000">
          <a:off x="3337502" y="512282"/>
          <a:ext cx="241825" cy="588868"/>
        </a:xfrm>
        <a:prstGeom prst="leftBrace">
          <a:avLst>
            <a:gd name="adj1" fmla="val 87280"/>
            <a:gd name="adj2" fmla="val 50000"/>
          </a:avLst>
        </a:prstGeom>
        <a:ln w="1587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11206</xdr:colOff>
      <xdr:row>3</xdr:row>
      <xdr:rowOff>3</xdr:rowOff>
    </xdr:from>
    <xdr:to>
      <xdr:col>4</xdr:col>
      <xdr:colOff>-1</xdr:colOff>
      <xdr:row>4</xdr:row>
      <xdr:rowOff>3703</xdr:rowOff>
    </xdr:to>
    <xdr:sp macro="" textlink="">
      <xdr:nvSpPr>
        <xdr:cNvPr id="2" name="左中かっこ 1"/>
        <xdr:cNvSpPr/>
      </xdr:nvSpPr>
      <xdr:spPr>
        <a:xfrm rot="5400000">
          <a:off x="3337502" y="512282"/>
          <a:ext cx="241825" cy="588868"/>
        </a:xfrm>
        <a:prstGeom prst="leftBrace">
          <a:avLst>
            <a:gd name="adj1" fmla="val 87280"/>
            <a:gd name="adj2" fmla="val 50000"/>
          </a:avLst>
        </a:prstGeom>
        <a:ln w="1587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3</xdr:col>
      <xdr:colOff>466725</xdr:colOff>
      <xdr:row>0</xdr:row>
      <xdr:rowOff>142875</xdr:rowOff>
    </xdr:from>
    <xdr:ext cx="801310" cy="292452"/>
    <xdr:sp macro="" textlink="">
      <xdr:nvSpPr>
        <xdr:cNvPr id="2" name="テキスト ボックス 1">
          <a:extLst>
            <a:ext uri="{FF2B5EF4-FFF2-40B4-BE49-F238E27FC236}">
              <a16:creationId xmlns:a16="http://schemas.microsoft.com/office/drawing/2014/main" id="{00000000-0008-0000-1700-000002000000}"/>
            </a:ext>
          </a:extLst>
        </xdr:cNvPr>
        <xdr:cNvSpPr txBox="1"/>
      </xdr:nvSpPr>
      <xdr:spPr>
        <a:xfrm>
          <a:off x="1419225" y="142875"/>
          <a:ext cx="80131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solidFill>
                <a:srgbClr val="FF0000"/>
              </a:solidFill>
            </a:rPr>
            <a:t>&lt;</a:t>
          </a:r>
          <a:r>
            <a:rPr kumimoji="1" lang="ja-JP" altLang="en-US" sz="1200" b="1">
              <a:solidFill>
                <a:srgbClr val="FF0000"/>
              </a:solidFill>
            </a:rPr>
            <a:t>記入例</a:t>
          </a:r>
          <a:r>
            <a:rPr kumimoji="1" lang="en-US" altLang="ja-JP" sz="1200" b="1">
              <a:solidFill>
                <a:srgbClr val="FF0000"/>
              </a:solidFill>
            </a:rPr>
            <a:t>&gt;</a:t>
          </a:r>
          <a:endParaRPr kumimoji="1" lang="ja-JP" altLang="en-US" sz="1200" b="1">
            <a:solidFill>
              <a:srgbClr val="FF0000"/>
            </a:solidFill>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3</xdr:col>
      <xdr:colOff>57149</xdr:colOff>
      <xdr:row>5</xdr:row>
      <xdr:rowOff>47625</xdr:rowOff>
    </xdr:from>
    <xdr:to>
      <xdr:col>6</xdr:col>
      <xdr:colOff>47625</xdr:colOff>
      <xdr:row>13</xdr:row>
      <xdr:rowOff>323851</xdr:rowOff>
    </xdr:to>
    <xdr:sp macro="" textlink="">
      <xdr:nvSpPr>
        <xdr:cNvPr id="2" name="角丸四角形 1">
          <a:extLst>
            <a:ext uri="{FF2B5EF4-FFF2-40B4-BE49-F238E27FC236}">
              <a16:creationId xmlns:a16="http://schemas.microsoft.com/office/drawing/2014/main" id="{00000000-0008-0000-1800-000002000000}"/>
            </a:ext>
          </a:extLst>
        </xdr:cNvPr>
        <xdr:cNvSpPr/>
      </xdr:nvSpPr>
      <xdr:spPr>
        <a:xfrm>
          <a:off x="3196589" y="1891665"/>
          <a:ext cx="4493896" cy="3408046"/>
        </a:xfrm>
        <a:prstGeom prst="roundRect">
          <a:avLst>
            <a:gd name="adj" fmla="val 2890"/>
          </a:avLst>
        </a:prstGeom>
        <a:noFill/>
        <a:ln>
          <a:solidFill>
            <a:schemeClr val="accent2"/>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4</xdr:row>
      <xdr:rowOff>695325</xdr:rowOff>
    </xdr:from>
    <xdr:to>
      <xdr:col>5</xdr:col>
      <xdr:colOff>38101</xdr:colOff>
      <xdr:row>14</xdr:row>
      <xdr:rowOff>47624</xdr:rowOff>
    </xdr:to>
    <xdr:sp macro="" textlink="">
      <xdr:nvSpPr>
        <xdr:cNvPr id="3" name="正方形/長方形 2">
          <a:extLst>
            <a:ext uri="{FF2B5EF4-FFF2-40B4-BE49-F238E27FC236}">
              <a16:creationId xmlns:a16="http://schemas.microsoft.com/office/drawing/2014/main" id="{00000000-0008-0000-1800-000003000000}"/>
            </a:ext>
          </a:extLst>
        </xdr:cNvPr>
        <xdr:cNvSpPr/>
      </xdr:nvSpPr>
      <xdr:spPr>
        <a:xfrm>
          <a:off x="3139440" y="1647825"/>
          <a:ext cx="3040381" cy="3726179"/>
        </a:xfrm>
        <a:prstGeom prst="rect">
          <a:avLst/>
        </a:prstGeom>
        <a:solidFill>
          <a:schemeClr val="accent1">
            <a:lumMod val="60000"/>
            <a:lumOff val="40000"/>
            <a:alpha val="20000"/>
          </a:schemeClr>
        </a:solidFill>
        <a:ln w="44450">
          <a:solidFill>
            <a:schemeClr val="accent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28574</xdr:colOff>
      <xdr:row>16</xdr:row>
      <xdr:rowOff>123824</xdr:rowOff>
    </xdr:from>
    <xdr:to>
      <xdr:col>2</xdr:col>
      <xdr:colOff>428625</xdr:colOff>
      <xdr:row>18</xdr:row>
      <xdr:rowOff>28575</xdr:rowOff>
    </xdr:to>
    <xdr:sp macro="" textlink="">
      <xdr:nvSpPr>
        <xdr:cNvPr id="4" name="角丸四角形 3">
          <a:extLst>
            <a:ext uri="{FF2B5EF4-FFF2-40B4-BE49-F238E27FC236}">
              <a16:creationId xmlns:a16="http://schemas.microsoft.com/office/drawing/2014/main" id="{00000000-0008-0000-1800-000004000000}"/>
            </a:ext>
          </a:extLst>
        </xdr:cNvPr>
        <xdr:cNvSpPr/>
      </xdr:nvSpPr>
      <xdr:spPr>
        <a:xfrm>
          <a:off x="1445894" y="5968364"/>
          <a:ext cx="400051" cy="323851"/>
        </a:xfrm>
        <a:prstGeom prst="roundRect">
          <a:avLst>
            <a:gd name="adj" fmla="val 2890"/>
          </a:avLst>
        </a:prstGeom>
        <a:noFill/>
        <a:ln>
          <a:solidFill>
            <a:schemeClr val="accent2"/>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800101</xdr:colOff>
      <xdr:row>18</xdr:row>
      <xdr:rowOff>104775</xdr:rowOff>
    </xdr:from>
    <xdr:to>
      <xdr:col>3</xdr:col>
      <xdr:colOff>1238250</xdr:colOff>
      <xdr:row>20</xdr:row>
      <xdr:rowOff>47626</xdr:rowOff>
    </xdr:to>
    <xdr:sp macro="" textlink="">
      <xdr:nvSpPr>
        <xdr:cNvPr id="5" name="正方形/長方形 4">
          <a:extLst>
            <a:ext uri="{FF2B5EF4-FFF2-40B4-BE49-F238E27FC236}">
              <a16:creationId xmlns:a16="http://schemas.microsoft.com/office/drawing/2014/main" id="{00000000-0008-0000-1800-000005000000}"/>
            </a:ext>
          </a:extLst>
        </xdr:cNvPr>
        <xdr:cNvSpPr/>
      </xdr:nvSpPr>
      <xdr:spPr>
        <a:xfrm>
          <a:off x="3939541" y="6368415"/>
          <a:ext cx="438149" cy="331471"/>
        </a:xfrm>
        <a:prstGeom prst="rect">
          <a:avLst/>
        </a:prstGeom>
        <a:solidFill>
          <a:schemeClr val="accent1">
            <a:lumMod val="60000"/>
            <a:lumOff val="40000"/>
            <a:alpha val="20000"/>
          </a:schemeClr>
        </a:solidFill>
        <a:ln w="44450">
          <a:solidFill>
            <a:schemeClr val="accent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4</xdr:col>
      <xdr:colOff>38100</xdr:colOff>
      <xdr:row>0</xdr:row>
      <xdr:rowOff>133350</xdr:rowOff>
    </xdr:from>
    <xdr:ext cx="801310" cy="292452"/>
    <xdr:sp macro="" textlink="">
      <xdr:nvSpPr>
        <xdr:cNvPr id="2" name="テキスト ボックス 1">
          <a:extLst>
            <a:ext uri="{FF2B5EF4-FFF2-40B4-BE49-F238E27FC236}">
              <a16:creationId xmlns:a16="http://schemas.microsoft.com/office/drawing/2014/main" id="{00000000-0008-0000-1A00-000002000000}"/>
            </a:ext>
          </a:extLst>
        </xdr:cNvPr>
        <xdr:cNvSpPr txBox="1"/>
      </xdr:nvSpPr>
      <xdr:spPr>
        <a:xfrm>
          <a:off x="2057400" y="133350"/>
          <a:ext cx="80131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solidFill>
                <a:srgbClr val="FF0000"/>
              </a:solidFill>
            </a:rPr>
            <a:t>&lt;</a:t>
          </a:r>
          <a:r>
            <a:rPr kumimoji="1" lang="ja-JP" altLang="en-US" sz="1200" b="1">
              <a:solidFill>
                <a:srgbClr val="FF0000"/>
              </a:solidFill>
            </a:rPr>
            <a:t>記入例</a:t>
          </a:r>
          <a:r>
            <a:rPr kumimoji="1" lang="en-US" altLang="ja-JP" sz="1200" b="1">
              <a:solidFill>
                <a:srgbClr val="FF0000"/>
              </a:solidFill>
            </a:rPr>
            <a:t>&gt;</a:t>
          </a:r>
          <a:endParaRPr kumimoji="1" lang="ja-JP" altLang="en-US" sz="1200" b="1">
            <a:solidFill>
              <a:srgbClr val="FF0000"/>
            </a:solidFill>
          </a:endParaRP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5</xdr:col>
      <xdr:colOff>714375</xdr:colOff>
      <xdr:row>0</xdr:row>
      <xdr:rowOff>133350</xdr:rowOff>
    </xdr:from>
    <xdr:ext cx="801310" cy="292452"/>
    <xdr:sp macro="" textlink="">
      <xdr:nvSpPr>
        <xdr:cNvPr id="2" name="テキスト ボックス 1">
          <a:extLst>
            <a:ext uri="{FF2B5EF4-FFF2-40B4-BE49-F238E27FC236}">
              <a16:creationId xmlns:a16="http://schemas.microsoft.com/office/drawing/2014/main" id="{00000000-0008-0000-1C00-000002000000}"/>
            </a:ext>
          </a:extLst>
        </xdr:cNvPr>
        <xdr:cNvSpPr txBox="1"/>
      </xdr:nvSpPr>
      <xdr:spPr>
        <a:xfrm>
          <a:off x="2847975" y="133350"/>
          <a:ext cx="80131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solidFill>
                <a:srgbClr val="FF0000"/>
              </a:solidFill>
            </a:rPr>
            <a:t>&lt;</a:t>
          </a:r>
          <a:r>
            <a:rPr kumimoji="1" lang="ja-JP" altLang="en-US" sz="1200" b="1">
              <a:solidFill>
                <a:srgbClr val="FF0000"/>
              </a:solidFill>
            </a:rPr>
            <a:t>記入例</a:t>
          </a:r>
          <a:r>
            <a:rPr kumimoji="1" lang="en-US" altLang="ja-JP" sz="1200" b="1">
              <a:solidFill>
                <a:srgbClr val="FF0000"/>
              </a:solidFill>
            </a:rPr>
            <a:t>&gt;</a:t>
          </a:r>
          <a:endParaRPr kumimoji="1" lang="ja-JP" altLang="en-US" sz="1200" b="1">
            <a:solidFill>
              <a:srgbClr val="FF0000"/>
            </a:solidFill>
          </a:endParaRP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5</xdr:col>
      <xdr:colOff>78440</xdr:colOff>
      <xdr:row>12</xdr:row>
      <xdr:rowOff>11207</xdr:rowOff>
    </xdr:from>
    <xdr:to>
      <xdr:col>6</xdr:col>
      <xdr:colOff>851646</xdr:colOff>
      <xdr:row>15</xdr:row>
      <xdr:rowOff>0</xdr:rowOff>
    </xdr:to>
    <xdr:sp macro="" textlink="">
      <xdr:nvSpPr>
        <xdr:cNvPr id="2" name="四角形吹き出し 1">
          <a:extLst>
            <a:ext uri="{FF2B5EF4-FFF2-40B4-BE49-F238E27FC236}">
              <a16:creationId xmlns:a16="http://schemas.microsoft.com/office/drawing/2014/main" id="{00000000-0008-0000-2000-000002000000}"/>
            </a:ext>
          </a:extLst>
        </xdr:cNvPr>
        <xdr:cNvSpPr/>
      </xdr:nvSpPr>
      <xdr:spPr>
        <a:xfrm>
          <a:off x="3621740" y="2426747"/>
          <a:ext cx="2579146" cy="606013"/>
        </a:xfrm>
        <a:prstGeom prst="wedgeRectCallout">
          <a:avLst>
            <a:gd name="adj1" fmla="val -17246"/>
            <a:gd name="adj2" fmla="val -121221"/>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1</a:t>
          </a:r>
          <a:r>
            <a:rPr kumimoji="1" lang="ja-JP" altLang="en-US" sz="1100">
              <a:solidFill>
                <a:sysClr val="windowText" lastClr="000000"/>
              </a:solidFill>
              <a:latin typeface="Meiryo UI" panose="020B0604030504040204" pitchFamily="50" charset="-128"/>
              <a:ea typeface="Meiryo UI" panose="020B0604030504040204" pitchFamily="50" charset="-128"/>
            </a:rPr>
            <a:t>つのカテゴリに複数の</a:t>
          </a:r>
          <a:r>
            <a:rPr kumimoji="1" lang="en-US" altLang="ja-JP" sz="1100">
              <a:solidFill>
                <a:sysClr val="windowText" lastClr="000000"/>
              </a:solidFill>
              <a:latin typeface="Meiryo UI" panose="020B0604030504040204" pitchFamily="50" charset="-128"/>
              <a:ea typeface="Meiryo UI" panose="020B0604030504040204" pitchFamily="50" charset="-128"/>
            </a:rPr>
            <a:t>URL</a:t>
          </a:r>
          <a:r>
            <a:rPr kumimoji="1" lang="ja-JP" altLang="en-US" sz="1100">
              <a:solidFill>
                <a:sysClr val="windowText" lastClr="000000"/>
              </a:solidFill>
              <a:latin typeface="Meiryo UI" panose="020B0604030504040204" pitchFamily="50" charset="-128"/>
              <a:ea typeface="Meiryo UI" panose="020B0604030504040204" pitchFamily="50" charset="-128"/>
            </a:rPr>
            <a:t>を登録する場合、</a:t>
          </a:r>
          <a:r>
            <a:rPr kumimoji="1" lang="en-US" altLang="ja-JP" sz="1100">
              <a:solidFill>
                <a:sysClr val="windowText" lastClr="000000"/>
              </a:solidFill>
              <a:latin typeface="Meiryo UI" panose="020B0604030504040204" pitchFamily="50" charset="-128"/>
              <a:ea typeface="Meiryo UI" panose="020B0604030504040204" pitchFamily="50" charset="-128"/>
            </a:rPr>
            <a:t>No1</a:t>
          </a:r>
          <a:r>
            <a:rPr kumimoji="1" lang="ja-JP" altLang="en-US" sz="1100">
              <a:solidFill>
                <a:sysClr val="windowText" lastClr="000000"/>
              </a:solidFill>
              <a:latin typeface="Meiryo UI" panose="020B0604030504040204" pitchFamily="50" charset="-128"/>
              <a:ea typeface="Meiryo UI" panose="020B0604030504040204" pitchFamily="50" charset="-128"/>
            </a:rPr>
            <a:t>～</a:t>
          </a:r>
          <a:r>
            <a:rPr kumimoji="1" lang="en-US" altLang="ja-JP" sz="1100">
              <a:solidFill>
                <a:sysClr val="windowText" lastClr="000000"/>
              </a:solidFill>
              <a:latin typeface="Meiryo UI" panose="020B0604030504040204" pitchFamily="50" charset="-128"/>
              <a:ea typeface="Meiryo UI" panose="020B0604030504040204" pitchFamily="50" charset="-128"/>
            </a:rPr>
            <a:t>3</a:t>
          </a:r>
          <a:r>
            <a:rPr kumimoji="1" lang="ja-JP" altLang="en-US" sz="1100">
              <a:solidFill>
                <a:sysClr val="windowText" lastClr="000000"/>
              </a:solidFill>
              <a:latin typeface="Meiryo UI" panose="020B0604030504040204" pitchFamily="50" charset="-128"/>
              <a:ea typeface="Meiryo UI" panose="020B0604030504040204" pitchFamily="50" charset="-128"/>
            </a:rPr>
            <a:t>のように記載</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277907</xdr:colOff>
      <xdr:row>11</xdr:row>
      <xdr:rowOff>98611</xdr:rowOff>
    </xdr:from>
    <xdr:to>
      <xdr:col>5</xdr:col>
      <xdr:colOff>1624854</xdr:colOff>
      <xdr:row>14</xdr:row>
      <xdr:rowOff>87404</xdr:rowOff>
    </xdr:to>
    <xdr:sp macro="" textlink="">
      <xdr:nvSpPr>
        <xdr:cNvPr id="2" name="四角形吹き出し 1">
          <a:extLst>
            <a:ext uri="{FF2B5EF4-FFF2-40B4-BE49-F238E27FC236}">
              <a16:creationId xmlns:a16="http://schemas.microsoft.com/office/drawing/2014/main" id="{00000000-0008-0000-2200-000002000000}"/>
            </a:ext>
          </a:extLst>
        </xdr:cNvPr>
        <xdr:cNvSpPr/>
      </xdr:nvSpPr>
      <xdr:spPr>
        <a:xfrm>
          <a:off x="3424967" y="2316031"/>
          <a:ext cx="2573767" cy="606013"/>
        </a:xfrm>
        <a:prstGeom prst="wedgeRectCallout">
          <a:avLst>
            <a:gd name="adj1" fmla="val -17246"/>
            <a:gd name="adj2" fmla="val -121221"/>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1</a:t>
          </a:r>
          <a:r>
            <a:rPr kumimoji="1" lang="ja-JP" altLang="en-US" sz="1100">
              <a:solidFill>
                <a:sysClr val="windowText" lastClr="000000"/>
              </a:solidFill>
              <a:latin typeface="Meiryo UI" panose="020B0604030504040204" pitchFamily="50" charset="-128"/>
              <a:ea typeface="Meiryo UI" panose="020B0604030504040204" pitchFamily="50" charset="-128"/>
            </a:rPr>
            <a:t>つのグループにに複数のアドレスを登録する場合、</a:t>
          </a:r>
          <a:r>
            <a:rPr kumimoji="1" lang="en-US" altLang="ja-JP" sz="1100">
              <a:solidFill>
                <a:sysClr val="windowText" lastClr="000000"/>
              </a:solidFill>
              <a:latin typeface="Meiryo UI" panose="020B0604030504040204" pitchFamily="50" charset="-128"/>
              <a:ea typeface="Meiryo UI" panose="020B0604030504040204" pitchFamily="50" charset="-128"/>
            </a:rPr>
            <a:t>No2</a:t>
          </a:r>
          <a:r>
            <a:rPr kumimoji="1" lang="ja-JP" altLang="en-US" sz="1100">
              <a:solidFill>
                <a:sysClr val="windowText" lastClr="000000"/>
              </a:solidFill>
              <a:latin typeface="Meiryo UI" panose="020B0604030504040204" pitchFamily="50" charset="-128"/>
              <a:ea typeface="Meiryo UI" panose="020B0604030504040204" pitchFamily="50" charset="-128"/>
            </a:rPr>
            <a:t>～</a:t>
          </a:r>
          <a:r>
            <a:rPr kumimoji="1" lang="en-US" altLang="ja-JP" sz="1100">
              <a:solidFill>
                <a:sysClr val="windowText" lastClr="000000"/>
              </a:solidFill>
              <a:latin typeface="Meiryo UI" panose="020B0604030504040204" pitchFamily="50" charset="-128"/>
              <a:ea typeface="Meiryo UI" panose="020B0604030504040204" pitchFamily="50" charset="-128"/>
            </a:rPr>
            <a:t>4</a:t>
          </a:r>
          <a:r>
            <a:rPr kumimoji="1" lang="ja-JP" altLang="en-US" sz="1100">
              <a:solidFill>
                <a:sysClr val="windowText" lastClr="000000"/>
              </a:solidFill>
              <a:latin typeface="Meiryo UI" panose="020B0604030504040204" pitchFamily="50" charset="-128"/>
              <a:ea typeface="Meiryo UI" panose="020B0604030504040204" pitchFamily="50" charset="-128"/>
            </a:rPr>
            <a:t>のように記載</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4</xdr:col>
      <xdr:colOff>0</xdr:colOff>
      <xdr:row>12</xdr:row>
      <xdr:rowOff>0</xdr:rowOff>
    </xdr:from>
    <xdr:to>
      <xdr:col>5</xdr:col>
      <xdr:colOff>0</xdr:colOff>
      <xdr:row>12</xdr:row>
      <xdr:rowOff>0</xdr:rowOff>
    </xdr:to>
    <xdr:grpSp>
      <xdr:nvGrpSpPr>
        <xdr:cNvPr id="2" name="Group 160">
          <a:extLst>
            <a:ext uri="{FF2B5EF4-FFF2-40B4-BE49-F238E27FC236}">
              <a16:creationId xmlns:a16="http://schemas.microsoft.com/office/drawing/2014/main" id="{00000000-0008-0000-2300-000002000000}"/>
            </a:ext>
          </a:extLst>
        </xdr:cNvPr>
        <xdr:cNvGrpSpPr>
          <a:grpSpLocks/>
        </xdr:cNvGrpSpPr>
      </xdr:nvGrpSpPr>
      <xdr:grpSpPr bwMode="auto">
        <a:xfrm>
          <a:off x="1057275" y="2114550"/>
          <a:ext cx="314325" cy="0"/>
          <a:chOff x="761" y="586"/>
          <a:chExt cx="37" cy="17"/>
        </a:xfrm>
      </xdr:grpSpPr>
      <xdr:sp macro="" textlink="">
        <xdr:nvSpPr>
          <xdr:cNvPr id="3" name="Rectangle 161">
            <a:extLst>
              <a:ext uri="{FF2B5EF4-FFF2-40B4-BE49-F238E27FC236}">
                <a16:creationId xmlns:a16="http://schemas.microsoft.com/office/drawing/2014/main" id="{00000000-0008-0000-2300-000003000000}"/>
              </a:ext>
            </a:extLst>
          </xdr:cNvPr>
          <xdr:cNvSpPr>
            <a:spLocks noChangeArrowheads="1"/>
          </xdr:cNvSpPr>
        </xdr:nvSpPr>
        <xdr:spPr bwMode="auto">
          <a:xfrm>
            <a:off x="761" y="587"/>
            <a:ext cx="35"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grpSp>
    <xdr:clientData/>
  </xdr:twoCellAnchor>
  <xdr:twoCellAnchor>
    <xdr:from>
      <xdr:col>4</xdr:col>
      <xdr:colOff>0</xdr:colOff>
      <xdr:row>12</xdr:row>
      <xdr:rowOff>0</xdr:rowOff>
    </xdr:from>
    <xdr:to>
      <xdr:col>5</xdr:col>
      <xdr:colOff>0</xdr:colOff>
      <xdr:row>12</xdr:row>
      <xdr:rowOff>0</xdr:rowOff>
    </xdr:to>
    <xdr:grpSp>
      <xdr:nvGrpSpPr>
        <xdr:cNvPr id="4" name="Group 163">
          <a:extLst>
            <a:ext uri="{FF2B5EF4-FFF2-40B4-BE49-F238E27FC236}">
              <a16:creationId xmlns:a16="http://schemas.microsoft.com/office/drawing/2014/main" id="{00000000-0008-0000-2300-000004000000}"/>
            </a:ext>
          </a:extLst>
        </xdr:cNvPr>
        <xdr:cNvGrpSpPr>
          <a:grpSpLocks/>
        </xdr:cNvGrpSpPr>
      </xdr:nvGrpSpPr>
      <xdr:grpSpPr bwMode="auto">
        <a:xfrm>
          <a:off x="1057275" y="2114550"/>
          <a:ext cx="314325" cy="0"/>
          <a:chOff x="761" y="586"/>
          <a:chExt cx="37" cy="17"/>
        </a:xfrm>
      </xdr:grpSpPr>
      <xdr:sp macro="" textlink="">
        <xdr:nvSpPr>
          <xdr:cNvPr id="5" name="Rectangle 164">
            <a:extLst>
              <a:ext uri="{FF2B5EF4-FFF2-40B4-BE49-F238E27FC236}">
                <a16:creationId xmlns:a16="http://schemas.microsoft.com/office/drawing/2014/main" id="{00000000-0008-0000-2300-000005000000}"/>
              </a:ext>
            </a:extLst>
          </xdr:cNvPr>
          <xdr:cNvSpPr>
            <a:spLocks noChangeArrowheads="1"/>
          </xdr:cNvSpPr>
        </xdr:nvSpPr>
        <xdr:spPr bwMode="auto">
          <a:xfrm>
            <a:off x="761" y="587"/>
            <a:ext cx="35"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grpSp>
    <xdr:clientData/>
  </xdr:twoCellAnchor>
  <xdr:twoCellAnchor>
    <xdr:from>
      <xdr:col>4</xdr:col>
      <xdr:colOff>0</xdr:colOff>
      <xdr:row>12</xdr:row>
      <xdr:rowOff>0</xdr:rowOff>
    </xdr:from>
    <xdr:to>
      <xdr:col>5</xdr:col>
      <xdr:colOff>0</xdr:colOff>
      <xdr:row>12</xdr:row>
      <xdr:rowOff>0</xdr:rowOff>
    </xdr:to>
    <xdr:grpSp>
      <xdr:nvGrpSpPr>
        <xdr:cNvPr id="6" name="Group 166">
          <a:extLst>
            <a:ext uri="{FF2B5EF4-FFF2-40B4-BE49-F238E27FC236}">
              <a16:creationId xmlns:a16="http://schemas.microsoft.com/office/drawing/2014/main" id="{00000000-0008-0000-2300-000006000000}"/>
            </a:ext>
          </a:extLst>
        </xdr:cNvPr>
        <xdr:cNvGrpSpPr>
          <a:grpSpLocks/>
        </xdr:cNvGrpSpPr>
      </xdr:nvGrpSpPr>
      <xdr:grpSpPr bwMode="auto">
        <a:xfrm>
          <a:off x="1057275" y="2114550"/>
          <a:ext cx="314325" cy="0"/>
          <a:chOff x="761" y="586"/>
          <a:chExt cx="37" cy="17"/>
        </a:xfrm>
      </xdr:grpSpPr>
      <xdr:sp macro="" textlink="">
        <xdr:nvSpPr>
          <xdr:cNvPr id="7" name="Rectangle 167">
            <a:extLst>
              <a:ext uri="{FF2B5EF4-FFF2-40B4-BE49-F238E27FC236}">
                <a16:creationId xmlns:a16="http://schemas.microsoft.com/office/drawing/2014/main" id="{00000000-0008-0000-2300-000007000000}"/>
              </a:ext>
            </a:extLst>
          </xdr:cNvPr>
          <xdr:cNvSpPr>
            <a:spLocks noChangeArrowheads="1"/>
          </xdr:cNvSpPr>
        </xdr:nvSpPr>
        <xdr:spPr bwMode="auto">
          <a:xfrm>
            <a:off x="761" y="587"/>
            <a:ext cx="35"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grpSp>
    <xdr:clientData/>
  </xdr:twoCellAnchor>
  <xdr:twoCellAnchor>
    <xdr:from>
      <xdr:col>4</xdr:col>
      <xdr:colOff>0</xdr:colOff>
      <xdr:row>12</xdr:row>
      <xdr:rowOff>0</xdr:rowOff>
    </xdr:from>
    <xdr:to>
      <xdr:col>5</xdr:col>
      <xdr:colOff>0</xdr:colOff>
      <xdr:row>12</xdr:row>
      <xdr:rowOff>0</xdr:rowOff>
    </xdr:to>
    <xdr:grpSp>
      <xdr:nvGrpSpPr>
        <xdr:cNvPr id="8" name="Group 169">
          <a:extLst>
            <a:ext uri="{FF2B5EF4-FFF2-40B4-BE49-F238E27FC236}">
              <a16:creationId xmlns:a16="http://schemas.microsoft.com/office/drawing/2014/main" id="{00000000-0008-0000-2300-000008000000}"/>
            </a:ext>
          </a:extLst>
        </xdr:cNvPr>
        <xdr:cNvGrpSpPr>
          <a:grpSpLocks/>
        </xdr:cNvGrpSpPr>
      </xdr:nvGrpSpPr>
      <xdr:grpSpPr bwMode="auto">
        <a:xfrm>
          <a:off x="1057275" y="2114550"/>
          <a:ext cx="314325" cy="0"/>
          <a:chOff x="761" y="586"/>
          <a:chExt cx="37" cy="17"/>
        </a:xfrm>
      </xdr:grpSpPr>
      <xdr:sp macro="" textlink="">
        <xdr:nvSpPr>
          <xdr:cNvPr id="9" name="Rectangle 170">
            <a:extLst>
              <a:ext uri="{FF2B5EF4-FFF2-40B4-BE49-F238E27FC236}">
                <a16:creationId xmlns:a16="http://schemas.microsoft.com/office/drawing/2014/main" id="{00000000-0008-0000-2300-000009000000}"/>
              </a:ext>
            </a:extLst>
          </xdr:cNvPr>
          <xdr:cNvSpPr>
            <a:spLocks noChangeArrowheads="1"/>
          </xdr:cNvSpPr>
        </xdr:nvSpPr>
        <xdr:spPr bwMode="auto">
          <a:xfrm>
            <a:off x="761" y="587"/>
            <a:ext cx="35"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grpSp>
    <xdr:clientData/>
  </xdr:twoCellAnchor>
  <xdr:twoCellAnchor>
    <xdr:from>
      <xdr:col>4</xdr:col>
      <xdr:colOff>0</xdr:colOff>
      <xdr:row>12</xdr:row>
      <xdr:rowOff>0</xdr:rowOff>
    </xdr:from>
    <xdr:to>
      <xdr:col>5</xdr:col>
      <xdr:colOff>0</xdr:colOff>
      <xdr:row>12</xdr:row>
      <xdr:rowOff>0</xdr:rowOff>
    </xdr:to>
    <xdr:grpSp>
      <xdr:nvGrpSpPr>
        <xdr:cNvPr id="10" name="Group 172">
          <a:extLst>
            <a:ext uri="{FF2B5EF4-FFF2-40B4-BE49-F238E27FC236}">
              <a16:creationId xmlns:a16="http://schemas.microsoft.com/office/drawing/2014/main" id="{00000000-0008-0000-2300-00000A000000}"/>
            </a:ext>
          </a:extLst>
        </xdr:cNvPr>
        <xdr:cNvGrpSpPr>
          <a:grpSpLocks/>
        </xdr:cNvGrpSpPr>
      </xdr:nvGrpSpPr>
      <xdr:grpSpPr bwMode="auto">
        <a:xfrm>
          <a:off x="1057275" y="2114550"/>
          <a:ext cx="314325" cy="0"/>
          <a:chOff x="761" y="586"/>
          <a:chExt cx="37" cy="17"/>
        </a:xfrm>
      </xdr:grpSpPr>
      <xdr:sp macro="" textlink="">
        <xdr:nvSpPr>
          <xdr:cNvPr id="11" name="Rectangle 173">
            <a:extLst>
              <a:ext uri="{FF2B5EF4-FFF2-40B4-BE49-F238E27FC236}">
                <a16:creationId xmlns:a16="http://schemas.microsoft.com/office/drawing/2014/main" id="{00000000-0008-0000-2300-00000B000000}"/>
              </a:ext>
            </a:extLst>
          </xdr:cNvPr>
          <xdr:cNvSpPr>
            <a:spLocks noChangeArrowheads="1"/>
          </xdr:cNvSpPr>
        </xdr:nvSpPr>
        <xdr:spPr bwMode="auto">
          <a:xfrm>
            <a:off x="761" y="587"/>
            <a:ext cx="35"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grpSp>
    <xdr:clientData/>
  </xdr:twoCellAnchor>
  <xdr:twoCellAnchor>
    <xdr:from>
      <xdr:col>4</xdr:col>
      <xdr:colOff>0</xdr:colOff>
      <xdr:row>12</xdr:row>
      <xdr:rowOff>0</xdr:rowOff>
    </xdr:from>
    <xdr:to>
      <xdr:col>5</xdr:col>
      <xdr:colOff>0</xdr:colOff>
      <xdr:row>12</xdr:row>
      <xdr:rowOff>0</xdr:rowOff>
    </xdr:to>
    <xdr:grpSp>
      <xdr:nvGrpSpPr>
        <xdr:cNvPr id="12" name="Group 175">
          <a:extLst>
            <a:ext uri="{FF2B5EF4-FFF2-40B4-BE49-F238E27FC236}">
              <a16:creationId xmlns:a16="http://schemas.microsoft.com/office/drawing/2014/main" id="{00000000-0008-0000-2300-00000C000000}"/>
            </a:ext>
          </a:extLst>
        </xdr:cNvPr>
        <xdr:cNvGrpSpPr>
          <a:grpSpLocks/>
        </xdr:cNvGrpSpPr>
      </xdr:nvGrpSpPr>
      <xdr:grpSpPr bwMode="auto">
        <a:xfrm>
          <a:off x="1057275" y="2114550"/>
          <a:ext cx="314325" cy="0"/>
          <a:chOff x="761" y="586"/>
          <a:chExt cx="37" cy="17"/>
        </a:xfrm>
      </xdr:grpSpPr>
      <xdr:sp macro="" textlink="">
        <xdr:nvSpPr>
          <xdr:cNvPr id="13" name="Rectangle 176">
            <a:extLst>
              <a:ext uri="{FF2B5EF4-FFF2-40B4-BE49-F238E27FC236}">
                <a16:creationId xmlns:a16="http://schemas.microsoft.com/office/drawing/2014/main" id="{00000000-0008-0000-2300-00000D000000}"/>
              </a:ext>
            </a:extLst>
          </xdr:cNvPr>
          <xdr:cNvSpPr>
            <a:spLocks noChangeArrowheads="1"/>
          </xdr:cNvSpPr>
        </xdr:nvSpPr>
        <xdr:spPr bwMode="auto">
          <a:xfrm>
            <a:off x="761" y="587"/>
            <a:ext cx="35"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grpSp>
    <xdr:clientData/>
  </xdr:twoCellAnchor>
  <xdr:twoCellAnchor>
    <xdr:from>
      <xdr:col>22</xdr:col>
      <xdr:colOff>0</xdr:colOff>
      <xdr:row>12</xdr:row>
      <xdr:rowOff>0</xdr:rowOff>
    </xdr:from>
    <xdr:to>
      <xdr:col>23</xdr:col>
      <xdr:colOff>0</xdr:colOff>
      <xdr:row>12</xdr:row>
      <xdr:rowOff>0</xdr:rowOff>
    </xdr:to>
    <xdr:grpSp>
      <xdr:nvGrpSpPr>
        <xdr:cNvPr id="14" name="Group 178">
          <a:extLst>
            <a:ext uri="{FF2B5EF4-FFF2-40B4-BE49-F238E27FC236}">
              <a16:creationId xmlns:a16="http://schemas.microsoft.com/office/drawing/2014/main" id="{00000000-0008-0000-2300-00000E000000}"/>
            </a:ext>
          </a:extLst>
        </xdr:cNvPr>
        <xdr:cNvGrpSpPr>
          <a:grpSpLocks/>
        </xdr:cNvGrpSpPr>
      </xdr:nvGrpSpPr>
      <xdr:grpSpPr bwMode="auto">
        <a:xfrm>
          <a:off x="6715125" y="2114550"/>
          <a:ext cx="314325" cy="0"/>
          <a:chOff x="761" y="586"/>
          <a:chExt cx="37" cy="17"/>
        </a:xfrm>
      </xdr:grpSpPr>
      <xdr:sp macro="" textlink="">
        <xdr:nvSpPr>
          <xdr:cNvPr id="15" name="Rectangle 179">
            <a:extLst>
              <a:ext uri="{FF2B5EF4-FFF2-40B4-BE49-F238E27FC236}">
                <a16:creationId xmlns:a16="http://schemas.microsoft.com/office/drawing/2014/main" id="{00000000-0008-0000-2300-00000F000000}"/>
              </a:ext>
            </a:extLst>
          </xdr:cNvPr>
          <xdr:cNvSpPr>
            <a:spLocks noChangeArrowheads="1"/>
          </xdr:cNvSpPr>
        </xdr:nvSpPr>
        <xdr:spPr bwMode="auto">
          <a:xfrm>
            <a:off x="761" y="587"/>
            <a:ext cx="35"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grpSp>
    <xdr:clientData/>
  </xdr:twoCellAnchor>
  <xdr:twoCellAnchor>
    <xdr:from>
      <xdr:col>22</xdr:col>
      <xdr:colOff>0</xdr:colOff>
      <xdr:row>12</xdr:row>
      <xdr:rowOff>0</xdr:rowOff>
    </xdr:from>
    <xdr:to>
      <xdr:col>23</xdr:col>
      <xdr:colOff>0</xdr:colOff>
      <xdr:row>12</xdr:row>
      <xdr:rowOff>0</xdr:rowOff>
    </xdr:to>
    <xdr:grpSp>
      <xdr:nvGrpSpPr>
        <xdr:cNvPr id="16" name="Group 181">
          <a:extLst>
            <a:ext uri="{FF2B5EF4-FFF2-40B4-BE49-F238E27FC236}">
              <a16:creationId xmlns:a16="http://schemas.microsoft.com/office/drawing/2014/main" id="{00000000-0008-0000-2300-000010000000}"/>
            </a:ext>
          </a:extLst>
        </xdr:cNvPr>
        <xdr:cNvGrpSpPr>
          <a:grpSpLocks/>
        </xdr:cNvGrpSpPr>
      </xdr:nvGrpSpPr>
      <xdr:grpSpPr bwMode="auto">
        <a:xfrm>
          <a:off x="6715125" y="2114550"/>
          <a:ext cx="314325" cy="0"/>
          <a:chOff x="761" y="586"/>
          <a:chExt cx="37" cy="17"/>
        </a:xfrm>
      </xdr:grpSpPr>
      <xdr:sp macro="" textlink="">
        <xdr:nvSpPr>
          <xdr:cNvPr id="17" name="Rectangle 182">
            <a:extLst>
              <a:ext uri="{FF2B5EF4-FFF2-40B4-BE49-F238E27FC236}">
                <a16:creationId xmlns:a16="http://schemas.microsoft.com/office/drawing/2014/main" id="{00000000-0008-0000-2300-000011000000}"/>
              </a:ext>
            </a:extLst>
          </xdr:cNvPr>
          <xdr:cNvSpPr>
            <a:spLocks noChangeArrowheads="1"/>
          </xdr:cNvSpPr>
        </xdr:nvSpPr>
        <xdr:spPr bwMode="auto">
          <a:xfrm>
            <a:off x="761" y="587"/>
            <a:ext cx="35"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grpSp>
    <xdr:clientData/>
  </xdr:twoCellAnchor>
  <xdr:twoCellAnchor>
    <xdr:from>
      <xdr:col>22</xdr:col>
      <xdr:colOff>0</xdr:colOff>
      <xdr:row>12</xdr:row>
      <xdr:rowOff>0</xdr:rowOff>
    </xdr:from>
    <xdr:to>
      <xdr:col>23</xdr:col>
      <xdr:colOff>0</xdr:colOff>
      <xdr:row>12</xdr:row>
      <xdr:rowOff>0</xdr:rowOff>
    </xdr:to>
    <xdr:grpSp>
      <xdr:nvGrpSpPr>
        <xdr:cNvPr id="18" name="Group 184">
          <a:extLst>
            <a:ext uri="{FF2B5EF4-FFF2-40B4-BE49-F238E27FC236}">
              <a16:creationId xmlns:a16="http://schemas.microsoft.com/office/drawing/2014/main" id="{00000000-0008-0000-2300-000012000000}"/>
            </a:ext>
          </a:extLst>
        </xdr:cNvPr>
        <xdr:cNvGrpSpPr>
          <a:grpSpLocks/>
        </xdr:cNvGrpSpPr>
      </xdr:nvGrpSpPr>
      <xdr:grpSpPr bwMode="auto">
        <a:xfrm>
          <a:off x="6715125" y="2114550"/>
          <a:ext cx="314325" cy="0"/>
          <a:chOff x="761" y="586"/>
          <a:chExt cx="37" cy="17"/>
        </a:xfrm>
      </xdr:grpSpPr>
      <xdr:sp macro="" textlink="">
        <xdr:nvSpPr>
          <xdr:cNvPr id="19" name="Rectangle 185">
            <a:extLst>
              <a:ext uri="{FF2B5EF4-FFF2-40B4-BE49-F238E27FC236}">
                <a16:creationId xmlns:a16="http://schemas.microsoft.com/office/drawing/2014/main" id="{00000000-0008-0000-2300-000013000000}"/>
              </a:ext>
            </a:extLst>
          </xdr:cNvPr>
          <xdr:cNvSpPr>
            <a:spLocks noChangeArrowheads="1"/>
          </xdr:cNvSpPr>
        </xdr:nvSpPr>
        <xdr:spPr bwMode="auto">
          <a:xfrm>
            <a:off x="761" y="587"/>
            <a:ext cx="35"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grpSp>
    <xdr:clientData/>
  </xdr:twoCellAnchor>
  <xdr:twoCellAnchor>
    <xdr:from>
      <xdr:col>22</xdr:col>
      <xdr:colOff>0</xdr:colOff>
      <xdr:row>12</xdr:row>
      <xdr:rowOff>0</xdr:rowOff>
    </xdr:from>
    <xdr:to>
      <xdr:col>23</xdr:col>
      <xdr:colOff>0</xdr:colOff>
      <xdr:row>12</xdr:row>
      <xdr:rowOff>0</xdr:rowOff>
    </xdr:to>
    <xdr:grpSp>
      <xdr:nvGrpSpPr>
        <xdr:cNvPr id="20" name="Group 187">
          <a:extLst>
            <a:ext uri="{FF2B5EF4-FFF2-40B4-BE49-F238E27FC236}">
              <a16:creationId xmlns:a16="http://schemas.microsoft.com/office/drawing/2014/main" id="{00000000-0008-0000-2300-000014000000}"/>
            </a:ext>
          </a:extLst>
        </xdr:cNvPr>
        <xdr:cNvGrpSpPr>
          <a:grpSpLocks/>
        </xdr:cNvGrpSpPr>
      </xdr:nvGrpSpPr>
      <xdr:grpSpPr bwMode="auto">
        <a:xfrm>
          <a:off x="6715125" y="2114550"/>
          <a:ext cx="314325" cy="0"/>
          <a:chOff x="761" y="586"/>
          <a:chExt cx="37" cy="17"/>
        </a:xfrm>
      </xdr:grpSpPr>
      <xdr:sp macro="" textlink="">
        <xdr:nvSpPr>
          <xdr:cNvPr id="21" name="Rectangle 188">
            <a:extLst>
              <a:ext uri="{FF2B5EF4-FFF2-40B4-BE49-F238E27FC236}">
                <a16:creationId xmlns:a16="http://schemas.microsoft.com/office/drawing/2014/main" id="{00000000-0008-0000-2300-000015000000}"/>
              </a:ext>
            </a:extLst>
          </xdr:cNvPr>
          <xdr:cNvSpPr>
            <a:spLocks noChangeArrowheads="1"/>
          </xdr:cNvSpPr>
        </xdr:nvSpPr>
        <xdr:spPr bwMode="auto">
          <a:xfrm>
            <a:off x="761" y="587"/>
            <a:ext cx="35"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grpSp>
    <xdr:clientData/>
  </xdr:twoCellAnchor>
  <xdr:twoCellAnchor>
    <xdr:from>
      <xdr:col>22</xdr:col>
      <xdr:colOff>0</xdr:colOff>
      <xdr:row>12</xdr:row>
      <xdr:rowOff>0</xdr:rowOff>
    </xdr:from>
    <xdr:to>
      <xdr:col>23</xdr:col>
      <xdr:colOff>0</xdr:colOff>
      <xdr:row>12</xdr:row>
      <xdr:rowOff>0</xdr:rowOff>
    </xdr:to>
    <xdr:grpSp>
      <xdr:nvGrpSpPr>
        <xdr:cNvPr id="22" name="Group 190">
          <a:extLst>
            <a:ext uri="{FF2B5EF4-FFF2-40B4-BE49-F238E27FC236}">
              <a16:creationId xmlns:a16="http://schemas.microsoft.com/office/drawing/2014/main" id="{00000000-0008-0000-2300-000016000000}"/>
            </a:ext>
          </a:extLst>
        </xdr:cNvPr>
        <xdr:cNvGrpSpPr>
          <a:grpSpLocks/>
        </xdr:cNvGrpSpPr>
      </xdr:nvGrpSpPr>
      <xdr:grpSpPr bwMode="auto">
        <a:xfrm>
          <a:off x="6715125" y="2114550"/>
          <a:ext cx="314325" cy="0"/>
          <a:chOff x="761" y="586"/>
          <a:chExt cx="37" cy="17"/>
        </a:xfrm>
      </xdr:grpSpPr>
      <xdr:sp macro="" textlink="">
        <xdr:nvSpPr>
          <xdr:cNvPr id="23" name="Rectangle 191">
            <a:extLst>
              <a:ext uri="{FF2B5EF4-FFF2-40B4-BE49-F238E27FC236}">
                <a16:creationId xmlns:a16="http://schemas.microsoft.com/office/drawing/2014/main" id="{00000000-0008-0000-2300-000017000000}"/>
              </a:ext>
            </a:extLst>
          </xdr:cNvPr>
          <xdr:cNvSpPr>
            <a:spLocks noChangeArrowheads="1"/>
          </xdr:cNvSpPr>
        </xdr:nvSpPr>
        <xdr:spPr bwMode="auto">
          <a:xfrm>
            <a:off x="761" y="587"/>
            <a:ext cx="35"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grpSp>
    <xdr:clientData/>
  </xdr:twoCellAnchor>
  <xdr:twoCellAnchor>
    <xdr:from>
      <xdr:col>22</xdr:col>
      <xdr:colOff>0</xdr:colOff>
      <xdr:row>12</xdr:row>
      <xdr:rowOff>0</xdr:rowOff>
    </xdr:from>
    <xdr:to>
      <xdr:col>23</xdr:col>
      <xdr:colOff>0</xdr:colOff>
      <xdr:row>12</xdr:row>
      <xdr:rowOff>0</xdr:rowOff>
    </xdr:to>
    <xdr:grpSp>
      <xdr:nvGrpSpPr>
        <xdr:cNvPr id="24" name="Group 193">
          <a:extLst>
            <a:ext uri="{FF2B5EF4-FFF2-40B4-BE49-F238E27FC236}">
              <a16:creationId xmlns:a16="http://schemas.microsoft.com/office/drawing/2014/main" id="{00000000-0008-0000-2300-000018000000}"/>
            </a:ext>
          </a:extLst>
        </xdr:cNvPr>
        <xdr:cNvGrpSpPr>
          <a:grpSpLocks/>
        </xdr:cNvGrpSpPr>
      </xdr:nvGrpSpPr>
      <xdr:grpSpPr bwMode="auto">
        <a:xfrm>
          <a:off x="6715125" y="2114550"/>
          <a:ext cx="314325" cy="0"/>
          <a:chOff x="761" y="586"/>
          <a:chExt cx="37" cy="17"/>
        </a:xfrm>
      </xdr:grpSpPr>
      <xdr:sp macro="" textlink="">
        <xdr:nvSpPr>
          <xdr:cNvPr id="25" name="Rectangle 194">
            <a:extLst>
              <a:ext uri="{FF2B5EF4-FFF2-40B4-BE49-F238E27FC236}">
                <a16:creationId xmlns:a16="http://schemas.microsoft.com/office/drawing/2014/main" id="{00000000-0008-0000-2300-000019000000}"/>
              </a:ext>
            </a:extLst>
          </xdr:cNvPr>
          <xdr:cNvSpPr>
            <a:spLocks noChangeArrowheads="1"/>
          </xdr:cNvSpPr>
        </xdr:nvSpPr>
        <xdr:spPr bwMode="auto">
          <a:xfrm>
            <a:off x="761" y="587"/>
            <a:ext cx="35"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145676</xdr:colOff>
      <xdr:row>19</xdr:row>
      <xdr:rowOff>89647</xdr:rowOff>
    </xdr:from>
    <xdr:to>
      <xdr:col>15</xdr:col>
      <xdr:colOff>168088</xdr:colOff>
      <xdr:row>26</xdr:row>
      <xdr:rowOff>156882</xdr:rowOff>
    </xdr:to>
    <xdr:sp macro="" textlink="">
      <xdr:nvSpPr>
        <xdr:cNvPr id="2" name="右矢印 1">
          <a:extLst>
            <a:ext uri="{FF2B5EF4-FFF2-40B4-BE49-F238E27FC236}">
              <a16:creationId xmlns:a16="http://schemas.microsoft.com/office/drawing/2014/main" id="{00000000-0008-0000-0600-000002000000}"/>
            </a:ext>
          </a:extLst>
        </xdr:cNvPr>
        <xdr:cNvSpPr/>
      </xdr:nvSpPr>
      <xdr:spPr bwMode="auto">
        <a:xfrm>
          <a:off x="3879476" y="3226547"/>
          <a:ext cx="289112" cy="1222935"/>
        </a:xfrm>
        <a:prstGeom prst="rightArrow">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134471</xdr:colOff>
      <xdr:row>40</xdr:row>
      <xdr:rowOff>78440</xdr:rowOff>
    </xdr:from>
    <xdr:to>
      <xdr:col>15</xdr:col>
      <xdr:colOff>156883</xdr:colOff>
      <xdr:row>47</xdr:row>
      <xdr:rowOff>145676</xdr:rowOff>
    </xdr:to>
    <xdr:sp macro="" textlink="">
      <xdr:nvSpPr>
        <xdr:cNvPr id="3" name="右矢印 2">
          <a:extLst>
            <a:ext uri="{FF2B5EF4-FFF2-40B4-BE49-F238E27FC236}">
              <a16:creationId xmlns:a16="http://schemas.microsoft.com/office/drawing/2014/main" id="{00000000-0008-0000-0600-000003000000}"/>
            </a:ext>
          </a:extLst>
        </xdr:cNvPr>
        <xdr:cNvSpPr/>
      </xdr:nvSpPr>
      <xdr:spPr bwMode="auto">
        <a:xfrm>
          <a:off x="3868271" y="6682440"/>
          <a:ext cx="289112" cy="1222936"/>
        </a:xfrm>
        <a:prstGeom prst="rightArrow">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295275</xdr:colOff>
      <xdr:row>7</xdr:row>
      <xdr:rowOff>47625</xdr:rowOff>
    </xdr:from>
    <xdr:to>
      <xdr:col>49</xdr:col>
      <xdr:colOff>228600</xdr:colOff>
      <xdr:row>49</xdr:row>
      <xdr:rowOff>142875</xdr:rowOff>
    </xdr:to>
    <xdr:grpSp>
      <xdr:nvGrpSpPr>
        <xdr:cNvPr id="2" name="グループ化 26">
          <a:extLst>
            <a:ext uri="{FF2B5EF4-FFF2-40B4-BE49-F238E27FC236}">
              <a16:creationId xmlns:a16="http://schemas.microsoft.com/office/drawing/2014/main" id="{00000000-0008-0000-0900-000002000000}"/>
            </a:ext>
          </a:extLst>
        </xdr:cNvPr>
        <xdr:cNvGrpSpPr>
          <a:grpSpLocks/>
        </xdr:cNvGrpSpPr>
      </xdr:nvGrpSpPr>
      <xdr:grpSpPr bwMode="auto">
        <a:xfrm>
          <a:off x="9684204" y="1653268"/>
          <a:ext cx="8383360" cy="8694964"/>
          <a:chOff x="10958945" y="1105766"/>
          <a:chExt cx="9331037" cy="8506691"/>
        </a:xfrm>
      </xdr:grpSpPr>
      <xdr:sp macro="" textlink="">
        <xdr:nvSpPr>
          <xdr:cNvPr id="3" name="Rectangle 21">
            <a:extLst>
              <a:ext uri="{FF2B5EF4-FFF2-40B4-BE49-F238E27FC236}">
                <a16:creationId xmlns:a16="http://schemas.microsoft.com/office/drawing/2014/main" id="{00000000-0008-0000-0900-000003000000}"/>
              </a:ext>
            </a:extLst>
          </xdr:cNvPr>
          <xdr:cNvSpPr>
            <a:spLocks noChangeArrowheads="1"/>
          </xdr:cNvSpPr>
        </xdr:nvSpPr>
        <xdr:spPr bwMode="auto">
          <a:xfrm>
            <a:off x="10958945" y="1105766"/>
            <a:ext cx="9331037" cy="850669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 name="Line 22">
            <a:extLst>
              <a:ext uri="{FF2B5EF4-FFF2-40B4-BE49-F238E27FC236}">
                <a16:creationId xmlns:a16="http://schemas.microsoft.com/office/drawing/2014/main" id="{00000000-0008-0000-0900-000004000000}"/>
              </a:ext>
            </a:extLst>
          </xdr:cNvPr>
          <xdr:cNvSpPr>
            <a:spLocks noChangeShapeType="1"/>
          </xdr:cNvSpPr>
        </xdr:nvSpPr>
        <xdr:spPr bwMode="auto">
          <a:xfrm>
            <a:off x="15622732" y="2495550"/>
            <a:ext cx="0" cy="432435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 name="Line 23">
            <a:extLst>
              <a:ext uri="{FF2B5EF4-FFF2-40B4-BE49-F238E27FC236}">
                <a16:creationId xmlns:a16="http://schemas.microsoft.com/office/drawing/2014/main" id="{00000000-0008-0000-0900-000005000000}"/>
              </a:ext>
            </a:extLst>
          </xdr:cNvPr>
          <xdr:cNvSpPr>
            <a:spLocks noChangeShapeType="1"/>
          </xdr:cNvSpPr>
        </xdr:nvSpPr>
        <xdr:spPr bwMode="auto">
          <a:xfrm>
            <a:off x="15622732" y="4520911"/>
            <a:ext cx="2211532"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Text Box 25">
            <a:extLst>
              <a:ext uri="{FF2B5EF4-FFF2-40B4-BE49-F238E27FC236}">
                <a16:creationId xmlns:a16="http://schemas.microsoft.com/office/drawing/2014/main" id="{00000000-0008-0000-0900-000006000000}"/>
              </a:ext>
            </a:extLst>
          </xdr:cNvPr>
          <xdr:cNvSpPr txBox="1">
            <a:spLocks noChangeArrowheads="1"/>
          </xdr:cNvSpPr>
        </xdr:nvSpPr>
        <xdr:spPr bwMode="auto">
          <a:xfrm>
            <a:off x="14712264" y="5006624"/>
            <a:ext cx="978714" cy="3571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Trust</a:t>
            </a:r>
            <a:endParaRPr lang="ja-JP" altLang="en-US">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7" name="Text Box 26">
            <a:extLst>
              <a:ext uri="{FF2B5EF4-FFF2-40B4-BE49-F238E27FC236}">
                <a16:creationId xmlns:a16="http://schemas.microsoft.com/office/drawing/2014/main" id="{00000000-0008-0000-0900-000007000000}"/>
              </a:ext>
            </a:extLst>
          </xdr:cNvPr>
          <xdr:cNvSpPr txBox="1">
            <a:spLocks noChangeArrowheads="1"/>
          </xdr:cNvSpPr>
        </xdr:nvSpPr>
        <xdr:spPr bwMode="auto">
          <a:xfrm>
            <a:off x="14602038" y="3526964"/>
            <a:ext cx="1140249" cy="5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Un</a:t>
            </a:r>
            <a:r>
              <a:rPr lang="en-US" altLang="ja-JP" sz="1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t</a:t>
            </a:r>
            <a:r>
              <a:rPr lang="ja-JP" altLang="en-US" sz="1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rust</a:t>
            </a:r>
            <a:endParaRPr lang="ja-JP" altLang="en-US">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8" name="Text Box 27">
            <a:extLst>
              <a:ext uri="{FF2B5EF4-FFF2-40B4-BE49-F238E27FC236}">
                <a16:creationId xmlns:a16="http://schemas.microsoft.com/office/drawing/2014/main" id="{00000000-0008-0000-0900-000008000000}"/>
              </a:ext>
            </a:extLst>
          </xdr:cNvPr>
          <xdr:cNvSpPr txBox="1">
            <a:spLocks noChangeArrowheads="1"/>
          </xdr:cNvSpPr>
        </xdr:nvSpPr>
        <xdr:spPr bwMode="auto">
          <a:xfrm>
            <a:off x="16295311" y="4157551"/>
            <a:ext cx="969212" cy="4323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DMZ</a:t>
            </a:r>
            <a:endParaRPr lang="ja-JP" altLang="en-US">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9" name="Oval 28">
            <a:extLst>
              <a:ext uri="{FF2B5EF4-FFF2-40B4-BE49-F238E27FC236}">
                <a16:creationId xmlns:a16="http://schemas.microsoft.com/office/drawing/2014/main" id="{00000000-0008-0000-0900-000009000000}"/>
              </a:ext>
            </a:extLst>
          </xdr:cNvPr>
          <xdr:cNvSpPr>
            <a:spLocks noChangeArrowheads="1"/>
          </xdr:cNvSpPr>
        </xdr:nvSpPr>
        <xdr:spPr bwMode="auto">
          <a:xfrm>
            <a:off x="13942596" y="1829540"/>
            <a:ext cx="3325726" cy="949366"/>
          </a:xfrm>
          <a:prstGeom prst="ellipse">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C0C0C0" mc:Ignorable="a14" a14:legacySpreadsheetColorIndex="22"/>
            </a:solidFill>
            <a:round/>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ATI/ｲﾝﾀｰﾈｯﾄ</a:t>
            </a:r>
            <a:endParaRPr lang="ja-JP" altLang="en-US">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0" name="Oval 29">
            <a:extLst>
              <a:ext uri="{FF2B5EF4-FFF2-40B4-BE49-F238E27FC236}">
                <a16:creationId xmlns:a16="http://schemas.microsoft.com/office/drawing/2014/main" id="{00000000-0008-0000-0900-00000A000000}"/>
              </a:ext>
            </a:extLst>
          </xdr:cNvPr>
          <xdr:cNvSpPr>
            <a:spLocks noChangeArrowheads="1"/>
          </xdr:cNvSpPr>
        </xdr:nvSpPr>
        <xdr:spPr bwMode="auto">
          <a:xfrm>
            <a:off x="14275169" y="6820758"/>
            <a:ext cx="3287718" cy="2114923"/>
          </a:xfrm>
          <a:prstGeom prst="ellipse">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C0C0C0" mc:Ignorable="a14" a14:legacySpreadsheetColorIndex="22"/>
            </a:solidFill>
            <a:round/>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お客様LAN側</a:t>
            </a:r>
            <a:endParaRPr lang="ja-JP" altLang="en-US">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1" name="AutoShape 37">
            <a:extLst>
              <a:ext uri="{FF2B5EF4-FFF2-40B4-BE49-F238E27FC236}">
                <a16:creationId xmlns:a16="http://schemas.microsoft.com/office/drawing/2014/main" id="{00000000-0008-0000-0900-00000B000000}"/>
              </a:ext>
            </a:extLst>
          </xdr:cNvPr>
          <xdr:cNvSpPr>
            <a:spLocks noChangeArrowheads="1"/>
          </xdr:cNvSpPr>
        </xdr:nvSpPr>
        <xdr:spPr bwMode="auto">
          <a:xfrm>
            <a:off x="11586082" y="3972662"/>
            <a:ext cx="2983651" cy="1033962"/>
          </a:xfrm>
          <a:prstGeom prst="wedgeRectCallout">
            <a:avLst>
              <a:gd name="adj1" fmla="val 78486"/>
              <a:gd name="adj2" fmla="val 90000"/>
            </a:avLst>
          </a:prstGeom>
          <a:solidFill>
            <a:schemeClr val="bg1"/>
          </a:solidFill>
          <a:ln w="12700">
            <a:solidFill>
              <a:srgbClr val="FF000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bIns="0" rtlCol="0" anchor="ctr"/>
          <a:lstStyle/>
          <a:p>
            <a:pPr marL="0" indent="0" algn="l" rtl="0">
              <a:lnSpc>
                <a:spcPts val="1800"/>
              </a:lnSpc>
              <a:defRPr sz="1000"/>
            </a:pPr>
            <a:r>
              <a:rPr kumimoji="1" lang="ja-JP" altLang="en-US" sz="1400">
                <a:solidFill>
                  <a:srgbClr val="FF0000"/>
                </a:solidFill>
                <a:latin typeface="Meiryo UI" panose="020B0604030504040204" pitchFamily="50" charset="-128"/>
                <a:ea typeface="Meiryo UI" panose="020B0604030504040204" pitchFamily="50" charset="-128"/>
                <a:cs typeface="Meiryo UI" panose="020B0604030504040204" pitchFamily="50" charset="-128"/>
              </a:rPr>
              <a:t>ｂ. ログインID、パスワード</a:t>
            </a:r>
          </a:p>
          <a:p>
            <a:pPr marL="0" indent="0" algn="l" rtl="0">
              <a:lnSpc>
                <a:spcPts val="1800"/>
              </a:lnSpc>
              <a:defRPr sz="1000"/>
            </a:pPr>
            <a:r>
              <a:rPr kumimoji="1" lang="ja-JP" altLang="en-US" sz="1400">
                <a:solidFill>
                  <a:srgbClr val="FF0000"/>
                </a:solidFill>
                <a:latin typeface="Meiryo UI" panose="020B0604030504040204" pitchFamily="50" charset="-128"/>
                <a:ea typeface="Meiryo UI" panose="020B0604030504040204" pitchFamily="50" charset="-128"/>
                <a:cs typeface="Meiryo UI" panose="020B0604030504040204" pitchFamily="50" charset="-128"/>
              </a:rPr>
              <a:t>   操作元（Trustのみ）</a:t>
            </a:r>
          </a:p>
          <a:p>
            <a:pPr marL="0" indent="0" algn="l" rtl="0">
              <a:lnSpc>
                <a:spcPts val="1800"/>
              </a:lnSpc>
              <a:defRPr sz="1000"/>
            </a:pPr>
            <a:r>
              <a:rPr kumimoji="1" lang="ja-JP" altLang="en-US" sz="1400">
                <a:solidFill>
                  <a:srgbClr val="FF0000"/>
                </a:solidFill>
                <a:latin typeface="Meiryo UI" panose="020B0604030504040204" pitchFamily="50" charset="-128"/>
                <a:ea typeface="Meiryo UI" panose="020B0604030504040204" pitchFamily="50" charset="-128"/>
                <a:cs typeface="Meiryo UI" panose="020B0604030504040204" pitchFamily="50" charset="-128"/>
              </a:rPr>
              <a:t>  ※許可セグメントのみ</a:t>
            </a:r>
          </a:p>
        </xdr:txBody>
      </xdr:sp>
      <xdr:sp macro="" textlink="">
        <xdr:nvSpPr>
          <xdr:cNvPr id="12" name="Oval 98">
            <a:extLst>
              <a:ext uri="{FF2B5EF4-FFF2-40B4-BE49-F238E27FC236}">
                <a16:creationId xmlns:a16="http://schemas.microsoft.com/office/drawing/2014/main" id="{00000000-0008-0000-0900-00000C000000}"/>
              </a:ext>
            </a:extLst>
          </xdr:cNvPr>
          <xdr:cNvSpPr>
            <a:spLocks noChangeArrowheads="1"/>
          </xdr:cNvSpPr>
        </xdr:nvSpPr>
        <xdr:spPr bwMode="auto">
          <a:xfrm>
            <a:off x="17420356" y="3765869"/>
            <a:ext cx="1577344" cy="1146758"/>
          </a:xfrm>
          <a:prstGeom prst="ellipse">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C0C0C0" mc:Ignorable="a14" a14:legacySpreadsheetColorIndex="22"/>
            </a:solidFill>
            <a:round/>
            <a:headEnd/>
            <a:tailEnd/>
          </a:ln>
        </xdr:spPr>
        <xdr:txBody>
          <a:bodyPr vertOverflow="clip" wrap="square" lIns="36576" tIns="22860" rIns="36576" bIns="22860" anchor="ctr" upright="1"/>
          <a:lstStyle/>
          <a:p>
            <a:pPr algn="ctr" rtl="0">
              <a:lnSpc>
                <a:spcPts val="2000"/>
              </a:lnSpc>
              <a:defRPr sz="1000"/>
            </a:pPr>
            <a:r>
              <a:rPr lang="ja-JP" altLang="en-US" sz="1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お客様DMZ</a:t>
            </a:r>
            <a:endParaRPr lang="ja-JP" altLang="en-US">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3" name="Oval 100">
            <a:extLst>
              <a:ext uri="{FF2B5EF4-FFF2-40B4-BE49-F238E27FC236}">
                <a16:creationId xmlns:a16="http://schemas.microsoft.com/office/drawing/2014/main" id="{00000000-0008-0000-0900-00000D000000}"/>
              </a:ext>
            </a:extLst>
          </xdr:cNvPr>
          <xdr:cNvSpPr>
            <a:spLocks noChangeArrowheads="1"/>
          </xdr:cNvSpPr>
        </xdr:nvSpPr>
        <xdr:spPr bwMode="auto">
          <a:xfrm>
            <a:off x="14797783" y="7065150"/>
            <a:ext cx="1976431" cy="498182"/>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許可セグメント</a:t>
            </a:r>
            <a:endParaRPr lang="ja-JP" altLang="en-US">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4" name="Rectangle 17">
            <a:extLst>
              <a:ext uri="{FF2B5EF4-FFF2-40B4-BE49-F238E27FC236}">
                <a16:creationId xmlns:a16="http://schemas.microsoft.com/office/drawing/2014/main" id="{00000000-0008-0000-0900-00000E000000}"/>
              </a:ext>
            </a:extLst>
          </xdr:cNvPr>
          <xdr:cNvSpPr>
            <a:spLocks noChangeArrowheads="1"/>
          </xdr:cNvSpPr>
        </xdr:nvSpPr>
        <xdr:spPr bwMode="auto">
          <a:xfrm>
            <a:off x="14237161" y="5805595"/>
            <a:ext cx="3012158" cy="516981"/>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アクセスGWルータ</a:t>
            </a:r>
          </a:p>
        </xdr:txBody>
      </xdr:sp>
      <xdr:sp macro="" textlink="">
        <xdr:nvSpPr>
          <xdr:cNvPr id="15" name="Line 36">
            <a:extLst>
              <a:ext uri="{FF2B5EF4-FFF2-40B4-BE49-F238E27FC236}">
                <a16:creationId xmlns:a16="http://schemas.microsoft.com/office/drawing/2014/main" id="{00000000-0008-0000-0900-00000F000000}"/>
              </a:ext>
            </a:extLst>
          </xdr:cNvPr>
          <xdr:cNvSpPr>
            <a:spLocks noChangeShapeType="1"/>
          </xdr:cNvSpPr>
        </xdr:nvSpPr>
        <xdr:spPr bwMode="auto">
          <a:xfrm flipV="1">
            <a:off x="15426170" y="4914034"/>
            <a:ext cx="0" cy="2273011"/>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sp macro="" textlink="">
        <xdr:nvSpPr>
          <xdr:cNvPr id="16" name="Line 245">
            <a:extLst>
              <a:ext uri="{FF2B5EF4-FFF2-40B4-BE49-F238E27FC236}">
                <a16:creationId xmlns:a16="http://schemas.microsoft.com/office/drawing/2014/main" id="{00000000-0008-0000-0900-000010000000}"/>
              </a:ext>
            </a:extLst>
          </xdr:cNvPr>
          <xdr:cNvSpPr>
            <a:spLocks noChangeShapeType="1"/>
          </xdr:cNvSpPr>
        </xdr:nvSpPr>
        <xdr:spPr bwMode="auto">
          <a:xfrm>
            <a:off x="13471814" y="5488132"/>
            <a:ext cx="2169968"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7" name="Oval 98">
            <a:extLst>
              <a:ext uri="{FF2B5EF4-FFF2-40B4-BE49-F238E27FC236}">
                <a16:creationId xmlns:a16="http://schemas.microsoft.com/office/drawing/2014/main" id="{00000000-0008-0000-0900-000011000000}"/>
              </a:ext>
            </a:extLst>
          </xdr:cNvPr>
          <xdr:cNvSpPr>
            <a:spLocks noChangeArrowheads="1"/>
          </xdr:cNvSpPr>
        </xdr:nvSpPr>
        <xdr:spPr bwMode="auto">
          <a:xfrm>
            <a:off x="11529069" y="5128820"/>
            <a:ext cx="2651079" cy="1522745"/>
          </a:xfrm>
          <a:prstGeom prst="ellipse">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C0C0C0" mc:Ignorable="a14" a14:legacySpreadsheetColorIndex="22"/>
            </a:solidFill>
            <a:round/>
            <a:headEnd/>
            <a:tailEnd/>
          </a:ln>
        </xdr:spPr>
        <xdr:txBody>
          <a:bodyPr vertOverflow="clip" wrap="square" lIns="36576" tIns="22860" rIns="36576" bIns="22860" anchor="ctr" upright="1"/>
          <a:lstStyle/>
          <a:p>
            <a:pPr algn="ctr" rtl="0">
              <a:lnSpc>
                <a:spcPts val="2000"/>
              </a:lnSpc>
              <a:defRPr sz="1000"/>
            </a:pPr>
            <a:r>
              <a:rPr lang="ja-JP" altLang="en-US" sz="1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監視セグメント</a:t>
            </a:r>
          </a:p>
          <a:p>
            <a:pPr algn="ctr" rtl="0">
              <a:lnSpc>
                <a:spcPts val="2000"/>
              </a:lnSpc>
              <a:defRPr sz="1000"/>
            </a:pPr>
            <a:r>
              <a:rPr lang="ja-JP" altLang="en-US" sz="1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210.175.129.0/27</a:t>
            </a:r>
          </a:p>
          <a:p>
            <a:pPr algn="ctr" rtl="0">
              <a:lnSpc>
                <a:spcPts val="2100"/>
              </a:lnSpc>
              <a:defRPr sz="1000"/>
            </a:pPr>
            <a:r>
              <a:rPr lang="ja-JP" altLang="en-US" sz="1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10.0.24.32/27   </a:t>
            </a:r>
          </a:p>
          <a:p>
            <a:pPr algn="ctr" rtl="0">
              <a:lnSpc>
                <a:spcPts val="2000"/>
              </a:lnSpc>
              <a:defRPr sz="1000"/>
            </a:pPr>
            <a:r>
              <a:rPr lang="ja-JP" altLang="en-US" sz="1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10.25.241.0/24  </a:t>
            </a:r>
          </a:p>
        </xdr:txBody>
      </xdr:sp>
      <xdr:sp macro="" textlink="">
        <xdr:nvSpPr>
          <xdr:cNvPr id="18" name="Oval 98">
            <a:extLst>
              <a:ext uri="{FF2B5EF4-FFF2-40B4-BE49-F238E27FC236}">
                <a16:creationId xmlns:a16="http://schemas.microsoft.com/office/drawing/2014/main" id="{00000000-0008-0000-0900-000012000000}"/>
              </a:ext>
            </a:extLst>
          </xdr:cNvPr>
          <xdr:cNvSpPr>
            <a:spLocks noChangeArrowheads="1"/>
          </xdr:cNvSpPr>
        </xdr:nvSpPr>
        <xdr:spPr bwMode="auto">
          <a:xfrm>
            <a:off x="17914463" y="5363811"/>
            <a:ext cx="1586846" cy="1165558"/>
          </a:xfrm>
          <a:prstGeom prst="ellipse">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C0C0C0" mc:Ignorable="a14" a14:legacySpreadsheetColorIndex="22"/>
            </a:solidFill>
            <a:round/>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INSIDE</a:t>
            </a:r>
          </a:p>
        </xdr:txBody>
      </xdr:sp>
      <xdr:sp macro="" textlink="">
        <xdr:nvSpPr>
          <xdr:cNvPr id="19" name="Line 248">
            <a:extLst>
              <a:ext uri="{FF2B5EF4-FFF2-40B4-BE49-F238E27FC236}">
                <a16:creationId xmlns:a16="http://schemas.microsoft.com/office/drawing/2014/main" id="{00000000-0008-0000-0900-000013000000}"/>
              </a:ext>
            </a:extLst>
          </xdr:cNvPr>
          <xdr:cNvSpPr>
            <a:spLocks noChangeShapeType="1"/>
          </xdr:cNvSpPr>
        </xdr:nvSpPr>
        <xdr:spPr bwMode="auto">
          <a:xfrm>
            <a:off x="17193491" y="6030191"/>
            <a:ext cx="726498"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0" name="Rectangle 24">
            <a:extLst>
              <a:ext uri="{FF2B5EF4-FFF2-40B4-BE49-F238E27FC236}">
                <a16:creationId xmlns:a16="http://schemas.microsoft.com/office/drawing/2014/main" id="{00000000-0008-0000-0900-000014000000}"/>
              </a:ext>
            </a:extLst>
          </xdr:cNvPr>
          <xdr:cNvSpPr>
            <a:spLocks noChangeArrowheads="1"/>
          </xdr:cNvSpPr>
        </xdr:nvSpPr>
        <xdr:spPr bwMode="auto">
          <a:xfrm>
            <a:off x="14683758" y="4000861"/>
            <a:ext cx="1529834" cy="958765"/>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セキュリティ</a:t>
            </a:r>
            <a:endParaRPr lang="en-US" altLang="ja-JP" sz="1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a:p>
            <a:pPr algn="ctr" rtl="0">
              <a:defRPr sz="1000"/>
            </a:pPr>
            <a:r>
              <a:rPr lang="ja-JP" altLang="en-US" sz="1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共通基盤</a:t>
            </a:r>
            <a:endParaRPr lang="ja-JP" altLang="en-US">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295275</xdr:colOff>
      <xdr:row>7</xdr:row>
      <xdr:rowOff>47625</xdr:rowOff>
    </xdr:from>
    <xdr:to>
      <xdr:col>49</xdr:col>
      <xdr:colOff>228600</xdr:colOff>
      <xdr:row>49</xdr:row>
      <xdr:rowOff>142875</xdr:rowOff>
    </xdr:to>
    <xdr:grpSp>
      <xdr:nvGrpSpPr>
        <xdr:cNvPr id="2" name="グループ化 26">
          <a:extLst>
            <a:ext uri="{FF2B5EF4-FFF2-40B4-BE49-F238E27FC236}">
              <a16:creationId xmlns:a16="http://schemas.microsoft.com/office/drawing/2014/main" id="{00000000-0008-0000-0A00-000002000000}"/>
            </a:ext>
          </a:extLst>
        </xdr:cNvPr>
        <xdr:cNvGrpSpPr>
          <a:grpSpLocks/>
        </xdr:cNvGrpSpPr>
      </xdr:nvGrpSpPr>
      <xdr:grpSpPr bwMode="auto">
        <a:xfrm>
          <a:off x="9684204" y="1653268"/>
          <a:ext cx="8383360" cy="8694964"/>
          <a:chOff x="10958945" y="1105766"/>
          <a:chExt cx="9331037" cy="8506691"/>
        </a:xfrm>
      </xdr:grpSpPr>
      <xdr:sp macro="" textlink="">
        <xdr:nvSpPr>
          <xdr:cNvPr id="3" name="Rectangle 21">
            <a:extLst>
              <a:ext uri="{FF2B5EF4-FFF2-40B4-BE49-F238E27FC236}">
                <a16:creationId xmlns:a16="http://schemas.microsoft.com/office/drawing/2014/main" id="{00000000-0008-0000-0A00-000003000000}"/>
              </a:ext>
            </a:extLst>
          </xdr:cNvPr>
          <xdr:cNvSpPr>
            <a:spLocks noChangeArrowheads="1"/>
          </xdr:cNvSpPr>
        </xdr:nvSpPr>
        <xdr:spPr bwMode="auto">
          <a:xfrm>
            <a:off x="10958945" y="1105766"/>
            <a:ext cx="9331037" cy="850669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 name="Line 22">
            <a:extLst>
              <a:ext uri="{FF2B5EF4-FFF2-40B4-BE49-F238E27FC236}">
                <a16:creationId xmlns:a16="http://schemas.microsoft.com/office/drawing/2014/main" id="{00000000-0008-0000-0A00-000004000000}"/>
              </a:ext>
            </a:extLst>
          </xdr:cNvPr>
          <xdr:cNvSpPr>
            <a:spLocks noChangeShapeType="1"/>
          </xdr:cNvSpPr>
        </xdr:nvSpPr>
        <xdr:spPr bwMode="auto">
          <a:xfrm>
            <a:off x="15622732" y="2495550"/>
            <a:ext cx="0" cy="432435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 name="Line 23">
            <a:extLst>
              <a:ext uri="{FF2B5EF4-FFF2-40B4-BE49-F238E27FC236}">
                <a16:creationId xmlns:a16="http://schemas.microsoft.com/office/drawing/2014/main" id="{00000000-0008-0000-0A00-000005000000}"/>
              </a:ext>
            </a:extLst>
          </xdr:cNvPr>
          <xdr:cNvSpPr>
            <a:spLocks noChangeShapeType="1"/>
          </xdr:cNvSpPr>
        </xdr:nvSpPr>
        <xdr:spPr bwMode="auto">
          <a:xfrm>
            <a:off x="15622732" y="4520911"/>
            <a:ext cx="2211532"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Text Box 25">
            <a:extLst>
              <a:ext uri="{FF2B5EF4-FFF2-40B4-BE49-F238E27FC236}">
                <a16:creationId xmlns:a16="http://schemas.microsoft.com/office/drawing/2014/main" id="{00000000-0008-0000-0A00-000006000000}"/>
              </a:ext>
            </a:extLst>
          </xdr:cNvPr>
          <xdr:cNvSpPr txBox="1">
            <a:spLocks noChangeArrowheads="1"/>
          </xdr:cNvSpPr>
        </xdr:nvSpPr>
        <xdr:spPr bwMode="auto">
          <a:xfrm>
            <a:off x="14712264" y="5006624"/>
            <a:ext cx="978714" cy="3571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Trust</a:t>
            </a:r>
            <a:endParaRPr lang="ja-JP" altLang="en-US">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7" name="Text Box 26">
            <a:extLst>
              <a:ext uri="{FF2B5EF4-FFF2-40B4-BE49-F238E27FC236}">
                <a16:creationId xmlns:a16="http://schemas.microsoft.com/office/drawing/2014/main" id="{00000000-0008-0000-0A00-000007000000}"/>
              </a:ext>
            </a:extLst>
          </xdr:cNvPr>
          <xdr:cNvSpPr txBox="1">
            <a:spLocks noChangeArrowheads="1"/>
          </xdr:cNvSpPr>
        </xdr:nvSpPr>
        <xdr:spPr bwMode="auto">
          <a:xfrm>
            <a:off x="14683758" y="3540278"/>
            <a:ext cx="1140249" cy="5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Un</a:t>
            </a:r>
            <a:r>
              <a:rPr lang="en-US" altLang="ja-JP" sz="1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t</a:t>
            </a:r>
            <a:r>
              <a:rPr lang="ja-JP" altLang="en-US" sz="1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rust</a:t>
            </a:r>
            <a:endParaRPr lang="ja-JP" altLang="en-US">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8" name="Text Box 27">
            <a:extLst>
              <a:ext uri="{FF2B5EF4-FFF2-40B4-BE49-F238E27FC236}">
                <a16:creationId xmlns:a16="http://schemas.microsoft.com/office/drawing/2014/main" id="{00000000-0008-0000-0A00-000008000000}"/>
              </a:ext>
            </a:extLst>
          </xdr:cNvPr>
          <xdr:cNvSpPr txBox="1">
            <a:spLocks noChangeArrowheads="1"/>
          </xdr:cNvSpPr>
        </xdr:nvSpPr>
        <xdr:spPr bwMode="auto">
          <a:xfrm>
            <a:off x="16285702" y="4218069"/>
            <a:ext cx="969212" cy="4323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DMZ</a:t>
            </a:r>
            <a:endParaRPr lang="ja-JP" altLang="en-US">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9" name="Oval 28">
            <a:extLst>
              <a:ext uri="{FF2B5EF4-FFF2-40B4-BE49-F238E27FC236}">
                <a16:creationId xmlns:a16="http://schemas.microsoft.com/office/drawing/2014/main" id="{00000000-0008-0000-0A00-000009000000}"/>
              </a:ext>
            </a:extLst>
          </xdr:cNvPr>
          <xdr:cNvSpPr>
            <a:spLocks noChangeArrowheads="1"/>
          </xdr:cNvSpPr>
        </xdr:nvSpPr>
        <xdr:spPr bwMode="auto">
          <a:xfrm>
            <a:off x="13942596" y="1829540"/>
            <a:ext cx="3325726" cy="949366"/>
          </a:xfrm>
          <a:prstGeom prst="ellipse">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C0C0C0" mc:Ignorable="a14" a14:legacySpreadsheetColorIndex="22"/>
            </a:solidFill>
            <a:round/>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ATI/ｲﾝﾀｰﾈｯﾄ</a:t>
            </a:r>
            <a:endParaRPr lang="ja-JP" altLang="en-US">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0" name="Oval 29">
            <a:extLst>
              <a:ext uri="{FF2B5EF4-FFF2-40B4-BE49-F238E27FC236}">
                <a16:creationId xmlns:a16="http://schemas.microsoft.com/office/drawing/2014/main" id="{00000000-0008-0000-0A00-00000A000000}"/>
              </a:ext>
            </a:extLst>
          </xdr:cNvPr>
          <xdr:cNvSpPr>
            <a:spLocks noChangeArrowheads="1"/>
          </xdr:cNvSpPr>
        </xdr:nvSpPr>
        <xdr:spPr bwMode="auto">
          <a:xfrm>
            <a:off x="14275169" y="6820758"/>
            <a:ext cx="3287718" cy="2114923"/>
          </a:xfrm>
          <a:prstGeom prst="ellipse">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C0C0C0" mc:Ignorable="a14" a14:legacySpreadsheetColorIndex="22"/>
            </a:solidFill>
            <a:round/>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お客様LAN側</a:t>
            </a:r>
            <a:endParaRPr lang="ja-JP" altLang="en-US">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1" name="Oval 30">
            <a:extLst>
              <a:ext uri="{FF2B5EF4-FFF2-40B4-BE49-F238E27FC236}">
                <a16:creationId xmlns:a16="http://schemas.microsoft.com/office/drawing/2014/main" id="{00000000-0008-0000-0A00-00000B000000}"/>
              </a:ext>
            </a:extLst>
          </xdr:cNvPr>
          <xdr:cNvSpPr>
            <a:spLocks noChangeArrowheads="1"/>
          </xdr:cNvSpPr>
        </xdr:nvSpPr>
        <xdr:spPr bwMode="auto">
          <a:xfrm>
            <a:off x="17724422" y="4000861"/>
            <a:ext cx="1586846" cy="1165558"/>
          </a:xfrm>
          <a:prstGeom prst="ellipse">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C0C0C0" mc:Ignorable="a14" a14:legacySpreadsheetColorIndex="22"/>
            </a:solidFill>
            <a:round/>
            <a:headEnd/>
            <a:tailEnd/>
          </a:ln>
        </xdr:spPr>
        <xdr:txBody>
          <a:bodyPr vertOverflow="clip" wrap="square" lIns="36576" tIns="22860" rIns="36576" bIns="22860" anchor="ctr" upright="1"/>
          <a:lstStyle/>
          <a:p>
            <a:pPr algn="ctr" rtl="0">
              <a:lnSpc>
                <a:spcPts val="2000"/>
              </a:lnSpc>
              <a:defRPr sz="1000"/>
            </a:pPr>
            <a:r>
              <a:rPr lang="ja-JP" altLang="en-US" sz="1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お客様DMZ</a:t>
            </a:r>
            <a:endParaRPr lang="ja-JP" altLang="en-US">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2" name="AutoShape 34">
            <a:extLst>
              <a:ext uri="{FF2B5EF4-FFF2-40B4-BE49-F238E27FC236}">
                <a16:creationId xmlns:a16="http://schemas.microsoft.com/office/drawing/2014/main" id="{00000000-0008-0000-0A00-00000C000000}"/>
              </a:ext>
            </a:extLst>
          </xdr:cNvPr>
          <xdr:cNvSpPr>
            <a:spLocks noChangeArrowheads="1"/>
          </xdr:cNvSpPr>
        </xdr:nvSpPr>
        <xdr:spPr bwMode="auto">
          <a:xfrm>
            <a:off x="16365625" y="3013897"/>
            <a:ext cx="2385021" cy="310189"/>
          </a:xfrm>
          <a:prstGeom prst="wedgeRectCallout">
            <a:avLst>
              <a:gd name="adj1" fmla="val -50315"/>
              <a:gd name="adj2" fmla="val 328259"/>
            </a:avLst>
          </a:prstGeom>
          <a:solidFill>
            <a:schemeClr val="bg1"/>
          </a:solidFill>
          <a:ln w="12700">
            <a:solidFill>
              <a:srgbClr val="FF000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bIns="0" rtlCol="0" anchor="ctr"/>
          <a:lstStyle/>
          <a:p>
            <a:pPr marL="0" indent="0" algn="l" rtl="0">
              <a:lnSpc>
                <a:spcPts val="1800"/>
              </a:lnSpc>
              <a:defRPr sz="1000"/>
            </a:pPr>
            <a:r>
              <a:rPr kumimoji="1" lang="ja-JP" altLang="en-US" sz="1400">
                <a:solidFill>
                  <a:srgbClr val="FF0000"/>
                </a:solidFill>
                <a:latin typeface="Meiryo UI" panose="020B0604030504040204" pitchFamily="50" charset="-128"/>
                <a:ea typeface="Meiryo UI" panose="020B0604030504040204" pitchFamily="50" charset="-128"/>
                <a:cs typeface="Meiryo UI" panose="020B0604030504040204" pitchFamily="50" charset="-128"/>
              </a:rPr>
              <a:t>ｃ. DMZ IPアドレス</a:t>
            </a:r>
          </a:p>
        </xdr:txBody>
      </xdr:sp>
      <xdr:sp macro="" textlink="">
        <xdr:nvSpPr>
          <xdr:cNvPr id="13" name="AutoShape 37">
            <a:extLst>
              <a:ext uri="{FF2B5EF4-FFF2-40B4-BE49-F238E27FC236}">
                <a16:creationId xmlns:a16="http://schemas.microsoft.com/office/drawing/2014/main" id="{00000000-0008-0000-0A00-00000D000000}"/>
              </a:ext>
            </a:extLst>
          </xdr:cNvPr>
          <xdr:cNvSpPr>
            <a:spLocks noChangeArrowheads="1"/>
          </xdr:cNvSpPr>
        </xdr:nvSpPr>
        <xdr:spPr bwMode="auto">
          <a:xfrm>
            <a:off x="11586082" y="3972662"/>
            <a:ext cx="2983651" cy="1033962"/>
          </a:xfrm>
          <a:prstGeom prst="wedgeRectCallout">
            <a:avLst>
              <a:gd name="adj1" fmla="val 78486"/>
              <a:gd name="adj2" fmla="val 90000"/>
            </a:avLst>
          </a:prstGeom>
          <a:solidFill>
            <a:schemeClr val="bg1"/>
          </a:solidFill>
          <a:ln w="12700">
            <a:solidFill>
              <a:srgbClr val="FF000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bIns="0" rtlCol="0" anchor="ctr"/>
          <a:lstStyle/>
          <a:p>
            <a:pPr marL="0" indent="0" algn="l" rtl="0">
              <a:lnSpc>
                <a:spcPts val="1800"/>
              </a:lnSpc>
              <a:defRPr sz="1000"/>
            </a:pPr>
            <a:r>
              <a:rPr kumimoji="1" lang="ja-JP" altLang="en-US" sz="1400">
                <a:solidFill>
                  <a:srgbClr val="FF0000"/>
                </a:solidFill>
                <a:latin typeface="Meiryo UI" panose="020B0604030504040204" pitchFamily="50" charset="-128"/>
                <a:ea typeface="Meiryo UI" panose="020B0604030504040204" pitchFamily="50" charset="-128"/>
                <a:cs typeface="Meiryo UI" panose="020B0604030504040204" pitchFamily="50" charset="-128"/>
              </a:rPr>
              <a:t>ｂ. ログインID、パスワード</a:t>
            </a:r>
          </a:p>
          <a:p>
            <a:pPr marL="0" indent="0" algn="l" rtl="0">
              <a:lnSpc>
                <a:spcPts val="1800"/>
              </a:lnSpc>
              <a:defRPr sz="1000"/>
            </a:pPr>
            <a:r>
              <a:rPr kumimoji="1" lang="ja-JP" altLang="en-US" sz="1400">
                <a:solidFill>
                  <a:srgbClr val="FF0000"/>
                </a:solidFill>
                <a:latin typeface="Meiryo UI" panose="020B0604030504040204" pitchFamily="50" charset="-128"/>
                <a:ea typeface="Meiryo UI" panose="020B0604030504040204" pitchFamily="50" charset="-128"/>
                <a:cs typeface="Meiryo UI" panose="020B0604030504040204" pitchFamily="50" charset="-128"/>
              </a:rPr>
              <a:t>   操作元（Trustのみ）</a:t>
            </a:r>
          </a:p>
          <a:p>
            <a:pPr marL="0" indent="0" algn="l" rtl="0">
              <a:lnSpc>
                <a:spcPts val="1800"/>
              </a:lnSpc>
              <a:defRPr sz="1000"/>
            </a:pPr>
            <a:r>
              <a:rPr kumimoji="1" lang="ja-JP" altLang="en-US" sz="1400">
                <a:solidFill>
                  <a:srgbClr val="FF0000"/>
                </a:solidFill>
                <a:latin typeface="Meiryo UI" panose="020B0604030504040204" pitchFamily="50" charset="-128"/>
                <a:ea typeface="Meiryo UI" panose="020B0604030504040204" pitchFamily="50" charset="-128"/>
                <a:cs typeface="Meiryo UI" panose="020B0604030504040204" pitchFamily="50" charset="-128"/>
              </a:rPr>
              <a:t>  ※許可セグメントのみ</a:t>
            </a:r>
          </a:p>
        </xdr:txBody>
      </xdr:sp>
      <xdr:sp macro="" textlink="">
        <xdr:nvSpPr>
          <xdr:cNvPr id="14" name="Line 96">
            <a:extLst>
              <a:ext uri="{FF2B5EF4-FFF2-40B4-BE49-F238E27FC236}">
                <a16:creationId xmlns:a16="http://schemas.microsoft.com/office/drawing/2014/main" id="{00000000-0008-0000-0A00-00000E000000}"/>
              </a:ext>
            </a:extLst>
          </xdr:cNvPr>
          <xdr:cNvSpPr>
            <a:spLocks noChangeShapeType="1"/>
          </xdr:cNvSpPr>
        </xdr:nvSpPr>
        <xdr:spPr bwMode="auto">
          <a:xfrm>
            <a:off x="16171718" y="4866409"/>
            <a:ext cx="2211532"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 name="Text Box 97">
            <a:extLst>
              <a:ext uri="{FF2B5EF4-FFF2-40B4-BE49-F238E27FC236}">
                <a16:creationId xmlns:a16="http://schemas.microsoft.com/office/drawing/2014/main" id="{00000000-0008-0000-0A00-00000F000000}"/>
              </a:ext>
            </a:extLst>
          </xdr:cNvPr>
          <xdr:cNvSpPr txBox="1">
            <a:spLocks noChangeArrowheads="1"/>
          </xdr:cNvSpPr>
        </xdr:nvSpPr>
        <xdr:spPr bwMode="auto">
          <a:xfrm>
            <a:off x="16299111" y="4555441"/>
            <a:ext cx="988216" cy="4323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DMZ２～</a:t>
            </a:r>
            <a:endParaRPr lang="ja-JP" altLang="en-US">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6" name="Oval 98">
            <a:extLst>
              <a:ext uri="{FF2B5EF4-FFF2-40B4-BE49-F238E27FC236}">
                <a16:creationId xmlns:a16="http://schemas.microsoft.com/office/drawing/2014/main" id="{00000000-0008-0000-0A00-000010000000}"/>
              </a:ext>
            </a:extLst>
          </xdr:cNvPr>
          <xdr:cNvSpPr>
            <a:spLocks noChangeArrowheads="1"/>
          </xdr:cNvSpPr>
        </xdr:nvSpPr>
        <xdr:spPr bwMode="auto">
          <a:xfrm>
            <a:off x="17420356" y="3765869"/>
            <a:ext cx="1577344" cy="1146758"/>
          </a:xfrm>
          <a:prstGeom prst="ellipse">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C0C0C0" mc:Ignorable="a14" a14:legacySpreadsheetColorIndex="22"/>
            </a:solidFill>
            <a:round/>
            <a:headEnd/>
            <a:tailEnd/>
          </a:ln>
        </xdr:spPr>
        <xdr:txBody>
          <a:bodyPr vertOverflow="clip" wrap="square" lIns="36576" tIns="22860" rIns="36576" bIns="22860" anchor="ctr" upright="1"/>
          <a:lstStyle/>
          <a:p>
            <a:pPr algn="ctr" rtl="0">
              <a:lnSpc>
                <a:spcPts val="2000"/>
              </a:lnSpc>
              <a:defRPr sz="1000"/>
            </a:pPr>
            <a:r>
              <a:rPr lang="ja-JP" altLang="en-US" sz="1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お客様DMZ</a:t>
            </a:r>
            <a:endParaRPr lang="ja-JP" altLang="en-US">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7" name="Oval 100">
            <a:extLst>
              <a:ext uri="{FF2B5EF4-FFF2-40B4-BE49-F238E27FC236}">
                <a16:creationId xmlns:a16="http://schemas.microsoft.com/office/drawing/2014/main" id="{00000000-0008-0000-0A00-000011000000}"/>
              </a:ext>
            </a:extLst>
          </xdr:cNvPr>
          <xdr:cNvSpPr>
            <a:spLocks noChangeArrowheads="1"/>
          </xdr:cNvSpPr>
        </xdr:nvSpPr>
        <xdr:spPr bwMode="auto">
          <a:xfrm>
            <a:off x="14797783" y="7065150"/>
            <a:ext cx="1976431" cy="498182"/>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許可セグメント</a:t>
            </a:r>
            <a:endParaRPr lang="ja-JP" altLang="en-US">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8" name="Rectangle 17">
            <a:extLst>
              <a:ext uri="{FF2B5EF4-FFF2-40B4-BE49-F238E27FC236}">
                <a16:creationId xmlns:a16="http://schemas.microsoft.com/office/drawing/2014/main" id="{00000000-0008-0000-0A00-000012000000}"/>
              </a:ext>
            </a:extLst>
          </xdr:cNvPr>
          <xdr:cNvSpPr>
            <a:spLocks noChangeArrowheads="1"/>
          </xdr:cNvSpPr>
        </xdr:nvSpPr>
        <xdr:spPr bwMode="auto">
          <a:xfrm>
            <a:off x="14237161" y="5805595"/>
            <a:ext cx="3012158" cy="516981"/>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アクセスGWルータ</a:t>
            </a:r>
          </a:p>
        </xdr:txBody>
      </xdr:sp>
      <xdr:sp macro="" textlink="">
        <xdr:nvSpPr>
          <xdr:cNvPr id="19" name="Line 36">
            <a:extLst>
              <a:ext uri="{FF2B5EF4-FFF2-40B4-BE49-F238E27FC236}">
                <a16:creationId xmlns:a16="http://schemas.microsoft.com/office/drawing/2014/main" id="{00000000-0008-0000-0A00-000013000000}"/>
              </a:ext>
            </a:extLst>
          </xdr:cNvPr>
          <xdr:cNvSpPr>
            <a:spLocks noChangeShapeType="1"/>
          </xdr:cNvSpPr>
        </xdr:nvSpPr>
        <xdr:spPr bwMode="auto">
          <a:xfrm flipV="1">
            <a:off x="15426170" y="4914034"/>
            <a:ext cx="0" cy="2273011"/>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sp macro="" textlink="">
        <xdr:nvSpPr>
          <xdr:cNvPr id="20" name="Line 245">
            <a:extLst>
              <a:ext uri="{FF2B5EF4-FFF2-40B4-BE49-F238E27FC236}">
                <a16:creationId xmlns:a16="http://schemas.microsoft.com/office/drawing/2014/main" id="{00000000-0008-0000-0A00-000014000000}"/>
              </a:ext>
            </a:extLst>
          </xdr:cNvPr>
          <xdr:cNvSpPr>
            <a:spLocks noChangeShapeType="1"/>
          </xdr:cNvSpPr>
        </xdr:nvSpPr>
        <xdr:spPr bwMode="auto">
          <a:xfrm>
            <a:off x="13471814" y="5488132"/>
            <a:ext cx="2169968"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1" name="Oval 98">
            <a:extLst>
              <a:ext uri="{FF2B5EF4-FFF2-40B4-BE49-F238E27FC236}">
                <a16:creationId xmlns:a16="http://schemas.microsoft.com/office/drawing/2014/main" id="{00000000-0008-0000-0A00-000015000000}"/>
              </a:ext>
            </a:extLst>
          </xdr:cNvPr>
          <xdr:cNvSpPr>
            <a:spLocks noChangeArrowheads="1"/>
          </xdr:cNvSpPr>
        </xdr:nvSpPr>
        <xdr:spPr bwMode="auto">
          <a:xfrm>
            <a:off x="11529069" y="5128820"/>
            <a:ext cx="2651079" cy="1522745"/>
          </a:xfrm>
          <a:prstGeom prst="ellipse">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C0C0C0" mc:Ignorable="a14" a14:legacySpreadsheetColorIndex="22"/>
            </a:solidFill>
            <a:round/>
            <a:headEnd/>
            <a:tailEnd/>
          </a:ln>
        </xdr:spPr>
        <xdr:txBody>
          <a:bodyPr vertOverflow="clip" wrap="square" lIns="36576" tIns="22860" rIns="36576" bIns="22860" anchor="ctr" upright="1"/>
          <a:lstStyle/>
          <a:p>
            <a:pPr algn="ctr" rtl="0">
              <a:lnSpc>
                <a:spcPts val="2000"/>
              </a:lnSpc>
              <a:defRPr sz="1000"/>
            </a:pPr>
            <a:r>
              <a:rPr lang="ja-JP" altLang="en-US" sz="1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監視セグメント</a:t>
            </a:r>
          </a:p>
          <a:p>
            <a:pPr algn="ctr" rtl="0">
              <a:lnSpc>
                <a:spcPts val="2000"/>
              </a:lnSpc>
              <a:defRPr sz="1000"/>
            </a:pPr>
            <a:r>
              <a:rPr lang="ja-JP" altLang="en-US" sz="1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210.175.129.0/27</a:t>
            </a:r>
          </a:p>
          <a:p>
            <a:pPr algn="ctr" rtl="0">
              <a:lnSpc>
                <a:spcPts val="2100"/>
              </a:lnSpc>
              <a:defRPr sz="1000"/>
            </a:pPr>
            <a:r>
              <a:rPr lang="ja-JP" altLang="en-US" sz="1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10.0.24.32/27   </a:t>
            </a:r>
          </a:p>
          <a:p>
            <a:pPr algn="ctr" rtl="0">
              <a:lnSpc>
                <a:spcPts val="2000"/>
              </a:lnSpc>
              <a:defRPr sz="1000"/>
            </a:pPr>
            <a:r>
              <a:rPr lang="ja-JP" altLang="en-US" sz="1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10.25.241.0/24  </a:t>
            </a:r>
          </a:p>
        </xdr:txBody>
      </xdr:sp>
      <xdr:sp macro="" textlink="">
        <xdr:nvSpPr>
          <xdr:cNvPr id="22" name="Oval 98">
            <a:extLst>
              <a:ext uri="{FF2B5EF4-FFF2-40B4-BE49-F238E27FC236}">
                <a16:creationId xmlns:a16="http://schemas.microsoft.com/office/drawing/2014/main" id="{00000000-0008-0000-0A00-000016000000}"/>
              </a:ext>
            </a:extLst>
          </xdr:cNvPr>
          <xdr:cNvSpPr>
            <a:spLocks noChangeArrowheads="1"/>
          </xdr:cNvSpPr>
        </xdr:nvSpPr>
        <xdr:spPr bwMode="auto">
          <a:xfrm>
            <a:off x="17914463" y="5363811"/>
            <a:ext cx="1586846" cy="1165558"/>
          </a:xfrm>
          <a:prstGeom prst="ellipse">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C0C0C0" mc:Ignorable="a14" a14:legacySpreadsheetColorIndex="22"/>
            </a:solidFill>
            <a:round/>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INSIDE</a:t>
            </a:r>
          </a:p>
        </xdr:txBody>
      </xdr:sp>
      <xdr:sp macro="" textlink="">
        <xdr:nvSpPr>
          <xdr:cNvPr id="23" name="Line 248">
            <a:extLst>
              <a:ext uri="{FF2B5EF4-FFF2-40B4-BE49-F238E27FC236}">
                <a16:creationId xmlns:a16="http://schemas.microsoft.com/office/drawing/2014/main" id="{00000000-0008-0000-0A00-000017000000}"/>
              </a:ext>
            </a:extLst>
          </xdr:cNvPr>
          <xdr:cNvSpPr>
            <a:spLocks noChangeShapeType="1"/>
          </xdr:cNvSpPr>
        </xdr:nvSpPr>
        <xdr:spPr bwMode="auto">
          <a:xfrm>
            <a:off x="17193491" y="6030191"/>
            <a:ext cx="726498"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4" name="Rectangle 24">
            <a:extLst>
              <a:ext uri="{FF2B5EF4-FFF2-40B4-BE49-F238E27FC236}">
                <a16:creationId xmlns:a16="http://schemas.microsoft.com/office/drawing/2014/main" id="{00000000-0008-0000-0A00-000018000000}"/>
              </a:ext>
            </a:extLst>
          </xdr:cNvPr>
          <xdr:cNvSpPr>
            <a:spLocks noChangeArrowheads="1"/>
          </xdr:cNvSpPr>
        </xdr:nvSpPr>
        <xdr:spPr bwMode="auto">
          <a:xfrm>
            <a:off x="14683758" y="4000861"/>
            <a:ext cx="1529834" cy="958765"/>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セキュリティ</a:t>
            </a:r>
            <a:endParaRPr lang="en-US" altLang="ja-JP" sz="1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a:p>
            <a:pPr algn="ctr" rtl="0">
              <a:defRPr sz="1000"/>
            </a:pPr>
            <a:r>
              <a:rPr lang="ja-JP" altLang="en-US" sz="1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共通基盤</a:t>
            </a:r>
            <a:endParaRPr lang="ja-JP" altLang="en-US">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9</xdr:col>
      <xdr:colOff>190499</xdr:colOff>
      <xdr:row>7</xdr:row>
      <xdr:rowOff>13608</xdr:rowOff>
    </xdr:from>
    <xdr:to>
      <xdr:col>11</xdr:col>
      <xdr:colOff>190499</xdr:colOff>
      <xdr:row>7</xdr:row>
      <xdr:rowOff>13608</xdr:rowOff>
    </xdr:to>
    <xdr:cxnSp macro="">
      <xdr:nvCxnSpPr>
        <xdr:cNvPr id="25" name="直線矢印コネクタ 24">
          <a:extLst>
            <a:ext uri="{FF2B5EF4-FFF2-40B4-BE49-F238E27FC236}">
              <a16:creationId xmlns:a16="http://schemas.microsoft.com/office/drawing/2014/main" id="{00000000-0008-0000-0A00-000019000000}"/>
            </a:ext>
          </a:extLst>
        </xdr:cNvPr>
        <xdr:cNvCxnSpPr/>
      </xdr:nvCxnSpPr>
      <xdr:spPr>
        <a:xfrm>
          <a:off x="3314699" y="1606188"/>
          <a:ext cx="731520" cy="0"/>
        </a:xfrm>
        <a:prstGeom prst="straightConnector1">
          <a:avLst/>
        </a:prstGeom>
        <a:ln w="25400">
          <a:solidFill>
            <a:schemeClr val="tx1">
              <a:lumMod val="75000"/>
              <a:lumOff val="25000"/>
            </a:schemeClr>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0</xdr:colOff>
      <xdr:row>1</xdr:row>
      <xdr:rowOff>168089</xdr:rowOff>
    </xdr:from>
    <xdr:ext cx="902170" cy="325730"/>
    <xdr:sp macro="" textlink="">
      <xdr:nvSpPr>
        <xdr:cNvPr id="26" name="テキスト ボックス 25">
          <a:extLst>
            <a:ext uri="{FF2B5EF4-FFF2-40B4-BE49-F238E27FC236}">
              <a16:creationId xmlns:a16="http://schemas.microsoft.com/office/drawing/2014/main" id="{00000000-0008-0000-0A00-00001A000000}"/>
            </a:ext>
          </a:extLst>
        </xdr:cNvPr>
        <xdr:cNvSpPr txBox="1"/>
      </xdr:nvSpPr>
      <xdr:spPr>
        <a:xfrm>
          <a:off x="11536680" y="373829"/>
          <a:ext cx="90217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b="1">
              <a:solidFill>
                <a:srgbClr val="FF0000"/>
              </a:solidFill>
            </a:rPr>
            <a:t>&lt;</a:t>
          </a:r>
          <a:r>
            <a:rPr kumimoji="1" lang="ja-JP" altLang="en-US" sz="1400" b="1">
              <a:solidFill>
                <a:srgbClr val="FF0000"/>
              </a:solidFill>
            </a:rPr>
            <a:t>記入例</a:t>
          </a:r>
          <a:r>
            <a:rPr kumimoji="1" lang="en-US" altLang="ja-JP" sz="1400" b="1">
              <a:solidFill>
                <a:srgbClr val="FF0000"/>
              </a:solidFill>
            </a:rPr>
            <a:t>&gt;</a:t>
          </a:r>
          <a:endParaRPr kumimoji="1" lang="ja-JP" altLang="en-US" sz="1400" b="1">
            <a:solidFill>
              <a:srgbClr val="FF0000"/>
            </a:solidFill>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7</xdr:col>
      <xdr:colOff>84986</xdr:colOff>
      <xdr:row>7</xdr:row>
      <xdr:rowOff>200555</xdr:rowOff>
    </xdr:from>
    <xdr:to>
      <xdr:col>12</xdr:col>
      <xdr:colOff>0</xdr:colOff>
      <xdr:row>43</xdr:row>
      <xdr:rowOff>14642</xdr:rowOff>
    </xdr:to>
    <xdr:sp macro="" textlink="">
      <xdr:nvSpPr>
        <xdr:cNvPr id="2" name="Rectangle 100">
          <a:extLst>
            <a:ext uri="{FF2B5EF4-FFF2-40B4-BE49-F238E27FC236}">
              <a16:creationId xmlns:a16="http://schemas.microsoft.com/office/drawing/2014/main" id="{00000000-0008-0000-0B00-000002000000}"/>
            </a:ext>
          </a:extLst>
        </xdr:cNvPr>
        <xdr:cNvSpPr>
          <a:spLocks noChangeArrowheads="1"/>
        </xdr:cNvSpPr>
      </xdr:nvSpPr>
      <xdr:spPr bwMode="auto">
        <a:xfrm>
          <a:off x="5807606" y="1671215"/>
          <a:ext cx="3176374" cy="584150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442513</xdr:colOff>
      <xdr:row>8</xdr:row>
      <xdr:rowOff>157785</xdr:rowOff>
    </xdr:from>
    <xdr:to>
      <xdr:col>8</xdr:col>
      <xdr:colOff>442513</xdr:colOff>
      <xdr:row>36</xdr:row>
      <xdr:rowOff>19088</xdr:rowOff>
    </xdr:to>
    <xdr:sp macro="" textlink="">
      <xdr:nvSpPr>
        <xdr:cNvPr id="3" name="Line 103">
          <a:extLst>
            <a:ext uri="{FF2B5EF4-FFF2-40B4-BE49-F238E27FC236}">
              <a16:creationId xmlns:a16="http://schemas.microsoft.com/office/drawing/2014/main" id="{00000000-0008-0000-0B00-000003000000}"/>
            </a:ext>
          </a:extLst>
        </xdr:cNvPr>
        <xdr:cNvSpPr>
          <a:spLocks noChangeShapeType="1"/>
        </xdr:cNvSpPr>
      </xdr:nvSpPr>
      <xdr:spPr bwMode="auto">
        <a:xfrm>
          <a:off x="6485173" y="2055165"/>
          <a:ext cx="0" cy="4341863"/>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15424</xdr:colOff>
      <xdr:row>21</xdr:row>
      <xdr:rowOff>51552</xdr:rowOff>
    </xdr:from>
    <xdr:to>
      <xdr:col>10</xdr:col>
      <xdr:colOff>709586</xdr:colOff>
      <xdr:row>21</xdr:row>
      <xdr:rowOff>51552</xdr:rowOff>
    </xdr:to>
    <xdr:sp macro="" textlink="">
      <xdr:nvSpPr>
        <xdr:cNvPr id="4" name="Line 104">
          <a:extLst>
            <a:ext uri="{FF2B5EF4-FFF2-40B4-BE49-F238E27FC236}">
              <a16:creationId xmlns:a16="http://schemas.microsoft.com/office/drawing/2014/main" id="{00000000-0008-0000-0B00-000004000000}"/>
            </a:ext>
          </a:extLst>
        </xdr:cNvPr>
        <xdr:cNvSpPr>
          <a:spLocks noChangeShapeType="1"/>
        </xdr:cNvSpPr>
      </xdr:nvSpPr>
      <xdr:spPr bwMode="auto">
        <a:xfrm>
          <a:off x="6500044" y="4029192"/>
          <a:ext cx="1448542"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25273</xdr:colOff>
      <xdr:row>27</xdr:row>
      <xdr:rowOff>140335</xdr:rowOff>
    </xdr:from>
    <xdr:to>
      <xdr:col>9</xdr:col>
      <xdr:colOff>50768</xdr:colOff>
      <xdr:row>29</xdr:row>
      <xdr:rowOff>149716</xdr:rowOff>
    </xdr:to>
    <xdr:sp macro="" textlink="">
      <xdr:nvSpPr>
        <xdr:cNvPr id="5" name="Text Box 106">
          <a:extLst>
            <a:ext uri="{FF2B5EF4-FFF2-40B4-BE49-F238E27FC236}">
              <a16:creationId xmlns:a16="http://schemas.microsoft.com/office/drawing/2014/main" id="{00000000-0008-0000-0B00-000005000000}"/>
            </a:ext>
          </a:extLst>
        </xdr:cNvPr>
        <xdr:cNvSpPr txBox="1">
          <a:spLocks noChangeArrowheads="1"/>
        </xdr:cNvSpPr>
      </xdr:nvSpPr>
      <xdr:spPr bwMode="auto">
        <a:xfrm>
          <a:off x="6075553" y="5078095"/>
          <a:ext cx="459835" cy="3294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Trust</a:t>
          </a:r>
          <a:endParaRPr lang="ja-JP" altLang="en-US">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190105</xdr:colOff>
      <xdr:row>13</xdr:row>
      <xdr:rowOff>102685</xdr:rowOff>
    </xdr:from>
    <xdr:to>
      <xdr:col>9</xdr:col>
      <xdr:colOff>42065</xdr:colOff>
      <xdr:row>15</xdr:row>
      <xdr:rowOff>46690</xdr:rowOff>
    </xdr:to>
    <xdr:sp macro="" textlink="">
      <xdr:nvSpPr>
        <xdr:cNvPr id="6" name="Text Box 107">
          <a:extLst>
            <a:ext uri="{FF2B5EF4-FFF2-40B4-BE49-F238E27FC236}">
              <a16:creationId xmlns:a16="http://schemas.microsoft.com/office/drawing/2014/main" id="{00000000-0008-0000-0B00-000006000000}"/>
            </a:ext>
          </a:extLst>
        </xdr:cNvPr>
        <xdr:cNvSpPr txBox="1">
          <a:spLocks noChangeArrowheads="1"/>
        </xdr:cNvSpPr>
      </xdr:nvSpPr>
      <xdr:spPr bwMode="auto">
        <a:xfrm>
          <a:off x="5912725" y="2800165"/>
          <a:ext cx="613960" cy="2640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Un</a:t>
          </a:r>
          <a:r>
            <a:rPr lang="en-US" altLang="ja-JP"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t</a:t>
          </a: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rust</a:t>
          </a:r>
          <a:endParaRPr lang="ja-JP" altLang="en-US">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190104</xdr:colOff>
      <xdr:row>7</xdr:row>
      <xdr:rowOff>312109</xdr:rowOff>
    </xdr:from>
    <xdr:to>
      <xdr:col>9</xdr:col>
      <xdr:colOff>651317</xdr:colOff>
      <xdr:row>11</xdr:row>
      <xdr:rowOff>102643</xdr:rowOff>
    </xdr:to>
    <xdr:sp macro="" textlink="">
      <xdr:nvSpPr>
        <xdr:cNvPr id="7" name="Oval 108">
          <a:extLst>
            <a:ext uri="{FF2B5EF4-FFF2-40B4-BE49-F238E27FC236}">
              <a16:creationId xmlns:a16="http://schemas.microsoft.com/office/drawing/2014/main" id="{00000000-0008-0000-0B00-000007000000}"/>
            </a:ext>
          </a:extLst>
        </xdr:cNvPr>
        <xdr:cNvSpPr>
          <a:spLocks noChangeArrowheads="1"/>
        </xdr:cNvSpPr>
      </xdr:nvSpPr>
      <xdr:spPr bwMode="auto">
        <a:xfrm>
          <a:off x="5912724" y="1782769"/>
          <a:ext cx="1223213" cy="697314"/>
        </a:xfrm>
        <a:prstGeom prst="ellipse">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C0C0C0" mc:Ignorable="a14" a14:legacySpreadsheetColorIndex="22"/>
          </a:solidFill>
          <a:round/>
          <a:headEnd/>
          <a:tailEnd/>
        </a:ln>
      </xdr:spPr>
      <xdr:txBody>
        <a:bodyPr vertOverflow="clip" wrap="square" lIns="27432" tIns="18288" rIns="27432" bIns="18288" anchor="ctr" upright="1"/>
        <a:lstStyle/>
        <a:p>
          <a:pPr algn="ctr" rtl="0">
            <a:lnSpc>
              <a:spcPts val="1400"/>
            </a:lnSpc>
            <a:defRPr sz="1000"/>
          </a:pP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ATI/</a:t>
          </a:r>
          <a:endParaRPr lang="en-US" altLang="ja-JP"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a:p>
          <a:pPr algn="ctr" rtl="0">
            <a:lnSpc>
              <a:spcPts val="1300"/>
            </a:lnSpc>
            <a:defRPr sz="1000"/>
          </a:pP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ｲﾝﾀｰﾈｯﾄ</a:t>
          </a:r>
          <a:endParaRPr lang="ja-JP" altLang="en-US">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303251</xdr:colOff>
      <xdr:row>36</xdr:row>
      <xdr:rowOff>442</xdr:rowOff>
    </xdr:from>
    <xdr:to>
      <xdr:col>10</xdr:col>
      <xdr:colOff>194235</xdr:colOff>
      <xdr:row>38</xdr:row>
      <xdr:rowOff>65861</xdr:rowOff>
    </xdr:to>
    <xdr:sp macro="" textlink="">
      <xdr:nvSpPr>
        <xdr:cNvPr id="8" name="Oval 109">
          <a:extLst>
            <a:ext uri="{FF2B5EF4-FFF2-40B4-BE49-F238E27FC236}">
              <a16:creationId xmlns:a16="http://schemas.microsoft.com/office/drawing/2014/main" id="{00000000-0008-0000-0B00-000008000000}"/>
            </a:ext>
          </a:extLst>
        </xdr:cNvPr>
        <xdr:cNvSpPr>
          <a:spLocks noChangeArrowheads="1"/>
        </xdr:cNvSpPr>
      </xdr:nvSpPr>
      <xdr:spPr bwMode="auto">
        <a:xfrm>
          <a:off x="6025871" y="6378382"/>
          <a:ext cx="1407364" cy="385459"/>
        </a:xfrm>
        <a:prstGeom prst="ellipse">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C0C0C0" mc:Ignorable="a14" a14:legacySpreadsheetColorIndex="22"/>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お客様LAN側</a:t>
          </a:r>
          <a:endParaRPr lang="ja-JP" altLang="en-US">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128595</xdr:colOff>
      <xdr:row>11</xdr:row>
      <xdr:rowOff>155880</xdr:rowOff>
    </xdr:from>
    <xdr:to>
      <xdr:col>9</xdr:col>
      <xdr:colOff>128595</xdr:colOff>
      <xdr:row>14</xdr:row>
      <xdr:rowOff>107470</xdr:rowOff>
    </xdr:to>
    <xdr:sp macro="" textlink="">
      <xdr:nvSpPr>
        <xdr:cNvPr id="9" name="Line 111">
          <a:extLst>
            <a:ext uri="{FF2B5EF4-FFF2-40B4-BE49-F238E27FC236}">
              <a16:creationId xmlns:a16="http://schemas.microsoft.com/office/drawing/2014/main" id="{00000000-0008-0000-0B00-000009000000}"/>
            </a:ext>
          </a:extLst>
        </xdr:cNvPr>
        <xdr:cNvSpPr>
          <a:spLocks noChangeShapeType="1"/>
        </xdr:cNvSpPr>
      </xdr:nvSpPr>
      <xdr:spPr bwMode="auto">
        <a:xfrm flipV="1">
          <a:off x="6613215" y="2533320"/>
          <a:ext cx="0" cy="431650"/>
        </a:xfrm>
        <a:prstGeom prst="line">
          <a:avLst/>
        </a:prstGeom>
        <a:noFill/>
        <a:ln w="38100">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181322</xdr:colOff>
      <xdr:row>13</xdr:row>
      <xdr:rowOff>18629</xdr:rowOff>
    </xdr:from>
    <xdr:to>
      <xdr:col>10</xdr:col>
      <xdr:colOff>135372</xdr:colOff>
      <xdr:row>14</xdr:row>
      <xdr:rowOff>74687</xdr:rowOff>
    </xdr:to>
    <xdr:sp macro="" textlink="">
      <xdr:nvSpPr>
        <xdr:cNvPr id="10" name="Text Box 112">
          <a:extLst>
            <a:ext uri="{FF2B5EF4-FFF2-40B4-BE49-F238E27FC236}">
              <a16:creationId xmlns:a16="http://schemas.microsoft.com/office/drawing/2014/main" id="{00000000-0008-0000-0B00-00000A000000}"/>
            </a:ext>
          </a:extLst>
        </xdr:cNvPr>
        <xdr:cNvSpPr txBox="1">
          <a:spLocks noChangeArrowheads="1"/>
        </xdr:cNvSpPr>
      </xdr:nvSpPr>
      <xdr:spPr bwMode="auto">
        <a:xfrm>
          <a:off x="6665942" y="2716109"/>
          <a:ext cx="708430" cy="2160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デフォルトルート</a:t>
          </a:r>
          <a:endParaRPr lang="ja-JP" altLang="en-US">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137300</xdr:colOff>
      <xdr:row>27</xdr:row>
      <xdr:rowOff>127115</xdr:rowOff>
    </xdr:from>
    <xdr:to>
      <xdr:col>9</xdr:col>
      <xdr:colOff>137300</xdr:colOff>
      <xdr:row>29</xdr:row>
      <xdr:rowOff>144446</xdr:rowOff>
    </xdr:to>
    <xdr:sp macro="" textlink="">
      <xdr:nvSpPr>
        <xdr:cNvPr id="11" name="Line 113">
          <a:extLst>
            <a:ext uri="{FF2B5EF4-FFF2-40B4-BE49-F238E27FC236}">
              <a16:creationId xmlns:a16="http://schemas.microsoft.com/office/drawing/2014/main" id="{00000000-0008-0000-0B00-00000B000000}"/>
            </a:ext>
          </a:extLst>
        </xdr:cNvPr>
        <xdr:cNvSpPr>
          <a:spLocks noChangeShapeType="1"/>
        </xdr:cNvSpPr>
      </xdr:nvSpPr>
      <xdr:spPr bwMode="auto">
        <a:xfrm>
          <a:off x="6621920" y="5064875"/>
          <a:ext cx="0" cy="337371"/>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459837</xdr:colOff>
      <xdr:row>19</xdr:row>
      <xdr:rowOff>48174</xdr:rowOff>
    </xdr:from>
    <xdr:to>
      <xdr:col>10</xdr:col>
      <xdr:colOff>144074</xdr:colOff>
      <xdr:row>20</xdr:row>
      <xdr:rowOff>150929</xdr:rowOff>
    </xdr:to>
    <xdr:sp macro="" textlink="">
      <xdr:nvSpPr>
        <xdr:cNvPr id="12" name="Text Box 114">
          <a:extLst>
            <a:ext uri="{FF2B5EF4-FFF2-40B4-BE49-F238E27FC236}">
              <a16:creationId xmlns:a16="http://schemas.microsoft.com/office/drawing/2014/main" id="{00000000-0008-0000-0B00-00000C000000}"/>
            </a:ext>
          </a:extLst>
        </xdr:cNvPr>
        <xdr:cNvSpPr txBox="1">
          <a:spLocks noChangeArrowheads="1"/>
        </xdr:cNvSpPr>
      </xdr:nvSpPr>
      <xdr:spPr bwMode="auto">
        <a:xfrm>
          <a:off x="6944457" y="3705774"/>
          <a:ext cx="438617" cy="262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etc</a:t>
          </a:r>
          <a:endParaRPr lang="ja-JP" altLang="en-US">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8</xdr:col>
      <xdr:colOff>42680</xdr:colOff>
      <xdr:row>31</xdr:row>
      <xdr:rowOff>112401</xdr:rowOff>
    </xdr:from>
    <xdr:to>
      <xdr:col>9</xdr:col>
      <xdr:colOff>747057</xdr:colOff>
      <xdr:row>33</xdr:row>
      <xdr:rowOff>112443</xdr:rowOff>
    </xdr:to>
    <xdr:sp macro="" textlink="">
      <xdr:nvSpPr>
        <xdr:cNvPr id="13" name="Rectangle 116">
          <a:extLst>
            <a:ext uri="{FF2B5EF4-FFF2-40B4-BE49-F238E27FC236}">
              <a16:creationId xmlns:a16="http://schemas.microsoft.com/office/drawing/2014/main" id="{00000000-0008-0000-0B00-00000D000000}"/>
            </a:ext>
          </a:extLst>
        </xdr:cNvPr>
        <xdr:cNvSpPr>
          <a:spLocks noChangeArrowheads="1"/>
        </xdr:cNvSpPr>
      </xdr:nvSpPr>
      <xdr:spPr bwMode="auto">
        <a:xfrm>
          <a:off x="6092960" y="5690241"/>
          <a:ext cx="1138717" cy="320082"/>
        </a:xfrm>
        <a:prstGeom prst="rect">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C0C0C0" mc:Ignorable="a14" a14:legacySpreadsheetColorIndex="2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集約ルータ</a:t>
          </a:r>
          <a:endParaRPr lang="ja-JP" altLang="en-US">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459401</xdr:colOff>
      <xdr:row>20</xdr:row>
      <xdr:rowOff>145350</xdr:rowOff>
    </xdr:from>
    <xdr:to>
      <xdr:col>10</xdr:col>
      <xdr:colOff>82795</xdr:colOff>
      <xdr:row>20</xdr:row>
      <xdr:rowOff>145350</xdr:rowOff>
    </xdr:to>
    <xdr:sp macro="" textlink="">
      <xdr:nvSpPr>
        <xdr:cNvPr id="14" name="Line 118">
          <a:extLst>
            <a:ext uri="{FF2B5EF4-FFF2-40B4-BE49-F238E27FC236}">
              <a16:creationId xmlns:a16="http://schemas.microsoft.com/office/drawing/2014/main" id="{00000000-0008-0000-0B00-00000E000000}"/>
            </a:ext>
          </a:extLst>
        </xdr:cNvPr>
        <xdr:cNvSpPr>
          <a:spLocks noChangeShapeType="1"/>
        </xdr:cNvSpPr>
      </xdr:nvSpPr>
      <xdr:spPr bwMode="auto">
        <a:xfrm flipV="1">
          <a:off x="6944021" y="3962970"/>
          <a:ext cx="377774"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109261</xdr:colOff>
      <xdr:row>19</xdr:row>
      <xdr:rowOff>113550</xdr:rowOff>
    </xdr:from>
    <xdr:to>
      <xdr:col>11</xdr:col>
      <xdr:colOff>82140</xdr:colOff>
      <xdr:row>22</xdr:row>
      <xdr:rowOff>38897</xdr:rowOff>
    </xdr:to>
    <xdr:sp macro="" textlink="">
      <xdr:nvSpPr>
        <xdr:cNvPr id="15" name="Rectangle 119">
          <a:extLst>
            <a:ext uri="{FF2B5EF4-FFF2-40B4-BE49-F238E27FC236}">
              <a16:creationId xmlns:a16="http://schemas.microsoft.com/office/drawing/2014/main" id="{00000000-0008-0000-0B00-00000F000000}"/>
            </a:ext>
          </a:extLst>
        </xdr:cNvPr>
        <xdr:cNvSpPr>
          <a:spLocks noChangeArrowheads="1"/>
        </xdr:cNvSpPr>
      </xdr:nvSpPr>
      <xdr:spPr bwMode="auto">
        <a:xfrm>
          <a:off x="7348261" y="3771150"/>
          <a:ext cx="780599" cy="40540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18288" tIns="18288" rIns="18288" bIns="18288" anchor="ctr" upright="1">
          <a:noAutofit/>
        </a:bodyPr>
        <a:lstStyle/>
        <a:p>
          <a:pPr algn="ctr" rtl="0">
            <a:lnSpc>
              <a:spcPts val="1500"/>
            </a:lnSpc>
            <a:defRPr sz="1000"/>
          </a:pPr>
          <a:r>
            <a:rPr lang="en-US" altLang="ja-JP"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Proxy</a:t>
          </a:r>
          <a:endPar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a:p>
          <a:pPr algn="ctr" rtl="0">
            <a:lnSpc>
              <a:spcPts val="1400"/>
            </a:lnSpc>
            <a:defRPr sz="1000"/>
          </a:pP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など</a:t>
          </a:r>
          <a:endParaRPr lang="ja-JP" altLang="en-US">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172618</xdr:colOff>
      <xdr:row>28</xdr:row>
      <xdr:rowOff>28283</xdr:rowOff>
    </xdr:from>
    <xdr:to>
      <xdr:col>10</xdr:col>
      <xdr:colOff>666291</xdr:colOff>
      <xdr:row>30</xdr:row>
      <xdr:rowOff>65683</xdr:rowOff>
    </xdr:to>
    <xdr:sp macro="" textlink="">
      <xdr:nvSpPr>
        <xdr:cNvPr id="16" name="Text Box 122">
          <a:extLst>
            <a:ext uri="{FF2B5EF4-FFF2-40B4-BE49-F238E27FC236}">
              <a16:creationId xmlns:a16="http://schemas.microsoft.com/office/drawing/2014/main" id="{00000000-0008-0000-0B00-000010000000}"/>
            </a:ext>
          </a:extLst>
        </xdr:cNvPr>
        <xdr:cNvSpPr txBox="1">
          <a:spLocks noChangeArrowheads="1"/>
        </xdr:cNvSpPr>
      </xdr:nvSpPr>
      <xdr:spPr bwMode="auto">
        <a:xfrm>
          <a:off x="6657238" y="5126063"/>
          <a:ext cx="1248053" cy="3574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スタティックルート</a:t>
          </a:r>
          <a:endParaRPr lang="ja-JP" altLang="en-US">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8</xdr:col>
      <xdr:colOff>16570</xdr:colOff>
      <xdr:row>15</xdr:row>
      <xdr:rowOff>65368</xdr:rowOff>
    </xdr:from>
    <xdr:to>
      <xdr:col>9</xdr:col>
      <xdr:colOff>425024</xdr:colOff>
      <xdr:row>26</xdr:row>
      <xdr:rowOff>112296</xdr:rowOff>
    </xdr:to>
    <xdr:sp macro="" textlink="">
      <xdr:nvSpPr>
        <xdr:cNvPr id="17" name="Rectangle 105">
          <a:extLst>
            <a:ext uri="{FF2B5EF4-FFF2-40B4-BE49-F238E27FC236}">
              <a16:creationId xmlns:a16="http://schemas.microsoft.com/office/drawing/2014/main" id="{00000000-0008-0000-0B00-000011000000}"/>
            </a:ext>
          </a:extLst>
        </xdr:cNvPr>
        <xdr:cNvSpPr>
          <a:spLocks noChangeArrowheads="1"/>
        </xdr:cNvSpPr>
      </xdr:nvSpPr>
      <xdr:spPr bwMode="auto">
        <a:xfrm>
          <a:off x="6066850" y="3082888"/>
          <a:ext cx="842794" cy="1807148"/>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a:latin typeface="Meiryo UI" panose="020B0604030504040204" pitchFamily="50" charset="-128"/>
              <a:ea typeface="Meiryo UI" panose="020B0604030504040204" pitchFamily="50" charset="-128"/>
              <a:cs typeface="Meiryo UI" panose="020B0604030504040204" pitchFamily="50" charset="-128"/>
            </a:rPr>
            <a:t>セキュリティ</a:t>
          </a:r>
          <a:endParaRPr lang="en-US" altLang="ja-JP">
            <a:latin typeface="Meiryo UI" panose="020B0604030504040204" pitchFamily="50" charset="-128"/>
            <a:ea typeface="Meiryo UI" panose="020B0604030504040204" pitchFamily="50" charset="-128"/>
            <a:cs typeface="Meiryo UI" panose="020B0604030504040204" pitchFamily="50" charset="-128"/>
          </a:endParaRPr>
        </a:p>
        <a:p>
          <a:pPr algn="ctr" rtl="0">
            <a:defRPr sz="1000"/>
          </a:pPr>
          <a:r>
            <a:rPr lang="ja-JP" altLang="en-US">
              <a:latin typeface="Meiryo UI" panose="020B0604030504040204" pitchFamily="50" charset="-128"/>
              <a:ea typeface="Meiryo UI" panose="020B0604030504040204" pitchFamily="50" charset="-128"/>
              <a:cs typeface="Meiryo UI" panose="020B0604030504040204" pitchFamily="50" charset="-128"/>
            </a:rPr>
            <a:t>共通基盤</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84986</xdr:colOff>
      <xdr:row>7</xdr:row>
      <xdr:rowOff>200555</xdr:rowOff>
    </xdr:from>
    <xdr:to>
      <xdr:col>12</xdr:col>
      <xdr:colOff>0</xdr:colOff>
      <xdr:row>43</xdr:row>
      <xdr:rowOff>14642</xdr:rowOff>
    </xdr:to>
    <xdr:sp macro="" textlink="">
      <xdr:nvSpPr>
        <xdr:cNvPr id="2" name="Rectangle 100">
          <a:extLst>
            <a:ext uri="{FF2B5EF4-FFF2-40B4-BE49-F238E27FC236}">
              <a16:creationId xmlns:a16="http://schemas.microsoft.com/office/drawing/2014/main" id="{00000000-0008-0000-0C00-000002000000}"/>
            </a:ext>
          </a:extLst>
        </xdr:cNvPr>
        <xdr:cNvSpPr>
          <a:spLocks noChangeArrowheads="1"/>
        </xdr:cNvSpPr>
      </xdr:nvSpPr>
      <xdr:spPr bwMode="auto">
        <a:xfrm>
          <a:off x="5807606" y="1671215"/>
          <a:ext cx="3176374" cy="587198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442513</xdr:colOff>
      <xdr:row>8</xdr:row>
      <xdr:rowOff>157785</xdr:rowOff>
    </xdr:from>
    <xdr:to>
      <xdr:col>8</xdr:col>
      <xdr:colOff>442513</xdr:colOff>
      <xdr:row>36</xdr:row>
      <xdr:rowOff>19088</xdr:rowOff>
    </xdr:to>
    <xdr:sp macro="" textlink="">
      <xdr:nvSpPr>
        <xdr:cNvPr id="3" name="Line 103">
          <a:extLst>
            <a:ext uri="{FF2B5EF4-FFF2-40B4-BE49-F238E27FC236}">
              <a16:creationId xmlns:a16="http://schemas.microsoft.com/office/drawing/2014/main" id="{00000000-0008-0000-0C00-000003000000}"/>
            </a:ext>
          </a:extLst>
        </xdr:cNvPr>
        <xdr:cNvSpPr>
          <a:spLocks noChangeShapeType="1"/>
        </xdr:cNvSpPr>
      </xdr:nvSpPr>
      <xdr:spPr bwMode="auto">
        <a:xfrm>
          <a:off x="6485173" y="2085645"/>
          <a:ext cx="0" cy="4341863"/>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15424</xdr:colOff>
      <xdr:row>21</xdr:row>
      <xdr:rowOff>51552</xdr:rowOff>
    </xdr:from>
    <xdr:to>
      <xdr:col>10</xdr:col>
      <xdr:colOff>709586</xdr:colOff>
      <xdr:row>21</xdr:row>
      <xdr:rowOff>51552</xdr:rowOff>
    </xdr:to>
    <xdr:sp macro="" textlink="">
      <xdr:nvSpPr>
        <xdr:cNvPr id="4" name="Line 104">
          <a:extLst>
            <a:ext uri="{FF2B5EF4-FFF2-40B4-BE49-F238E27FC236}">
              <a16:creationId xmlns:a16="http://schemas.microsoft.com/office/drawing/2014/main" id="{00000000-0008-0000-0C00-000004000000}"/>
            </a:ext>
          </a:extLst>
        </xdr:cNvPr>
        <xdr:cNvSpPr>
          <a:spLocks noChangeShapeType="1"/>
        </xdr:cNvSpPr>
      </xdr:nvSpPr>
      <xdr:spPr bwMode="auto">
        <a:xfrm>
          <a:off x="6500044" y="4059672"/>
          <a:ext cx="1448542"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25273</xdr:colOff>
      <xdr:row>27</xdr:row>
      <xdr:rowOff>140335</xdr:rowOff>
    </xdr:from>
    <xdr:to>
      <xdr:col>9</xdr:col>
      <xdr:colOff>50768</xdr:colOff>
      <xdr:row>29</xdr:row>
      <xdr:rowOff>149716</xdr:rowOff>
    </xdr:to>
    <xdr:sp macro="" textlink="">
      <xdr:nvSpPr>
        <xdr:cNvPr id="5" name="Text Box 106">
          <a:extLst>
            <a:ext uri="{FF2B5EF4-FFF2-40B4-BE49-F238E27FC236}">
              <a16:creationId xmlns:a16="http://schemas.microsoft.com/office/drawing/2014/main" id="{00000000-0008-0000-0C00-000005000000}"/>
            </a:ext>
          </a:extLst>
        </xdr:cNvPr>
        <xdr:cNvSpPr txBox="1">
          <a:spLocks noChangeArrowheads="1"/>
        </xdr:cNvSpPr>
      </xdr:nvSpPr>
      <xdr:spPr bwMode="auto">
        <a:xfrm>
          <a:off x="6075553" y="5108575"/>
          <a:ext cx="459835" cy="3294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Trust</a:t>
          </a:r>
          <a:endParaRPr lang="ja-JP" altLang="en-US">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190105</xdr:colOff>
      <xdr:row>13</xdr:row>
      <xdr:rowOff>102685</xdr:rowOff>
    </xdr:from>
    <xdr:to>
      <xdr:col>9</xdr:col>
      <xdr:colOff>42065</xdr:colOff>
      <xdr:row>15</xdr:row>
      <xdr:rowOff>46690</xdr:rowOff>
    </xdr:to>
    <xdr:sp macro="" textlink="">
      <xdr:nvSpPr>
        <xdr:cNvPr id="6" name="Text Box 107">
          <a:extLst>
            <a:ext uri="{FF2B5EF4-FFF2-40B4-BE49-F238E27FC236}">
              <a16:creationId xmlns:a16="http://schemas.microsoft.com/office/drawing/2014/main" id="{00000000-0008-0000-0C00-000006000000}"/>
            </a:ext>
          </a:extLst>
        </xdr:cNvPr>
        <xdr:cNvSpPr txBox="1">
          <a:spLocks noChangeArrowheads="1"/>
        </xdr:cNvSpPr>
      </xdr:nvSpPr>
      <xdr:spPr bwMode="auto">
        <a:xfrm>
          <a:off x="5912725" y="2830645"/>
          <a:ext cx="613960" cy="2640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Un</a:t>
          </a:r>
          <a:r>
            <a:rPr lang="en-US" altLang="ja-JP"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t</a:t>
          </a: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rust</a:t>
          </a:r>
          <a:endParaRPr lang="ja-JP" altLang="en-US">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190104</xdr:colOff>
      <xdr:row>7</xdr:row>
      <xdr:rowOff>312109</xdr:rowOff>
    </xdr:from>
    <xdr:to>
      <xdr:col>9</xdr:col>
      <xdr:colOff>651317</xdr:colOff>
      <xdr:row>11</xdr:row>
      <xdr:rowOff>102643</xdr:rowOff>
    </xdr:to>
    <xdr:sp macro="" textlink="">
      <xdr:nvSpPr>
        <xdr:cNvPr id="7" name="Oval 108">
          <a:extLst>
            <a:ext uri="{FF2B5EF4-FFF2-40B4-BE49-F238E27FC236}">
              <a16:creationId xmlns:a16="http://schemas.microsoft.com/office/drawing/2014/main" id="{00000000-0008-0000-0C00-000007000000}"/>
            </a:ext>
          </a:extLst>
        </xdr:cNvPr>
        <xdr:cNvSpPr>
          <a:spLocks noChangeArrowheads="1"/>
        </xdr:cNvSpPr>
      </xdr:nvSpPr>
      <xdr:spPr bwMode="auto">
        <a:xfrm>
          <a:off x="5912724" y="1782769"/>
          <a:ext cx="1223213" cy="727794"/>
        </a:xfrm>
        <a:prstGeom prst="ellipse">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C0C0C0" mc:Ignorable="a14" a14:legacySpreadsheetColorIndex="22"/>
          </a:solidFill>
          <a:round/>
          <a:headEnd/>
          <a:tailEnd/>
        </a:ln>
      </xdr:spPr>
      <xdr:txBody>
        <a:bodyPr vertOverflow="clip" wrap="square" lIns="27432" tIns="18288" rIns="27432" bIns="18288" anchor="ctr" upright="1"/>
        <a:lstStyle/>
        <a:p>
          <a:pPr algn="ctr" rtl="0">
            <a:lnSpc>
              <a:spcPts val="1400"/>
            </a:lnSpc>
            <a:defRPr sz="1000"/>
          </a:pP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ATI/</a:t>
          </a:r>
          <a:endParaRPr lang="en-US" altLang="ja-JP"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a:p>
          <a:pPr algn="ctr" rtl="0">
            <a:lnSpc>
              <a:spcPts val="1300"/>
            </a:lnSpc>
            <a:defRPr sz="1000"/>
          </a:pP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ｲﾝﾀｰﾈｯﾄ</a:t>
          </a:r>
          <a:endParaRPr lang="ja-JP" altLang="en-US">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303251</xdr:colOff>
      <xdr:row>36</xdr:row>
      <xdr:rowOff>442</xdr:rowOff>
    </xdr:from>
    <xdr:to>
      <xdr:col>10</xdr:col>
      <xdr:colOff>194235</xdr:colOff>
      <xdr:row>38</xdr:row>
      <xdr:rowOff>65861</xdr:rowOff>
    </xdr:to>
    <xdr:sp macro="" textlink="">
      <xdr:nvSpPr>
        <xdr:cNvPr id="8" name="Oval 109">
          <a:extLst>
            <a:ext uri="{FF2B5EF4-FFF2-40B4-BE49-F238E27FC236}">
              <a16:creationId xmlns:a16="http://schemas.microsoft.com/office/drawing/2014/main" id="{00000000-0008-0000-0C00-000008000000}"/>
            </a:ext>
          </a:extLst>
        </xdr:cNvPr>
        <xdr:cNvSpPr>
          <a:spLocks noChangeArrowheads="1"/>
        </xdr:cNvSpPr>
      </xdr:nvSpPr>
      <xdr:spPr bwMode="auto">
        <a:xfrm>
          <a:off x="6025871" y="6408862"/>
          <a:ext cx="1407364" cy="385459"/>
        </a:xfrm>
        <a:prstGeom prst="ellipse">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C0C0C0" mc:Ignorable="a14" a14:legacySpreadsheetColorIndex="22"/>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お客様LAN側</a:t>
          </a:r>
          <a:endParaRPr lang="ja-JP" altLang="en-US">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128595</xdr:colOff>
      <xdr:row>11</xdr:row>
      <xdr:rowOff>155880</xdr:rowOff>
    </xdr:from>
    <xdr:to>
      <xdr:col>9</xdr:col>
      <xdr:colOff>128595</xdr:colOff>
      <xdr:row>14</xdr:row>
      <xdr:rowOff>107470</xdr:rowOff>
    </xdr:to>
    <xdr:sp macro="" textlink="">
      <xdr:nvSpPr>
        <xdr:cNvPr id="9" name="Line 111">
          <a:extLst>
            <a:ext uri="{FF2B5EF4-FFF2-40B4-BE49-F238E27FC236}">
              <a16:creationId xmlns:a16="http://schemas.microsoft.com/office/drawing/2014/main" id="{00000000-0008-0000-0C00-000009000000}"/>
            </a:ext>
          </a:extLst>
        </xdr:cNvPr>
        <xdr:cNvSpPr>
          <a:spLocks noChangeShapeType="1"/>
        </xdr:cNvSpPr>
      </xdr:nvSpPr>
      <xdr:spPr bwMode="auto">
        <a:xfrm flipV="1">
          <a:off x="6613215" y="2563800"/>
          <a:ext cx="0" cy="431650"/>
        </a:xfrm>
        <a:prstGeom prst="line">
          <a:avLst/>
        </a:prstGeom>
        <a:noFill/>
        <a:ln w="38100">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181322</xdr:colOff>
      <xdr:row>13</xdr:row>
      <xdr:rowOff>18629</xdr:rowOff>
    </xdr:from>
    <xdr:to>
      <xdr:col>10</xdr:col>
      <xdr:colOff>135372</xdr:colOff>
      <xdr:row>14</xdr:row>
      <xdr:rowOff>74687</xdr:rowOff>
    </xdr:to>
    <xdr:sp macro="" textlink="">
      <xdr:nvSpPr>
        <xdr:cNvPr id="10" name="Text Box 112">
          <a:extLst>
            <a:ext uri="{FF2B5EF4-FFF2-40B4-BE49-F238E27FC236}">
              <a16:creationId xmlns:a16="http://schemas.microsoft.com/office/drawing/2014/main" id="{00000000-0008-0000-0C00-00000A000000}"/>
            </a:ext>
          </a:extLst>
        </xdr:cNvPr>
        <xdr:cNvSpPr txBox="1">
          <a:spLocks noChangeArrowheads="1"/>
        </xdr:cNvSpPr>
      </xdr:nvSpPr>
      <xdr:spPr bwMode="auto">
        <a:xfrm>
          <a:off x="6665942" y="2746589"/>
          <a:ext cx="708430" cy="2160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デフォルトルート</a:t>
          </a:r>
          <a:endParaRPr lang="ja-JP" altLang="en-US">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137300</xdr:colOff>
      <xdr:row>27</xdr:row>
      <xdr:rowOff>127115</xdr:rowOff>
    </xdr:from>
    <xdr:to>
      <xdr:col>9</xdr:col>
      <xdr:colOff>137300</xdr:colOff>
      <xdr:row>29</xdr:row>
      <xdr:rowOff>144446</xdr:rowOff>
    </xdr:to>
    <xdr:sp macro="" textlink="">
      <xdr:nvSpPr>
        <xdr:cNvPr id="11" name="Line 113">
          <a:extLst>
            <a:ext uri="{FF2B5EF4-FFF2-40B4-BE49-F238E27FC236}">
              <a16:creationId xmlns:a16="http://schemas.microsoft.com/office/drawing/2014/main" id="{00000000-0008-0000-0C00-00000B000000}"/>
            </a:ext>
          </a:extLst>
        </xdr:cNvPr>
        <xdr:cNvSpPr>
          <a:spLocks noChangeShapeType="1"/>
        </xdr:cNvSpPr>
      </xdr:nvSpPr>
      <xdr:spPr bwMode="auto">
        <a:xfrm>
          <a:off x="6621920" y="5095355"/>
          <a:ext cx="0" cy="337371"/>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459837</xdr:colOff>
      <xdr:row>19</xdr:row>
      <xdr:rowOff>48174</xdr:rowOff>
    </xdr:from>
    <xdr:to>
      <xdr:col>10</xdr:col>
      <xdr:colOff>144074</xdr:colOff>
      <xdr:row>20</xdr:row>
      <xdr:rowOff>150929</xdr:rowOff>
    </xdr:to>
    <xdr:sp macro="" textlink="">
      <xdr:nvSpPr>
        <xdr:cNvPr id="12" name="Text Box 114">
          <a:extLst>
            <a:ext uri="{FF2B5EF4-FFF2-40B4-BE49-F238E27FC236}">
              <a16:creationId xmlns:a16="http://schemas.microsoft.com/office/drawing/2014/main" id="{00000000-0008-0000-0C00-00000C000000}"/>
            </a:ext>
          </a:extLst>
        </xdr:cNvPr>
        <xdr:cNvSpPr txBox="1">
          <a:spLocks noChangeArrowheads="1"/>
        </xdr:cNvSpPr>
      </xdr:nvSpPr>
      <xdr:spPr bwMode="auto">
        <a:xfrm>
          <a:off x="6944457" y="3736254"/>
          <a:ext cx="438617" cy="262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etc</a:t>
          </a:r>
          <a:endParaRPr lang="ja-JP" altLang="en-US">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8</xdr:col>
      <xdr:colOff>42680</xdr:colOff>
      <xdr:row>31</xdr:row>
      <xdr:rowOff>112401</xdr:rowOff>
    </xdr:from>
    <xdr:to>
      <xdr:col>9</xdr:col>
      <xdr:colOff>747057</xdr:colOff>
      <xdr:row>33</xdr:row>
      <xdr:rowOff>112443</xdr:rowOff>
    </xdr:to>
    <xdr:sp macro="" textlink="">
      <xdr:nvSpPr>
        <xdr:cNvPr id="13" name="Rectangle 116">
          <a:extLst>
            <a:ext uri="{FF2B5EF4-FFF2-40B4-BE49-F238E27FC236}">
              <a16:creationId xmlns:a16="http://schemas.microsoft.com/office/drawing/2014/main" id="{00000000-0008-0000-0C00-00000D000000}"/>
            </a:ext>
          </a:extLst>
        </xdr:cNvPr>
        <xdr:cNvSpPr>
          <a:spLocks noChangeArrowheads="1"/>
        </xdr:cNvSpPr>
      </xdr:nvSpPr>
      <xdr:spPr bwMode="auto">
        <a:xfrm>
          <a:off x="6092960" y="5720721"/>
          <a:ext cx="1138717" cy="320082"/>
        </a:xfrm>
        <a:prstGeom prst="rect">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C0C0C0" mc:Ignorable="a14" a14:legacySpreadsheetColorIndex="2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集約ルータ</a:t>
          </a:r>
          <a:endParaRPr lang="ja-JP" altLang="en-US">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459401</xdr:colOff>
      <xdr:row>20</xdr:row>
      <xdr:rowOff>145350</xdr:rowOff>
    </xdr:from>
    <xdr:to>
      <xdr:col>10</xdr:col>
      <xdr:colOff>82795</xdr:colOff>
      <xdr:row>20</xdr:row>
      <xdr:rowOff>145350</xdr:rowOff>
    </xdr:to>
    <xdr:sp macro="" textlink="">
      <xdr:nvSpPr>
        <xdr:cNvPr id="14" name="Line 118">
          <a:extLst>
            <a:ext uri="{FF2B5EF4-FFF2-40B4-BE49-F238E27FC236}">
              <a16:creationId xmlns:a16="http://schemas.microsoft.com/office/drawing/2014/main" id="{00000000-0008-0000-0C00-00000E000000}"/>
            </a:ext>
          </a:extLst>
        </xdr:cNvPr>
        <xdr:cNvSpPr>
          <a:spLocks noChangeShapeType="1"/>
        </xdr:cNvSpPr>
      </xdr:nvSpPr>
      <xdr:spPr bwMode="auto">
        <a:xfrm flipV="1">
          <a:off x="6944021" y="3993450"/>
          <a:ext cx="377774"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109261</xdr:colOff>
      <xdr:row>19</xdr:row>
      <xdr:rowOff>113550</xdr:rowOff>
    </xdr:from>
    <xdr:to>
      <xdr:col>11</xdr:col>
      <xdr:colOff>82140</xdr:colOff>
      <xdr:row>22</xdr:row>
      <xdr:rowOff>38897</xdr:rowOff>
    </xdr:to>
    <xdr:sp macro="" textlink="">
      <xdr:nvSpPr>
        <xdr:cNvPr id="15" name="Rectangle 119">
          <a:extLst>
            <a:ext uri="{FF2B5EF4-FFF2-40B4-BE49-F238E27FC236}">
              <a16:creationId xmlns:a16="http://schemas.microsoft.com/office/drawing/2014/main" id="{00000000-0008-0000-0C00-00000F000000}"/>
            </a:ext>
          </a:extLst>
        </xdr:cNvPr>
        <xdr:cNvSpPr>
          <a:spLocks noChangeArrowheads="1"/>
        </xdr:cNvSpPr>
      </xdr:nvSpPr>
      <xdr:spPr bwMode="auto">
        <a:xfrm>
          <a:off x="7348261" y="3801630"/>
          <a:ext cx="780599" cy="40540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18288" tIns="18288" rIns="18288" bIns="18288" anchor="ctr" upright="1">
          <a:noAutofit/>
        </a:bodyPr>
        <a:lstStyle/>
        <a:p>
          <a:pPr algn="ctr" rtl="0">
            <a:lnSpc>
              <a:spcPts val="1500"/>
            </a:lnSpc>
            <a:defRPr sz="1000"/>
          </a:pPr>
          <a:r>
            <a:rPr lang="en-US" altLang="ja-JP"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Proxy</a:t>
          </a:r>
        </a:p>
        <a:p>
          <a:pPr algn="ctr" rtl="0">
            <a:lnSpc>
              <a:spcPts val="1500"/>
            </a:lnSpc>
            <a:defRPr sz="1000"/>
          </a:pP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など</a:t>
          </a:r>
          <a:endParaRPr lang="ja-JP" altLang="en-US">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172618</xdr:colOff>
      <xdr:row>28</xdr:row>
      <xdr:rowOff>28283</xdr:rowOff>
    </xdr:from>
    <xdr:to>
      <xdr:col>10</xdr:col>
      <xdr:colOff>666291</xdr:colOff>
      <xdr:row>30</xdr:row>
      <xdr:rowOff>65683</xdr:rowOff>
    </xdr:to>
    <xdr:sp macro="" textlink="">
      <xdr:nvSpPr>
        <xdr:cNvPr id="16" name="Text Box 122">
          <a:extLst>
            <a:ext uri="{FF2B5EF4-FFF2-40B4-BE49-F238E27FC236}">
              <a16:creationId xmlns:a16="http://schemas.microsoft.com/office/drawing/2014/main" id="{00000000-0008-0000-0C00-000010000000}"/>
            </a:ext>
          </a:extLst>
        </xdr:cNvPr>
        <xdr:cNvSpPr txBox="1">
          <a:spLocks noChangeArrowheads="1"/>
        </xdr:cNvSpPr>
      </xdr:nvSpPr>
      <xdr:spPr bwMode="auto">
        <a:xfrm>
          <a:off x="6657238" y="5156543"/>
          <a:ext cx="1248053" cy="3574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スタティックルート</a:t>
          </a:r>
          <a:endParaRPr lang="ja-JP" altLang="en-US">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8</xdr:col>
      <xdr:colOff>16570</xdr:colOff>
      <xdr:row>15</xdr:row>
      <xdr:rowOff>65368</xdr:rowOff>
    </xdr:from>
    <xdr:to>
      <xdr:col>9</xdr:col>
      <xdr:colOff>425024</xdr:colOff>
      <xdr:row>26</xdr:row>
      <xdr:rowOff>112296</xdr:rowOff>
    </xdr:to>
    <xdr:sp macro="" textlink="">
      <xdr:nvSpPr>
        <xdr:cNvPr id="17" name="Rectangle 105">
          <a:extLst>
            <a:ext uri="{FF2B5EF4-FFF2-40B4-BE49-F238E27FC236}">
              <a16:creationId xmlns:a16="http://schemas.microsoft.com/office/drawing/2014/main" id="{00000000-0008-0000-0C00-000011000000}"/>
            </a:ext>
          </a:extLst>
        </xdr:cNvPr>
        <xdr:cNvSpPr>
          <a:spLocks noChangeArrowheads="1"/>
        </xdr:cNvSpPr>
      </xdr:nvSpPr>
      <xdr:spPr bwMode="auto">
        <a:xfrm>
          <a:off x="6066850" y="3113368"/>
          <a:ext cx="842794" cy="1807148"/>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a:latin typeface="Meiryo UI" panose="020B0604030504040204" pitchFamily="50" charset="-128"/>
              <a:ea typeface="Meiryo UI" panose="020B0604030504040204" pitchFamily="50" charset="-128"/>
              <a:cs typeface="Meiryo UI" panose="020B0604030504040204" pitchFamily="50" charset="-128"/>
            </a:rPr>
            <a:t>セキュリティ</a:t>
          </a:r>
          <a:endParaRPr lang="en-US" altLang="ja-JP">
            <a:latin typeface="Meiryo UI" panose="020B0604030504040204" pitchFamily="50" charset="-128"/>
            <a:ea typeface="Meiryo UI" panose="020B0604030504040204" pitchFamily="50" charset="-128"/>
            <a:cs typeface="Meiryo UI" panose="020B0604030504040204" pitchFamily="50" charset="-128"/>
          </a:endParaRPr>
        </a:p>
        <a:p>
          <a:pPr algn="ctr" rtl="0">
            <a:defRPr sz="1000"/>
          </a:pPr>
          <a:r>
            <a:rPr lang="ja-JP" altLang="en-US">
              <a:latin typeface="Meiryo UI" panose="020B0604030504040204" pitchFamily="50" charset="-128"/>
              <a:ea typeface="Meiryo UI" panose="020B0604030504040204" pitchFamily="50" charset="-128"/>
              <a:cs typeface="Meiryo UI" panose="020B0604030504040204" pitchFamily="50" charset="-128"/>
            </a:rPr>
            <a:t>共通基盤</a:t>
          </a:r>
        </a:p>
      </xdr:txBody>
    </xdr:sp>
    <xdr:clientData/>
  </xdr:twoCellAnchor>
  <xdr:oneCellAnchor>
    <xdr:from>
      <xdr:col>10</xdr:col>
      <xdr:colOff>194236</xdr:colOff>
      <xdr:row>0</xdr:row>
      <xdr:rowOff>156882</xdr:rowOff>
    </xdr:from>
    <xdr:ext cx="902170" cy="325730"/>
    <xdr:sp macro="" textlink="">
      <xdr:nvSpPr>
        <xdr:cNvPr id="18" name="テキスト ボックス 17">
          <a:extLst>
            <a:ext uri="{FF2B5EF4-FFF2-40B4-BE49-F238E27FC236}">
              <a16:creationId xmlns:a16="http://schemas.microsoft.com/office/drawing/2014/main" id="{00000000-0008-0000-0C00-000012000000}"/>
            </a:ext>
          </a:extLst>
        </xdr:cNvPr>
        <xdr:cNvSpPr txBox="1"/>
      </xdr:nvSpPr>
      <xdr:spPr>
        <a:xfrm>
          <a:off x="7433236" y="156882"/>
          <a:ext cx="90217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b="1">
              <a:solidFill>
                <a:srgbClr val="FF0000"/>
              </a:solidFill>
            </a:rPr>
            <a:t>&lt;</a:t>
          </a:r>
          <a:r>
            <a:rPr kumimoji="1" lang="ja-JP" altLang="en-US" sz="1400" b="1">
              <a:solidFill>
                <a:srgbClr val="FF0000"/>
              </a:solidFill>
            </a:rPr>
            <a:t>記入例</a:t>
          </a:r>
          <a:r>
            <a:rPr kumimoji="1" lang="en-US" altLang="ja-JP" sz="1400" b="1">
              <a:solidFill>
                <a:srgbClr val="FF0000"/>
              </a:solidFill>
            </a:rPr>
            <a:t>&gt;</a:t>
          </a:r>
          <a:endParaRPr kumimoji="1" lang="ja-JP" altLang="en-US" sz="1400" b="1">
            <a:solidFill>
              <a:srgbClr val="FF0000"/>
            </a:solidFill>
          </a:endParaRPr>
        </a:p>
      </xdr:txBody>
    </xdr:sp>
    <xdr:clientData/>
  </xdr:oneCellAnchor>
  <xdr:twoCellAnchor>
    <xdr:from>
      <xdr:col>10</xdr:col>
      <xdr:colOff>375230</xdr:colOff>
      <xdr:row>15</xdr:row>
      <xdr:rowOff>74706</xdr:rowOff>
    </xdr:from>
    <xdr:to>
      <xdr:col>11</xdr:col>
      <xdr:colOff>759687</xdr:colOff>
      <xdr:row>18</xdr:row>
      <xdr:rowOff>14727</xdr:rowOff>
    </xdr:to>
    <xdr:sp macro="" textlink="">
      <xdr:nvSpPr>
        <xdr:cNvPr id="19" name="AutoShape 126">
          <a:extLst>
            <a:ext uri="{FF2B5EF4-FFF2-40B4-BE49-F238E27FC236}">
              <a16:creationId xmlns:a16="http://schemas.microsoft.com/office/drawing/2014/main" id="{00000000-0008-0000-0C00-000013000000}"/>
            </a:ext>
          </a:extLst>
        </xdr:cNvPr>
        <xdr:cNvSpPr>
          <a:spLocks noChangeArrowheads="1"/>
        </xdr:cNvSpPr>
      </xdr:nvSpPr>
      <xdr:spPr bwMode="auto">
        <a:xfrm>
          <a:off x="7614230" y="3122706"/>
          <a:ext cx="1192177" cy="420081"/>
        </a:xfrm>
        <a:prstGeom prst="wedgeRoundRectCallout">
          <a:avLst>
            <a:gd name="adj1" fmla="val -67161"/>
            <a:gd name="adj2" fmla="val 10437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overflow" horzOverflow="overflow" wrap="none" lIns="27432" tIns="18288" rIns="0" bIns="0" anchor="t" upright="1"/>
        <a:lstStyle/>
        <a:p>
          <a:pPr algn="l" rtl="0">
            <a:lnSpc>
              <a:spcPts val="1300"/>
            </a:lnSpc>
            <a:defRPr sz="1000"/>
          </a:pPr>
          <a:r>
            <a:rPr lang="ja-JP" altLang="en-US" sz="11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DMZにL3SWなど</a:t>
          </a:r>
        </a:p>
        <a:p>
          <a:pPr algn="l" rtl="0">
            <a:lnSpc>
              <a:spcPts val="1300"/>
            </a:lnSpc>
            <a:defRPr sz="1000"/>
          </a:pPr>
          <a:r>
            <a:rPr lang="ja-JP" altLang="en-US" sz="11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がある場合</a:t>
          </a:r>
          <a:endParaRPr lang="ja-JP" altLang="en-US" sz="9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294713</xdr:colOff>
      <xdr:row>2</xdr:row>
      <xdr:rowOff>123265</xdr:rowOff>
    </xdr:from>
    <xdr:to>
      <xdr:col>16</xdr:col>
      <xdr:colOff>0</xdr:colOff>
      <xdr:row>7</xdr:row>
      <xdr:rowOff>557493</xdr:rowOff>
    </xdr:to>
    <xdr:sp macro="" textlink="">
      <xdr:nvSpPr>
        <xdr:cNvPr id="2" name="Rectangle 49"/>
        <xdr:cNvSpPr>
          <a:spLocks noChangeArrowheads="1"/>
        </xdr:cNvSpPr>
      </xdr:nvSpPr>
      <xdr:spPr bwMode="auto">
        <a:xfrm>
          <a:off x="7428938" y="570940"/>
          <a:ext cx="7687237" cy="214872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1278839</xdr:colOff>
      <xdr:row>3</xdr:row>
      <xdr:rowOff>101905</xdr:rowOff>
    </xdr:from>
    <xdr:to>
      <xdr:col>12</xdr:col>
      <xdr:colOff>1278839</xdr:colOff>
      <xdr:row>7</xdr:row>
      <xdr:rowOff>349551</xdr:rowOff>
    </xdr:to>
    <xdr:sp macro="" textlink="">
      <xdr:nvSpPr>
        <xdr:cNvPr id="3" name="Line 50"/>
        <xdr:cNvSpPr>
          <a:spLocks noChangeShapeType="1"/>
        </xdr:cNvSpPr>
      </xdr:nvSpPr>
      <xdr:spPr bwMode="auto">
        <a:xfrm>
          <a:off x="11832539" y="892480"/>
          <a:ext cx="0" cy="1619246"/>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1278839</xdr:colOff>
      <xdr:row>5</xdr:row>
      <xdr:rowOff>127377</xdr:rowOff>
    </xdr:from>
    <xdr:to>
      <xdr:col>14</xdr:col>
      <xdr:colOff>877927</xdr:colOff>
      <xdr:row>5</xdr:row>
      <xdr:rowOff>127377</xdr:rowOff>
    </xdr:to>
    <xdr:sp macro="" textlink="">
      <xdr:nvSpPr>
        <xdr:cNvPr id="4" name="Line 51"/>
        <xdr:cNvSpPr>
          <a:spLocks noChangeShapeType="1"/>
        </xdr:cNvSpPr>
      </xdr:nvSpPr>
      <xdr:spPr bwMode="auto">
        <a:xfrm>
          <a:off x="11832539" y="1603752"/>
          <a:ext cx="2018438"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323180</xdr:colOff>
      <xdr:row>4</xdr:row>
      <xdr:rowOff>187438</xdr:rowOff>
    </xdr:from>
    <xdr:to>
      <xdr:col>13</xdr:col>
      <xdr:colOff>850016</xdr:colOff>
      <xdr:row>6</xdr:row>
      <xdr:rowOff>49868</xdr:rowOff>
    </xdr:to>
    <xdr:sp macro="" textlink="">
      <xdr:nvSpPr>
        <xdr:cNvPr id="5" name="Rectangle 52"/>
        <xdr:cNvSpPr>
          <a:spLocks noChangeArrowheads="1"/>
        </xdr:cNvSpPr>
      </xdr:nvSpPr>
      <xdr:spPr bwMode="auto">
        <a:xfrm>
          <a:off x="10876880" y="1320913"/>
          <a:ext cx="1803186" cy="548230"/>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セキュリティ共通基盤</a:t>
          </a:r>
          <a:endParaRPr lang="ja-JP" altLang="en-US"/>
        </a:p>
      </xdr:txBody>
    </xdr:sp>
    <xdr:clientData/>
  </xdr:twoCellAnchor>
  <xdr:twoCellAnchor>
    <xdr:from>
      <xdr:col>12</xdr:col>
      <xdr:colOff>578007</xdr:colOff>
      <xdr:row>6</xdr:row>
      <xdr:rowOff>40262</xdr:rowOff>
    </xdr:from>
    <xdr:to>
      <xdr:col>13</xdr:col>
      <xdr:colOff>163090</xdr:colOff>
      <xdr:row>6</xdr:row>
      <xdr:rowOff>280433</xdr:rowOff>
    </xdr:to>
    <xdr:sp macro="" textlink="">
      <xdr:nvSpPr>
        <xdr:cNvPr id="6" name="Text Box 53"/>
        <xdr:cNvSpPr txBox="1">
          <a:spLocks noChangeArrowheads="1"/>
        </xdr:cNvSpPr>
      </xdr:nvSpPr>
      <xdr:spPr bwMode="auto">
        <a:xfrm>
          <a:off x="11131707" y="1859537"/>
          <a:ext cx="861433" cy="2401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Trust</a:t>
          </a:r>
          <a:endParaRPr lang="ja-JP" altLang="en-US"/>
        </a:p>
      </xdr:txBody>
    </xdr:sp>
    <xdr:clientData/>
  </xdr:twoCellAnchor>
  <xdr:twoCellAnchor>
    <xdr:from>
      <xdr:col>12</xdr:col>
      <xdr:colOff>411816</xdr:colOff>
      <xdr:row>3</xdr:row>
      <xdr:rowOff>169762</xdr:rowOff>
    </xdr:from>
    <xdr:to>
      <xdr:col>13</xdr:col>
      <xdr:colOff>185250</xdr:colOff>
      <xdr:row>4</xdr:row>
      <xdr:rowOff>100978</xdr:rowOff>
    </xdr:to>
    <xdr:sp macro="" textlink="">
      <xdr:nvSpPr>
        <xdr:cNvPr id="7" name="Text Box 54"/>
        <xdr:cNvSpPr txBox="1">
          <a:spLocks noChangeArrowheads="1"/>
        </xdr:cNvSpPr>
      </xdr:nvSpPr>
      <xdr:spPr bwMode="auto">
        <a:xfrm>
          <a:off x="10965516" y="960337"/>
          <a:ext cx="1049784" cy="2741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Unｔrust</a:t>
          </a:r>
          <a:endParaRPr lang="ja-JP" altLang="en-US"/>
        </a:p>
      </xdr:txBody>
    </xdr:sp>
    <xdr:clientData/>
  </xdr:twoCellAnchor>
  <xdr:twoCellAnchor>
    <xdr:from>
      <xdr:col>13</xdr:col>
      <xdr:colOff>1161597</xdr:colOff>
      <xdr:row>4</xdr:row>
      <xdr:rowOff>242955</xdr:rowOff>
    </xdr:from>
    <xdr:to>
      <xdr:col>14</xdr:col>
      <xdr:colOff>979763</xdr:colOff>
      <xdr:row>5</xdr:row>
      <xdr:rowOff>135744</xdr:rowOff>
    </xdr:to>
    <xdr:sp macro="" textlink="">
      <xdr:nvSpPr>
        <xdr:cNvPr id="8" name="Text Box 55"/>
        <xdr:cNvSpPr txBox="1">
          <a:spLocks noChangeArrowheads="1"/>
        </xdr:cNvSpPr>
      </xdr:nvSpPr>
      <xdr:spPr bwMode="auto">
        <a:xfrm>
          <a:off x="12972597" y="1376430"/>
          <a:ext cx="980216" cy="235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DMZ</a:t>
          </a:r>
          <a:endParaRPr lang="ja-JP" altLang="en-US"/>
        </a:p>
      </xdr:txBody>
    </xdr:sp>
    <xdr:clientData/>
  </xdr:twoCellAnchor>
  <xdr:twoCellAnchor>
    <xdr:from>
      <xdr:col>8</xdr:col>
      <xdr:colOff>959686</xdr:colOff>
      <xdr:row>2</xdr:row>
      <xdr:rowOff>209726</xdr:rowOff>
    </xdr:from>
    <xdr:to>
      <xdr:col>14</xdr:col>
      <xdr:colOff>292837</xdr:colOff>
      <xdr:row>3</xdr:row>
      <xdr:rowOff>237009</xdr:rowOff>
    </xdr:to>
    <xdr:sp macro="" textlink="">
      <xdr:nvSpPr>
        <xdr:cNvPr id="9" name="Oval 56"/>
        <xdr:cNvSpPr>
          <a:spLocks noChangeArrowheads="1"/>
        </xdr:cNvSpPr>
      </xdr:nvSpPr>
      <xdr:spPr bwMode="auto">
        <a:xfrm>
          <a:off x="8960686" y="657401"/>
          <a:ext cx="4305201" cy="370183"/>
        </a:xfrm>
        <a:prstGeom prst="ellipse">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C0C0C0" mc:Ignorable="a14" a14:legacySpreadsheetColorIndex="22"/>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ATI/ｲﾝﾀｰﾈｯﾄ</a:t>
          </a:r>
          <a:endParaRPr lang="ja-JP" altLang="en-US"/>
        </a:p>
      </xdr:txBody>
    </xdr:sp>
    <xdr:clientData/>
  </xdr:twoCellAnchor>
  <xdr:twoCellAnchor>
    <xdr:from>
      <xdr:col>12</xdr:col>
      <xdr:colOff>400736</xdr:colOff>
      <xdr:row>7</xdr:row>
      <xdr:rowOff>9905</xdr:rowOff>
    </xdr:from>
    <xdr:to>
      <xdr:col>13</xdr:col>
      <xdr:colOff>1182400</xdr:colOff>
      <xdr:row>7</xdr:row>
      <xdr:rowOff>461426</xdr:rowOff>
    </xdr:to>
    <xdr:sp macro="" textlink="">
      <xdr:nvSpPr>
        <xdr:cNvPr id="10" name="Oval 57"/>
        <xdr:cNvSpPr>
          <a:spLocks noChangeArrowheads="1"/>
        </xdr:cNvSpPr>
      </xdr:nvSpPr>
      <xdr:spPr bwMode="auto">
        <a:xfrm>
          <a:off x="10954436" y="2172080"/>
          <a:ext cx="2019914" cy="451521"/>
        </a:xfrm>
        <a:prstGeom prst="ellipse">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C0C0C0" mc:Ignorable="a14" a14:legacySpreadsheetColorIndex="22"/>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お客様LAN側</a:t>
          </a:r>
          <a:endParaRPr lang="ja-JP" altLang="en-US"/>
        </a:p>
      </xdr:txBody>
    </xdr:sp>
    <xdr:clientData/>
  </xdr:twoCellAnchor>
  <xdr:twoCellAnchor>
    <xdr:from>
      <xdr:col>14</xdr:col>
      <xdr:colOff>614141</xdr:colOff>
      <xdr:row>4</xdr:row>
      <xdr:rowOff>139404</xdr:rowOff>
    </xdr:from>
    <xdr:to>
      <xdr:col>15</xdr:col>
      <xdr:colOff>830752</xdr:colOff>
      <xdr:row>6</xdr:row>
      <xdr:rowOff>165150</xdr:rowOff>
    </xdr:to>
    <xdr:sp macro="" textlink="">
      <xdr:nvSpPr>
        <xdr:cNvPr id="11" name="Oval 58"/>
        <xdr:cNvSpPr>
          <a:spLocks noChangeArrowheads="1"/>
        </xdr:cNvSpPr>
      </xdr:nvSpPr>
      <xdr:spPr bwMode="auto">
        <a:xfrm>
          <a:off x="13587191" y="1272879"/>
          <a:ext cx="1492961" cy="711546"/>
        </a:xfrm>
        <a:prstGeom prst="ellipse">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C0C0C0" mc:Ignorable="a14" a14:legacySpreadsheetColorIndex="22"/>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お客様DMZ等</a:t>
          </a:r>
          <a:endParaRPr lang="ja-JP" altLang="en-US"/>
        </a:p>
      </xdr:txBody>
    </xdr:sp>
    <xdr:clientData/>
  </xdr:twoCellAnchor>
  <xdr:twoCellAnchor>
    <xdr:from>
      <xdr:col>12</xdr:col>
      <xdr:colOff>1160469</xdr:colOff>
      <xdr:row>4</xdr:row>
      <xdr:rowOff>117689</xdr:rowOff>
    </xdr:from>
    <xdr:to>
      <xdr:col>12</xdr:col>
      <xdr:colOff>1397210</xdr:colOff>
      <xdr:row>4</xdr:row>
      <xdr:rowOff>273334</xdr:rowOff>
    </xdr:to>
    <xdr:sp macro="" textlink="">
      <xdr:nvSpPr>
        <xdr:cNvPr id="12" name="Oval 59"/>
        <xdr:cNvSpPr>
          <a:spLocks noChangeArrowheads="1"/>
        </xdr:cNvSpPr>
      </xdr:nvSpPr>
      <xdr:spPr bwMode="auto">
        <a:xfrm>
          <a:off x="11714169" y="1251164"/>
          <a:ext cx="112916" cy="155645"/>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12</xdr:col>
      <xdr:colOff>1186773</xdr:colOff>
      <xdr:row>5</xdr:row>
      <xdr:rowOff>347112</xdr:rowOff>
    </xdr:from>
    <xdr:to>
      <xdr:col>13</xdr:col>
      <xdr:colOff>367</xdr:colOff>
      <xdr:row>6</xdr:row>
      <xdr:rowOff>146220</xdr:rowOff>
    </xdr:to>
    <xdr:sp macro="" textlink="">
      <xdr:nvSpPr>
        <xdr:cNvPr id="13" name="Oval 60"/>
        <xdr:cNvSpPr>
          <a:spLocks noChangeArrowheads="1"/>
        </xdr:cNvSpPr>
      </xdr:nvSpPr>
      <xdr:spPr bwMode="auto">
        <a:xfrm>
          <a:off x="11740473" y="1823487"/>
          <a:ext cx="89944" cy="142008"/>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13</xdr:col>
      <xdr:colOff>723744</xdr:colOff>
      <xdr:row>5</xdr:row>
      <xdr:rowOff>63287</xdr:rowOff>
    </xdr:from>
    <xdr:to>
      <xdr:col>13</xdr:col>
      <xdr:colOff>960485</xdr:colOff>
      <xdr:row>5</xdr:row>
      <xdr:rowOff>209778</xdr:rowOff>
    </xdr:to>
    <xdr:sp macro="" textlink="">
      <xdr:nvSpPr>
        <xdr:cNvPr id="14" name="Oval 61"/>
        <xdr:cNvSpPr>
          <a:spLocks noChangeArrowheads="1"/>
        </xdr:cNvSpPr>
      </xdr:nvSpPr>
      <xdr:spPr bwMode="auto">
        <a:xfrm>
          <a:off x="12553794" y="1539662"/>
          <a:ext cx="236741" cy="146491"/>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14</xdr:col>
      <xdr:colOff>219138</xdr:colOff>
      <xdr:row>7</xdr:row>
      <xdr:rowOff>9175</xdr:rowOff>
    </xdr:from>
    <xdr:to>
      <xdr:col>14</xdr:col>
      <xdr:colOff>455879</xdr:colOff>
      <xdr:row>7</xdr:row>
      <xdr:rowOff>155666</xdr:rowOff>
    </xdr:to>
    <xdr:sp macro="" textlink="">
      <xdr:nvSpPr>
        <xdr:cNvPr id="15" name="Oval 69"/>
        <xdr:cNvSpPr>
          <a:spLocks noChangeArrowheads="1"/>
        </xdr:cNvSpPr>
      </xdr:nvSpPr>
      <xdr:spPr bwMode="auto">
        <a:xfrm>
          <a:off x="13192188" y="2171350"/>
          <a:ext cx="236741" cy="146491"/>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14</xdr:col>
      <xdr:colOff>525505</xdr:colOff>
      <xdr:row>6</xdr:row>
      <xdr:rowOff>318860</xdr:rowOff>
    </xdr:from>
    <xdr:to>
      <xdr:col>15</xdr:col>
      <xdr:colOff>575924</xdr:colOff>
      <xdr:row>7</xdr:row>
      <xdr:rowOff>202042</xdr:rowOff>
    </xdr:to>
    <xdr:sp macro="" textlink="">
      <xdr:nvSpPr>
        <xdr:cNvPr id="16" name="Text Box 70"/>
        <xdr:cNvSpPr txBox="1">
          <a:spLocks noChangeArrowheads="1"/>
        </xdr:cNvSpPr>
      </xdr:nvSpPr>
      <xdr:spPr bwMode="auto">
        <a:xfrm>
          <a:off x="13498555" y="2138135"/>
          <a:ext cx="1326769" cy="2260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：NATポイント</a:t>
          </a:r>
          <a:endParaRPr lang="ja-JP" altLang="en-US"/>
        </a:p>
      </xdr:txBody>
    </xdr:sp>
    <xdr:clientData/>
  </xdr:twoCellAnchor>
  <xdr:twoCellAnchor>
    <xdr:from>
      <xdr:col>14</xdr:col>
      <xdr:colOff>1301067</xdr:colOff>
      <xdr:row>3</xdr:row>
      <xdr:rowOff>265830</xdr:rowOff>
    </xdr:from>
    <xdr:to>
      <xdr:col>15</xdr:col>
      <xdr:colOff>454050</xdr:colOff>
      <xdr:row>5</xdr:row>
      <xdr:rowOff>109048</xdr:rowOff>
    </xdr:to>
    <xdr:sp macro="" textlink="">
      <xdr:nvSpPr>
        <xdr:cNvPr id="17" name="AutoShape 73"/>
        <xdr:cNvSpPr>
          <a:spLocks noChangeArrowheads="1"/>
        </xdr:cNvSpPr>
      </xdr:nvSpPr>
      <xdr:spPr bwMode="auto">
        <a:xfrm>
          <a:off x="14245542" y="1056405"/>
          <a:ext cx="457908" cy="529018"/>
        </a:xfrm>
        <a:prstGeom prst="can">
          <a:avLst>
            <a:gd name="adj" fmla="val 3314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ｻｰﾊﾞ</a:t>
          </a:r>
          <a:endParaRPr lang="ja-JP" altLang="en-US"/>
        </a:p>
      </xdr:txBody>
    </xdr:sp>
    <xdr:clientData/>
  </xdr:twoCellAnchor>
  <xdr:twoCellAnchor>
    <xdr:from>
      <xdr:col>12</xdr:col>
      <xdr:colOff>1331410</xdr:colOff>
      <xdr:row>3</xdr:row>
      <xdr:rowOff>198582</xdr:rowOff>
    </xdr:from>
    <xdr:to>
      <xdr:col>14</xdr:col>
      <xdr:colOff>148804</xdr:colOff>
      <xdr:row>4</xdr:row>
      <xdr:rowOff>168225</xdr:rowOff>
    </xdr:to>
    <xdr:sp macro="" textlink="">
      <xdr:nvSpPr>
        <xdr:cNvPr id="18" name="Text Box 74"/>
        <xdr:cNvSpPr txBox="1">
          <a:spLocks noChangeArrowheads="1"/>
        </xdr:cNvSpPr>
      </xdr:nvSpPr>
      <xdr:spPr bwMode="auto">
        <a:xfrm>
          <a:off x="11827960" y="989157"/>
          <a:ext cx="1293894" cy="3125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ｸﾞﾛｰﾊﾞﾙIP</a:t>
          </a:r>
          <a:endParaRPr lang="ja-JP" altLang="en-US"/>
        </a:p>
      </xdr:txBody>
    </xdr:sp>
    <xdr:clientData/>
  </xdr:twoCellAnchor>
  <xdr:twoCellAnchor>
    <xdr:from>
      <xdr:col>13</xdr:col>
      <xdr:colOff>30137</xdr:colOff>
      <xdr:row>6</xdr:row>
      <xdr:rowOff>11442</xdr:rowOff>
    </xdr:from>
    <xdr:to>
      <xdr:col>14</xdr:col>
      <xdr:colOff>270678</xdr:colOff>
      <xdr:row>6</xdr:row>
      <xdr:rowOff>318860</xdr:rowOff>
    </xdr:to>
    <xdr:sp macro="" textlink="">
      <xdr:nvSpPr>
        <xdr:cNvPr id="19" name="Text Box 75"/>
        <xdr:cNvSpPr txBox="1">
          <a:spLocks noChangeArrowheads="1"/>
        </xdr:cNvSpPr>
      </xdr:nvSpPr>
      <xdr:spPr bwMode="auto">
        <a:xfrm>
          <a:off x="11860187" y="1830717"/>
          <a:ext cx="1383541" cy="3074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ﾛｰｶﾙIP</a:t>
          </a:r>
          <a:endParaRPr lang="ja-JP" altLang="en-US"/>
        </a:p>
      </xdr:txBody>
    </xdr:sp>
    <xdr:clientData/>
  </xdr:twoCellAnchor>
  <xdr:twoCellAnchor>
    <xdr:from>
      <xdr:col>14</xdr:col>
      <xdr:colOff>636300</xdr:colOff>
      <xdr:row>5</xdr:row>
      <xdr:rowOff>176295</xdr:rowOff>
    </xdr:from>
    <xdr:to>
      <xdr:col>15</xdr:col>
      <xdr:colOff>731037</xdr:colOff>
      <xdr:row>6</xdr:row>
      <xdr:rowOff>136330</xdr:rowOff>
    </xdr:to>
    <xdr:sp macro="" textlink="">
      <xdr:nvSpPr>
        <xdr:cNvPr id="20" name="Text Box 76"/>
        <xdr:cNvSpPr txBox="1">
          <a:spLocks noChangeArrowheads="1"/>
        </xdr:cNvSpPr>
      </xdr:nvSpPr>
      <xdr:spPr bwMode="auto">
        <a:xfrm>
          <a:off x="13609350" y="1652670"/>
          <a:ext cx="1371087" cy="302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ﾛｰｶﾙIP</a:t>
          </a:r>
          <a:endParaRPr lang="ja-JP" altLang="en-US"/>
        </a:p>
      </xdr:txBody>
    </xdr:sp>
    <xdr:clientData/>
  </xdr:twoCellAnchor>
  <xdr:twoCellAnchor>
    <xdr:from>
      <xdr:col>12</xdr:col>
      <xdr:colOff>1326219</xdr:colOff>
      <xdr:row>3</xdr:row>
      <xdr:rowOff>188844</xdr:rowOff>
    </xdr:from>
    <xdr:to>
      <xdr:col>14</xdr:col>
      <xdr:colOff>1152126</xdr:colOff>
      <xdr:row>5</xdr:row>
      <xdr:rowOff>246726</xdr:rowOff>
    </xdr:to>
    <xdr:sp macro="" textlink="">
      <xdr:nvSpPr>
        <xdr:cNvPr id="21" name="Freeform 77"/>
        <xdr:cNvSpPr>
          <a:spLocks/>
        </xdr:cNvSpPr>
      </xdr:nvSpPr>
      <xdr:spPr bwMode="auto">
        <a:xfrm>
          <a:off x="11832294" y="979419"/>
          <a:ext cx="2292882" cy="743682"/>
        </a:xfrm>
        <a:custGeom>
          <a:avLst/>
          <a:gdLst>
            <a:gd name="T0" fmla="*/ 0 w 10134"/>
            <a:gd name="T1" fmla="*/ 0 h 10335"/>
            <a:gd name="T2" fmla="*/ 2147483647 w 10134"/>
            <a:gd name="T3" fmla="*/ 2147483647 h 10335"/>
            <a:gd name="T4" fmla="*/ 2147483647 w 10134"/>
            <a:gd name="T5" fmla="*/ 2147483647 h 10335"/>
            <a:gd name="T6" fmla="*/ 2147483647 w 10134"/>
            <a:gd name="T7" fmla="*/ 2147483647 h 10335"/>
            <a:gd name="T8" fmla="*/ 2147483647 w 10134"/>
            <a:gd name="T9" fmla="*/ 2147483647 h 10335"/>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0134" h="10335">
              <a:moveTo>
                <a:pt x="0" y="0"/>
              </a:moveTo>
              <a:cubicBezTo>
                <a:pt x="212" y="5441"/>
                <a:pt x="426" y="6410"/>
                <a:pt x="1232" y="8131"/>
              </a:cubicBezTo>
              <a:cubicBezTo>
                <a:pt x="2038" y="9852"/>
                <a:pt x="3564" y="10223"/>
                <a:pt x="4835" y="10329"/>
              </a:cubicBezTo>
              <a:cubicBezTo>
                <a:pt x="6107" y="10432"/>
                <a:pt x="8015" y="9282"/>
                <a:pt x="8915" y="8655"/>
              </a:cubicBezTo>
              <a:cubicBezTo>
                <a:pt x="9817" y="8027"/>
                <a:pt x="9975" y="7294"/>
                <a:pt x="10134" y="6561"/>
              </a:cubicBezTo>
            </a:path>
          </a:pathLst>
        </a:custGeom>
        <a:noFill/>
        <a:ln w="38100" cap="flat" cmpd="sng">
          <a:solidFill>
            <a:srgbClr xmlns:mc="http://schemas.openxmlformats.org/markup-compatibility/2006" xmlns:a14="http://schemas.microsoft.com/office/drawing/2010/main" val="000000" mc:Ignorable="a14" a14:legacySpreadsheetColorIndex="64"/>
          </a:solidFill>
          <a:prstDash val="sysDot"/>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792204</xdr:colOff>
      <xdr:row>3</xdr:row>
      <xdr:rowOff>152002</xdr:rowOff>
    </xdr:from>
    <xdr:to>
      <xdr:col>12</xdr:col>
      <xdr:colOff>1189929</xdr:colOff>
      <xdr:row>7</xdr:row>
      <xdr:rowOff>320707</xdr:rowOff>
    </xdr:to>
    <xdr:sp macro="" textlink="">
      <xdr:nvSpPr>
        <xdr:cNvPr id="22" name="Freeform 78"/>
        <xdr:cNvSpPr>
          <a:spLocks/>
        </xdr:cNvSpPr>
      </xdr:nvSpPr>
      <xdr:spPr bwMode="auto">
        <a:xfrm>
          <a:off x="11345904" y="942577"/>
          <a:ext cx="397725" cy="1540305"/>
        </a:xfrm>
        <a:custGeom>
          <a:avLst/>
          <a:gdLst>
            <a:gd name="T0" fmla="*/ 2147483647 w 9450"/>
            <a:gd name="T1" fmla="*/ 0 h 7953"/>
            <a:gd name="T2" fmla="*/ 2147483647 w 9450"/>
            <a:gd name="T3" fmla="*/ 2147483647 h 7953"/>
            <a:gd name="T4" fmla="*/ 2147483647 w 9450"/>
            <a:gd name="T5" fmla="*/ 2147483647 h 7953"/>
            <a:gd name="T6" fmla="*/ 0 w 9450"/>
            <a:gd name="T7" fmla="*/ 2147483647 h 7953"/>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9450" h="7953">
              <a:moveTo>
                <a:pt x="3126" y="0"/>
              </a:moveTo>
              <a:cubicBezTo>
                <a:pt x="6563" y="1028"/>
                <a:pt x="7501" y="639"/>
                <a:pt x="8438" y="1645"/>
              </a:cubicBezTo>
              <a:cubicBezTo>
                <a:pt x="9375" y="2651"/>
                <a:pt x="10000" y="5009"/>
                <a:pt x="8750" y="6037"/>
              </a:cubicBezTo>
              <a:cubicBezTo>
                <a:pt x="7500" y="7065"/>
                <a:pt x="1875" y="7532"/>
                <a:pt x="0" y="7953"/>
              </a:cubicBezTo>
            </a:path>
          </a:pathLst>
        </a:custGeom>
        <a:noFill/>
        <a:ln w="38100" cap="flat" cmpd="sng">
          <a:solidFill>
            <a:srgbClr xmlns:mc="http://schemas.openxmlformats.org/markup-compatibility/2006" xmlns:a14="http://schemas.microsoft.com/office/drawing/2010/main" val="000000" mc:Ignorable="a14" a14:legacySpreadsheetColorIndex="64"/>
          </a:solidFill>
          <a:prstDash val="sysDot"/>
          <a:round/>
          <a:headEnd type="triangl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187366</xdr:colOff>
      <xdr:row>6</xdr:row>
      <xdr:rowOff>342614</xdr:rowOff>
    </xdr:from>
    <xdr:to>
      <xdr:col>12</xdr:col>
      <xdr:colOff>979366</xdr:colOff>
      <xdr:row>7</xdr:row>
      <xdr:rowOff>362979</xdr:rowOff>
    </xdr:to>
    <xdr:pic>
      <xdr:nvPicPr>
        <xdr:cNvPr id="23" name="Picture 8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41066" y="2161889"/>
          <a:ext cx="792000" cy="36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1284942</xdr:colOff>
      <xdr:row>6</xdr:row>
      <xdr:rowOff>205280</xdr:rowOff>
    </xdr:from>
    <xdr:to>
      <xdr:col>12</xdr:col>
      <xdr:colOff>777059</xdr:colOff>
      <xdr:row>7</xdr:row>
      <xdr:rowOff>253145</xdr:rowOff>
    </xdr:to>
    <xdr:pic>
      <xdr:nvPicPr>
        <xdr:cNvPr id="24" name="Picture 8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52767" y="2024555"/>
          <a:ext cx="777992" cy="390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7</xdr:col>
      <xdr:colOff>294713</xdr:colOff>
      <xdr:row>2</xdr:row>
      <xdr:rowOff>123265</xdr:rowOff>
    </xdr:from>
    <xdr:to>
      <xdr:col>16</xdr:col>
      <xdr:colOff>0</xdr:colOff>
      <xdr:row>7</xdr:row>
      <xdr:rowOff>557493</xdr:rowOff>
    </xdr:to>
    <xdr:sp macro="" textlink="">
      <xdr:nvSpPr>
        <xdr:cNvPr id="2" name="Rectangle 49">
          <a:extLst>
            <a:ext uri="{FF2B5EF4-FFF2-40B4-BE49-F238E27FC236}">
              <a16:creationId xmlns:a16="http://schemas.microsoft.com/office/drawing/2014/main" id="{00000000-0008-0000-0F00-000002000000}"/>
            </a:ext>
          </a:extLst>
        </xdr:cNvPr>
        <xdr:cNvSpPr>
          <a:spLocks noChangeArrowheads="1"/>
        </xdr:cNvSpPr>
      </xdr:nvSpPr>
      <xdr:spPr bwMode="auto">
        <a:xfrm>
          <a:off x="6497393" y="565225"/>
          <a:ext cx="7706287" cy="214872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1278839</xdr:colOff>
      <xdr:row>3</xdr:row>
      <xdr:rowOff>101905</xdr:rowOff>
    </xdr:from>
    <xdr:to>
      <xdr:col>12</xdr:col>
      <xdr:colOff>1278839</xdr:colOff>
      <xdr:row>7</xdr:row>
      <xdr:rowOff>349551</xdr:rowOff>
    </xdr:to>
    <xdr:sp macro="" textlink="">
      <xdr:nvSpPr>
        <xdr:cNvPr id="3" name="Line 50">
          <a:extLst>
            <a:ext uri="{FF2B5EF4-FFF2-40B4-BE49-F238E27FC236}">
              <a16:creationId xmlns:a16="http://schemas.microsoft.com/office/drawing/2014/main" id="{00000000-0008-0000-0F00-000003000000}"/>
            </a:ext>
          </a:extLst>
        </xdr:cNvPr>
        <xdr:cNvSpPr>
          <a:spLocks noChangeShapeType="1"/>
        </xdr:cNvSpPr>
      </xdr:nvSpPr>
      <xdr:spPr bwMode="auto">
        <a:xfrm>
          <a:off x="10910519" y="886765"/>
          <a:ext cx="0" cy="1619246"/>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1278839</xdr:colOff>
      <xdr:row>5</xdr:row>
      <xdr:rowOff>127377</xdr:rowOff>
    </xdr:from>
    <xdr:to>
      <xdr:col>14</xdr:col>
      <xdr:colOff>877927</xdr:colOff>
      <xdr:row>5</xdr:row>
      <xdr:rowOff>127377</xdr:rowOff>
    </xdr:to>
    <xdr:sp macro="" textlink="">
      <xdr:nvSpPr>
        <xdr:cNvPr id="4" name="Line 51">
          <a:extLst>
            <a:ext uri="{FF2B5EF4-FFF2-40B4-BE49-F238E27FC236}">
              <a16:creationId xmlns:a16="http://schemas.microsoft.com/office/drawing/2014/main" id="{00000000-0008-0000-0F00-000004000000}"/>
            </a:ext>
          </a:extLst>
        </xdr:cNvPr>
        <xdr:cNvSpPr>
          <a:spLocks noChangeShapeType="1"/>
        </xdr:cNvSpPr>
      </xdr:nvSpPr>
      <xdr:spPr bwMode="auto">
        <a:xfrm>
          <a:off x="10910519" y="1598037"/>
          <a:ext cx="2022248"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323180</xdr:colOff>
      <xdr:row>4</xdr:row>
      <xdr:rowOff>187438</xdr:rowOff>
    </xdr:from>
    <xdr:to>
      <xdr:col>13</xdr:col>
      <xdr:colOff>850016</xdr:colOff>
      <xdr:row>6</xdr:row>
      <xdr:rowOff>49868</xdr:rowOff>
    </xdr:to>
    <xdr:sp macro="" textlink="">
      <xdr:nvSpPr>
        <xdr:cNvPr id="5" name="Rectangle 52">
          <a:extLst>
            <a:ext uri="{FF2B5EF4-FFF2-40B4-BE49-F238E27FC236}">
              <a16:creationId xmlns:a16="http://schemas.microsoft.com/office/drawing/2014/main" id="{00000000-0008-0000-0F00-000005000000}"/>
            </a:ext>
          </a:extLst>
        </xdr:cNvPr>
        <xdr:cNvSpPr>
          <a:spLocks noChangeArrowheads="1"/>
        </xdr:cNvSpPr>
      </xdr:nvSpPr>
      <xdr:spPr bwMode="auto">
        <a:xfrm>
          <a:off x="9954860" y="1315198"/>
          <a:ext cx="1806996" cy="548230"/>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セキュリティ共通基盤</a:t>
          </a:r>
          <a:endParaRPr lang="ja-JP" altLang="en-US"/>
        </a:p>
      </xdr:txBody>
    </xdr:sp>
    <xdr:clientData/>
  </xdr:twoCellAnchor>
  <xdr:twoCellAnchor>
    <xdr:from>
      <xdr:col>12</xdr:col>
      <xdr:colOff>578007</xdr:colOff>
      <xdr:row>6</xdr:row>
      <xdr:rowOff>40262</xdr:rowOff>
    </xdr:from>
    <xdr:to>
      <xdr:col>13</xdr:col>
      <xdr:colOff>163090</xdr:colOff>
      <xdr:row>6</xdr:row>
      <xdr:rowOff>280433</xdr:rowOff>
    </xdr:to>
    <xdr:sp macro="" textlink="">
      <xdr:nvSpPr>
        <xdr:cNvPr id="6" name="Text Box 53">
          <a:extLst>
            <a:ext uri="{FF2B5EF4-FFF2-40B4-BE49-F238E27FC236}">
              <a16:creationId xmlns:a16="http://schemas.microsoft.com/office/drawing/2014/main" id="{00000000-0008-0000-0F00-000006000000}"/>
            </a:ext>
          </a:extLst>
        </xdr:cNvPr>
        <xdr:cNvSpPr txBox="1">
          <a:spLocks noChangeArrowheads="1"/>
        </xdr:cNvSpPr>
      </xdr:nvSpPr>
      <xdr:spPr bwMode="auto">
        <a:xfrm>
          <a:off x="10209687" y="1853822"/>
          <a:ext cx="865243" cy="2401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Trust</a:t>
          </a:r>
          <a:endParaRPr lang="ja-JP" altLang="en-US"/>
        </a:p>
      </xdr:txBody>
    </xdr:sp>
    <xdr:clientData/>
  </xdr:twoCellAnchor>
  <xdr:twoCellAnchor>
    <xdr:from>
      <xdr:col>12</xdr:col>
      <xdr:colOff>411816</xdr:colOff>
      <xdr:row>3</xdr:row>
      <xdr:rowOff>169762</xdr:rowOff>
    </xdr:from>
    <xdr:to>
      <xdr:col>13</xdr:col>
      <xdr:colOff>185250</xdr:colOff>
      <xdr:row>4</xdr:row>
      <xdr:rowOff>100978</xdr:rowOff>
    </xdr:to>
    <xdr:sp macro="" textlink="">
      <xdr:nvSpPr>
        <xdr:cNvPr id="7" name="Text Box 54">
          <a:extLst>
            <a:ext uri="{FF2B5EF4-FFF2-40B4-BE49-F238E27FC236}">
              <a16:creationId xmlns:a16="http://schemas.microsoft.com/office/drawing/2014/main" id="{00000000-0008-0000-0F00-000007000000}"/>
            </a:ext>
          </a:extLst>
        </xdr:cNvPr>
        <xdr:cNvSpPr txBox="1">
          <a:spLocks noChangeArrowheads="1"/>
        </xdr:cNvSpPr>
      </xdr:nvSpPr>
      <xdr:spPr bwMode="auto">
        <a:xfrm>
          <a:off x="10043496" y="954622"/>
          <a:ext cx="1053594" cy="2741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Unｔrust</a:t>
          </a:r>
          <a:endParaRPr lang="ja-JP" altLang="en-US"/>
        </a:p>
      </xdr:txBody>
    </xdr:sp>
    <xdr:clientData/>
  </xdr:twoCellAnchor>
  <xdr:twoCellAnchor>
    <xdr:from>
      <xdr:col>13</xdr:col>
      <xdr:colOff>1237797</xdr:colOff>
      <xdr:row>4</xdr:row>
      <xdr:rowOff>302720</xdr:rowOff>
    </xdr:from>
    <xdr:to>
      <xdr:col>14</xdr:col>
      <xdr:colOff>979763</xdr:colOff>
      <xdr:row>5</xdr:row>
      <xdr:rowOff>195509</xdr:rowOff>
    </xdr:to>
    <xdr:sp macro="" textlink="">
      <xdr:nvSpPr>
        <xdr:cNvPr id="8" name="Text Box 55">
          <a:extLst>
            <a:ext uri="{FF2B5EF4-FFF2-40B4-BE49-F238E27FC236}">
              <a16:creationId xmlns:a16="http://schemas.microsoft.com/office/drawing/2014/main" id="{00000000-0008-0000-0F00-000008000000}"/>
            </a:ext>
          </a:extLst>
        </xdr:cNvPr>
        <xdr:cNvSpPr txBox="1">
          <a:spLocks noChangeArrowheads="1"/>
        </xdr:cNvSpPr>
      </xdr:nvSpPr>
      <xdr:spPr bwMode="auto">
        <a:xfrm>
          <a:off x="12058197" y="1430480"/>
          <a:ext cx="976406" cy="235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DMZ</a:t>
          </a:r>
          <a:endParaRPr lang="ja-JP" altLang="en-US"/>
        </a:p>
      </xdr:txBody>
    </xdr:sp>
    <xdr:clientData/>
  </xdr:twoCellAnchor>
  <xdr:twoCellAnchor>
    <xdr:from>
      <xdr:col>8</xdr:col>
      <xdr:colOff>959686</xdr:colOff>
      <xdr:row>2</xdr:row>
      <xdr:rowOff>209726</xdr:rowOff>
    </xdr:from>
    <xdr:to>
      <xdr:col>14</xdr:col>
      <xdr:colOff>292837</xdr:colOff>
      <xdr:row>3</xdr:row>
      <xdr:rowOff>237009</xdr:rowOff>
    </xdr:to>
    <xdr:sp macro="" textlink="">
      <xdr:nvSpPr>
        <xdr:cNvPr id="9" name="Oval 56">
          <a:extLst>
            <a:ext uri="{FF2B5EF4-FFF2-40B4-BE49-F238E27FC236}">
              <a16:creationId xmlns:a16="http://schemas.microsoft.com/office/drawing/2014/main" id="{00000000-0008-0000-0F00-000009000000}"/>
            </a:ext>
          </a:extLst>
        </xdr:cNvPr>
        <xdr:cNvSpPr>
          <a:spLocks noChangeArrowheads="1"/>
        </xdr:cNvSpPr>
      </xdr:nvSpPr>
      <xdr:spPr bwMode="auto">
        <a:xfrm>
          <a:off x="8031046" y="651686"/>
          <a:ext cx="4316631" cy="370183"/>
        </a:xfrm>
        <a:prstGeom prst="ellipse">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C0C0C0" mc:Ignorable="a14" a14:legacySpreadsheetColorIndex="22"/>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ATI/ｲﾝﾀｰﾈｯﾄ</a:t>
          </a:r>
          <a:endParaRPr lang="ja-JP" altLang="en-US"/>
        </a:p>
      </xdr:txBody>
    </xdr:sp>
    <xdr:clientData/>
  </xdr:twoCellAnchor>
  <xdr:twoCellAnchor>
    <xdr:from>
      <xdr:col>12</xdr:col>
      <xdr:colOff>400736</xdr:colOff>
      <xdr:row>7</xdr:row>
      <xdr:rowOff>9905</xdr:rowOff>
    </xdr:from>
    <xdr:to>
      <xdr:col>13</xdr:col>
      <xdr:colOff>1182400</xdr:colOff>
      <xdr:row>7</xdr:row>
      <xdr:rowOff>461426</xdr:rowOff>
    </xdr:to>
    <xdr:sp macro="" textlink="">
      <xdr:nvSpPr>
        <xdr:cNvPr id="10" name="Oval 57">
          <a:extLst>
            <a:ext uri="{FF2B5EF4-FFF2-40B4-BE49-F238E27FC236}">
              <a16:creationId xmlns:a16="http://schemas.microsoft.com/office/drawing/2014/main" id="{00000000-0008-0000-0F00-00000A000000}"/>
            </a:ext>
          </a:extLst>
        </xdr:cNvPr>
        <xdr:cNvSpPr>
          <a:spLocks noChangeArrowheads="1"/>
        </xdr:cNvSpPr>
      </xdr:nvSpPr>
      <xdr:spPr bwMode="auto">
        <a:xfrm>
          <a:off x="10032416" y="2166365"/>
          <a:ext cx="2023724" cy="451521"/>
        </a:xfrm>
        <a:prstGeom prst="ellipse">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C0C0C0" mc:Ignorable="a14" a14:legacySpreadsheetColorIndex="22"/>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お客様LAN側</a:t>
          </a:r>
          <a:endParaRPr lang="ja-JP" altLang="en-US"/>
        </a:p>
      </xdr:txBody>
    </xdr:sp>
    <xdr:clientData/>
  </xdr:twoCellAnchor>
  <xdr:twoCellAnchor>
    <xdr:from>
      <xdr:col>14</xdr:col>
      <xdr:colOff>614141</xdr:colOff>
      <xdr:row>4</xdr:row>
      <xdr:rowOff>139404</xdr:rowOff>
    </xdr:from>
    <xdr:to>
      <xdr:col>15</xdr:col>
      <xdr:colOff>830752</xdr:colOff>
      <xdr:row>6</xdr:row>
      <xdr:rowOff>165150</xdr:rowOff>
    </xdr:to>
    <xdr:sp macro="" textlink="">
      <xdr:nvSpPr>
        <xdr:cNvPr id="11" name="Oval 58">
          <a:extLst>
            <a:ext uri="{FF2B5EF4-FFF2-40B4-BE49-F238E27FC236}">
              <a16:creationId xmlns:a16="http://schemas.microsoft.com/office/drawing/2014/main" id="{00000000-0008-0000-0F00-00000B000000}"/>
            </a:ext>
          </a:extLst>
        </xdr:cNvPr>
        <xdr:cNvSpPr>
          <a:spLocks noChangeArrowheads="1"/>
        </xdr:cNvSpPr>
      </xdr:nvSpPr>
      <xdr:spPr bwMode="auto">
        <a:xfrm>
          <a:off x="12668981" y="1267164"/>
          <a:ext cx="1496771" cy="711546"/>
        </a:xfrm>
        <a:prstGeom prst="ellipse">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C0C0C0" mc:Ignorable="a14" a14:legacySpreadsheetColorIndex="22"/>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お客様DMZ</a:t>
          </a:r>
          <a:endParaRPr lang="ja-JP" altLang="en-US"/>
        </a:p>
      </xdr:txBody>
    </xdr:sp>
    <xdr:clientData/>
  </xdr:twoCellAnchor>
  <xdr:twoCellAnchor>
    <xdr:from>
      <xdr:col>12</xdr:col>
      <xdr:colOff>1160469</xdr:colOff>
      <xdr:row>4</xdr:row>
      <xdr:rowOff>117689</xdr:rowOff>
    </xdr:from>
    <xdr:to>
      <xdr:col>12</xdr:col>
      <xdr:colOff>1397210</xdr:colOff>
      <xdr:row>4</xdr:row>
      <xdr:rowOff>273334</xdr:rowOff>
    </xdr:to>
    <xdr:sp macro="" textlink="">
      <xdr:nvSpPr>
        <xdr:cNvPr id="12" name="Oval 59">
          <a:extLst>
            <a:ext uri="{FF2B5EF4-FFF2-40B4-BE49-F238E27FC236}">
              <a16:creationId xmlns:a16="http://schemas.microsoft.com/office/drawing/2014/main" id="{00000000-0008-0000-0F00-00000C000000}"/>
            </a:ext>
          </a:extLst>
        </xdr:cNvPr>
        <xdr:cNvSpPr>
          <a:spLocks noChangeArrowheads="1"/>
        </xdr:cNvSpPr>
      </xdr:nvSpPr>
      <xdr:spPr bwMode="auto">
        <a:xfrm>
          <a:off x="10792149" y="1245449"/>
          <a:ext cx="122441" cy="155645"/>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12</xdr:col>
      <xdr:colOff>1186773</xdr:colOff>
      <xdr:row>5</xdr:row>
      <xdr:rowOff>347112</xdr:rowOff>
    </xdr:from>
    <xdr:to>
      <xdr:col>13</xdr:col>
      <xdr:colOff>367</xdr:colOff>
      <xdr:row>6</xdr:row>
      <xdr:rowOff>146220</xdr:rowOff>
    </xdr:to>
    <xdr:sp macro="" textlink="">
      <xdr:nvSpPr>
        <xdr:cNvPr id="13" name="Oval 60">
          <a:extLst>
            <a:ext uri="{FF2B5EF4-FFF2-40B4-BE49-F238E27FC236}">
              <a16:creationId xmlns:a16="http://schemas.microsoft.com/office/drawing/2014/main" id="{00000000-0008-0000-0F00-00000D000000}"/>
            </a:ext>
          </a:extLst>
        </xdr:cNvPr>
        <xdr:cNvSpPr>
          <a:spLocks noChangeArrowheads="1"/>
        </xdr:cNvSpPr>
      </xdr:nvSpPr>
      <xdr:spPr bwMode="auto">
        <a:xfrm>
          <a:off x="10818453" y="1810152"/>
          <a:ext cx="93754" cy="149628"/>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13</xdr:col>
      <xdr:colOff>723744</xdr:colOff>
      <xdr:row>5</xdr:row>
      <xdr:rowOff>63287</xdr:rowOff>
    </xdr:from>
    <xdr:to>
      <xdr:col>13</xdr:col>
      <xdr:colOff>960485</xdr:colOff>
      <xdr:row>5</xdr:row>
      <xdr:rowOff>209778</xdr:rowOff>
    </xdr:to>
    <xdr:sp macro="" textlink="">
      <xdr:nvSpPr>
        <xdr:cNvPr id="14" name="Oval 61">
          <a:extLst>
            <a:ext uri="{FF2B5EF4-FFF2-40B4-BE49-F238E27FC236}">
              <a16:creationId xmlns:a16="http://schemas.microsoft.com/office/drawing/2014/main" id="{00000000-0008-0000-0F00-00000E000000}"/>
            </a:ext>
          </a:extLst>
        </xdr:cNvPr>
        <xdr:cNvSpPr>
          <a:spLocks noChangeArrowheads="1"/>
        </xdr:cNvSpPr>
      </xdr:nvSpPr>
      <xdr:spPr bwMode="auto">
        <a:xfrm>
          <a:off x="11635584" y="1533947"/>
          <a:ext cx="236741" cy="146491"/>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14</xdr:col>
      <xdr:colOff>219138</xdr:colOff>
      <xdr:row>7</xdr:row>
      <xdr:rowOff>9175</xdr:rowOff>
    </xdr:from>
    <xdr:to>
      <xdr:col>14</xdr:col>
      <xdr:colOff>455879</xdr:colOff>
      <xdr:row>7</xdr:row>
      <xdr:rowOff>155666</xdr:rowOff>
    </xdr:to>
    <xdr:sp macro="" textlink="">
      <xdr:nvSpPr>
        <xdr:cNvPr id="15" name="Oval 69">
          <a:extLst>
            <a:ext uri="{FF2B5EF4-FFF2-40B4-BE49-F238E27FC236}">
              <a16:creationId xmlns:a16="http://schemas.microsoft.com/office/drawing/2014/main" id="{00000000-0008-0000-0F00-00000F000000}"/>
            </a:ext>
          </a:extLst>
        </xdr:cNvPr>
        <xdr:cNvSpPr>
          <a:spLocks noChangeArrowheads="1"/>
        </xdr:cNvSpPr>
      </xdr:nvSpPr>
      <xdr:spPr bwMode="auto">
        <a:xfrm>
          <a:off x="12273978" y="2165635"/>
          <a:ext cx="236741" cy="146491"/>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14</xdr:col>
      <xdr:colOff>525505</xdr:colOff>
      <xdr:row>6</xdr:row>
      <xdr:rowOff>318860</xdr:rowOff>
    </xdr:from>
    <xdr:to>
      <xdr:col>15</xdr:col>
      <xdr:colOff>575924</xdr:colOff>
      <xdr:row>7</xdr:row>
      <xdr:rowOff>202042</xdr:rowOff>
    </xdr:to>
    <xdr:sp macro="" textlink="">
      <xdr:nvSpPr>
        <xdr:cNvPr id="16" name="Text Box 70">
          <a:extLst>
            <a:ext uri="{FF2B5EF4-FFF2-40B4-BE49-F238E27FC236}">
              <a16:creationId xmlns:a16="http://schemas.microsoft.com/office/drawing/2014/main" id="{00000000-0008-0000-0F00-000010000000}"/>
            </a:ext>
          </a:extLst>
        </xdr:cNvPr>
        <xdr:cNvSpPr txBox="1">
          <a:spLocks noChangeArrowheads="1"/>
        </xdr:cNvSpPr>
      </xdr:nvSpPr>
      <xdr:spPr bwMode="auto">
        <a:xfrm>
          <a:off x="12580345" y="2132420"/>
          <a:ext cx="1330579" cy="2260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：NATポイント</a:t>
          </a:r>
          <a:endParaRPr lang="ja-JP" altLang="en-US"/>
        </a:p>
      </xdr:txBody>
    </xdr:sp>
    <xdr:clientData/>
  </xdr:twoCellAnchor>
  <xdr:twoCellAnchor>
    <xdr:from>
      <xdr:col>14</xdr:col>
      <xdr:colOff>1301067</xdr:colOff>
      <xdr:row>3</xdr:row>
      <xdr:rowOff>265830</xdr:rowOff>
    </xdr:from>
    <xdr:to>
      <xdr:col>15</xdr:col>
      <xdr:colOff>454050</xdr:colOff>
      <xdr:row>5</xdr:row>
      <xdr:rowOff>109048</xdr:rowOff>
    </xdr:to>
    <xdr:sp macro="" textlink="">
      <xdr:nvSpPr>
        <xdr:cNvPr id="17" name="AutoShape 73">
          <a:extLst>
            <a:ext uri="{FF2B5EF4-FFF2-40B4-BE49-F238E27FC236}">
              <a16:creationId xmlns:a16="http://schemas.microsoft.com/office/drawing/2014/main" id="{00000000-0008-0000-0F00-000011000000}"/>
            </a:ext>
          </a:extLst>
        </xdr:cNvPr>
        <xdr:cNvSpPr>
          <a:spLocks noChangeArrowheads="1"/>
        </xdr:cNvSpPr>
      </xdr:nvSpPr>
      <xdr:spPr bwMode="auto">
        <a:xfrm>
          <a:off x="13333047" y="1050690"/>
          <a:ext cx="456003" cy="529018"/>
        </a:xfrm>
        <a:prstGeom prst="can">
          <a:avLst>
            <a:gd name="adj" fmla="val 3314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ｻｰﾊﾞ</a:t>
          </a:r>
          <a:endParaRPr lang="ja-JP" altLang="en-US"/>
        </a:p>
      </xdr:txBody>
    </xdr:sp>
    <xdr:clientData/>
  </xdr:twoCellAnchor>
  <xdr:twoCellAnchor>
    <xdr:from>
      <xdr:col>12</xdr:col>
      <xdr:colOff>1331410</xdr:colOff>
      <xdr:row>3</xdr:row>
      <xdr:rowOff>198582</xdr:rowOff>
    </xdr:from>
    <xdr:to>
      <xdr:col>14</xdr:col>
      <xdr:colOff>148804</xdr:colOff>
      <xdr:row>4</xdr:row>
      <xdr:rowOff>168225</xdr:rowOff>
    </xdr:to>
    <xdr:sp macro="" textlink="">
      <xdr:nvSpPr>
        <xdr:cNvPr id="18" name="Text Box 74">
          <a:extLst>
            <a:ext uri="{FF2B5EF4-FFF2-40B4-BE49-F238E27FC236}">
              <a16:creationId xmlns:a16="http://schemas.microsoft.com/office/drawing/2014/main" id="{00000000-0008-0000-0F00-000012000000}"/>
            </a:ext>
          </a:extLst>
        </xdr:cNvPr>
        <xdr:cNvSpPr txBox="1">
          <a:spLocks noChangeArrowheads="1"/>
        </xdr:cNvSpPr>
      </xdr:nvSpPr>
      <xdr:spPr bwMode="auto">
        <a:xfrm>
          <a:off x="10909750" y="983442"/>
          <a:ext cx="1293894" cy="3125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ｸﾞﾛｰﾊﾞﾙIP</a:t>
          </a:r>
          <a:endParaRPr lang="ja-JP" altLang="en-US"/>
        </a:p>
      </xdr:txBody>
    </xdr:sp>
    <xdr:clientData/>
  </xdr:twoCellAnchor>
  <xdr:twoCellAnchor>
    <xdr:from>
      <xdr:col>13</xdr:col>
      <xdr:colOff>30137</xdr:colOff>
      <xdr:row>6</xdr:row>
      <xdr:rowOff>11442</xdr:rowOff>
    </xdr:from>
    <xdr:to>
      <xdr:col>14</xdr:col>
      <xdr:colOff>270678</xdr:colOff>
      <xdr:row>6</xdr:row>
      <xdr:rowOff>318860</xdr:rowOff>
    </xdr:to>
    <xdr:sp macro="" textlink="">
      <xdr:nvSpPr>
        <xdr:cNvPr id="19" name="Text Box 75">
          <a:extLst>
            <a:ext uri="{FF2B5EF4-FFF2-40B4-BE49-F238E27FC236}">
              <a16:creationId xmlns:a16="http://schemas.microsoft.com/office/drawing/2014/main" id="{00000000-0008-0000-0F00-000013000000}"/>
            </a:ext>
          </a:extLst>
        </xdr:cNvPr>
        <xdr:cNvSpPr txBox="1">
          <a:spLocks noChangeArrowheads="1"/>
        </xdr:cNvSpPr>
      </xdr:nvSpPr>
      <xdr:spPr bwMode="auto">
        <a:xfrm>
          <a:off x="10941977" y="1825002"/>
          <a:ext cx="1383541" cy="3074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ﾛｰｶﾙIP</a:t>
          </a:r>
          <a:endParaRPr lang="ja-JP" altLang="en-US"/>
        </a:p>
      </xdr:txBody>
    </xdr:sp>
    <xdr:clientData/>
  </xdr:twoCellAnchor>
  <xdr:twoCellAnchor>
    <xdr:from>
      <xdr:col>14</xdr:col>
      <xdr:colOff>636300</xdr:colOff>
      <xdr:row>5</xdr:row>
      <xdr:rowOff>176295</xdr:rowOff>
    </xdr:from>
    <xdr:to>
      <xdr:col>15</xdr:col>
      <xdr:colOff>731037</xdr:colOff>
      <xdr:row>6</xdr:row>
      <xdr:rowOff>136330</xdr:rowOff>
    </xdr:to>
    <xdr:sp macro="" textlink="">
      <xdr:nvSpPr>
        <xdr:cNvPr id="20" name="Text Box 76">
          <a:extLst>
            <a:ext uri="{FF2B5EF4-FFF2-40B4-BE49-F238E27FC236}">
              <a16:creationId xmlns:a16="http://schemas.microsoft.com/office/drawing/2014/main" id="{00000000-0008-0000-0F00-000014000000}"/>
            </a:ext>
          </a:extLst>
        </xdr:cNvPr>
        <xdr:cNvSpPr txBox="1">
          <a:spLocks noChangeArrowheads="1"/>
        </xdr:cNvSpPr>
      </xdr:nvSpPr>
      <xdr:spPr bwMode="auto">
        <a:xfrm>
          <a:off x="12691140" y="1646955"/>
          <a:ext cx="1374897" cy="302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ﾛｰｶﾙIP</a:t>
          </a:r>
          <a:endParaRPr lang="ja-JP" altLang="en-US"/>
        </a:p>
      </xdr:txBody>
    </xdr:sp>
    <xdr:clientData/>
  </xdr:twoCellAnchor>
  <xdr:twoCellAnchor>
    <xdr:from>
      <xdr:col>12</xdr:col>
      <xdr:colOff>1326219</xdr:colOff>
      <xdr:row>3</xdr:row>
      <xdr:rowOff>188844</xdr:rowOff>
    </xdr:from>
    <xdr:to>
      <xdr:col>14</xdr:col>
      <xdr:colOff>1152126</xdr:colOff>
      <xdr:row>5</xdr:row>
      <xdr:rowOff>246726</xdr:rowOff>
    </xdr:to>
    <xdr:sp macro="" textlink="">
      <xdr:nvSpPr>
        <xdr:cNvPr id="21" name="Freeform 77">
          <a:extLst>
            <a:ext uri="{FF2B5EF4-FFF2-40B4-BE49-F238E27FC236}">
              <a16:creationId xmlns:a16="http://schemas.microsoft.com/office/drawing/2014/main" id="{00000000-0008-0000-0F00-000015000000}"/>
            </a:ext>
          </a:extLst>
        </xdr:cNvPr>
        <xdr:cNvSpPr>
          <a:spLocks/>
        </xdr:cNvSpPr>
      </xdr:nvSpPr>
      <xdr:spPr bwMode="auto">
        <a:xfrm>
          <a:off x="10912179" y="973704"/>
          <a:ext cx="2294787" cy="743682"/>
        </a:xfrm>
        <a:custGeom>
          <a:avLst/>
          <a:gdLst>
            <a:gd name="T0" fmla="*/ 0 w 10134"/>
            <a:gd name="T1" fmla="*/ 0 h 10335"/>
            <a:gd name="T2" fmla="*/ 2147483647 w 10134"/>
            <a:gd name="T3" fmla="*/ 2147483647 h 10335"/>
            <a:gd name="T4" fmla="*/ 2147483647 w 10134"/>
            <a:gd name="T5" fmla="*/ 2147483647 h 10335"/>
            <a:gd name="T6" fmla="*/ 2147483647 w 10134"/>
            <a:gd name="T7" fmla="*/ 2147483647 h 10335"/>
            <a:gd name="T8" fmla="*/ 2147483647 w 10134"/>
            <a:gd name="T9" fmla="*/ 2147483647 h 10335"/>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0134" h="10335">
              <a:moveTo>
                <a:pt x="0" y="0"/>
              </a:moveTo>
              <a:cubicBezTo>
                <a:pt x="212" y="5441"/>
                <a:pt x="426" y="6410"/>
                <a:pt x="1232" y="8131"/>
              </a:cubicBezTo>
              <a:cubicBezTo>
                <a:pt x="2038" y="9852"/>
                <a:pt x="3564" y="10223"/>
                <a:pt x="4835" y="10329"/>
              </a:cubicBezTo>
              <a:cubicBezTo>
                <a:pt x="6107" y="10432"/>
                <a:pt x="8015" y="9282"/>
                <a:pt x="8915" y="8655"/>
              </a:cubicBezTo>
              <a:cubicBezTo>
                <a:pt x="9817" y="8027"/>
                <a:pt x="9975" y="7294"/>
                <a:pt x="10134" y="6561"/>
              </a:cubicBezTo>
            </a:path>
          </a:pathLst>
        </a:custGeom>
        <a:noFill/>
        <a:ln w="38100" cap="flat" cmpd="sng">
          <a:solidFill>
            <a:srgbClr xmlns:mc="http://schemas.openxmlformats.org/markup-compatibility/2006" xmlns:a14="http://schemas.microsoft.com/office/drawing/2010/main" val="000000" mc:Ignorable="a14" a14:legacySpreadsheetColorIndex="64"/>
          </a:solidFill>
          <a:prstDash val="sysDot"/>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792204</xdr:colOff>
      <xdr:row>3</xdr:row>
      <xdr:rowOff>152002</xdr:rowOff>
    </xdr:from>
    <xdr:to>
      <xdr:col>12</xdr:col>
      <xdr:colOff>1189929</xdr:colOff>
      <xdr:row>7</xdr:row>
      <xdr:rowOff>320707</xdr:rowOff>
    </xdr:to>
    <xdr:sp macro="" textlink="">
      <xdr:nvSpPr>
        <xdr:cNvPr id="22" name="Freeform 78">
          <a:extLst>
            <a:ext uri="{FF2B5EF4-FFF2-40B4-BE49-F238E27FC236}">
              <a16:creationId xmlns:a16="http://schemas.microsoft.com/office/drawing/2014/main" id="{00000000-0008-0000-0F00-000016000000}"/>
            </a:ext>
          </a:extLst>
        </xdr:cNvPr>
        <xdr:cNvSpPr>
          <a:spLocks/>
        </xdr:cNvSpPr>
      </xdr:nvSpPr>
      <xdr:spPr bwMode="auto">
        <a:xfrm>
          <a:off x="10423884" y="936862"/>
          <a:ext cx="397725" cy="1540305"/>
        </a:xfrm>
        <a:custGeom>
          <a:avLst/>
          <a:gdLst>
            <a:gd name="T0" fmla="*/ 2147483647 w 9450"/>
            <a:gd name="T1" fmla="*/ 0 h 7953"/>
            <a:gd name="T2" fmla="*/ 2147483647 w 9450"/>
            <a:gd name="T3" fmla="*/ 2147483647 h 7953"/>
            <a:gd name="T4" fmla="*/ 2147483647 w 9450"/>
            <a:gd name="T5" fmla="*/ 2147483647 h 7953"/>
            <a:gd name="T6" fmla="*/ 0 w 9450"/>
            <a:gd name="T7" fmla="*/ 2147483647 h 7953"/>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9450" h="7953">
              <a:moveTo>
                <a:pt x="3126" y="0"/>
              </a:moveTo>
              <a:cubicBezTo>
                <a:pt x="6563" y="1028"/>
                <a:pt x="7501" y="639"/>
                <a:pt x="8438" y="1645"/>
              </a:cubicBezTo>
              <a:cubicBezTo>
                <a:pt x="9375" y="2651"/>
                <a:pt x="10000" y="5009"/>
                <a:pt x="8750" y="6037"/>
              </a:cubicBezTo>
              <a:cubicBezTo>
                <a:pt x="7500" y="7065"/>
                <a:pt x="1875" y="7532"/>
                <a:pt x="0" y="7953"/>
              </a:cubicBezTo>
            </a:path>
          </a:pathLst>
        </a:custGeom>
        <a:noFill/>
        <a:ln w="38100" cap="flat" cmpd="sng">
          <a:solidFill>
            <a:srgbClr xmlns:mc="http://schemas.openxmlformats.org/markup-compatibility/2006" xmlns:a14="http://schemas.microsoft.com/office/drawing/2010/main" val="000000" mc:Ignorable="a14" a14:legacySpreadsheetColorIndex="64"/>
          </a:solidFill>
          <a:prstDash val="sysDot"/>
          <a:round/>
          <a:headEnd type="triangl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187366</xdr:colOff>
      <xdr:row>6</xdr:row>
      <xdr:rowOff>342614</xdr:rowOff>
    </xdr:from>
    <xdr:to>
      <xdr:col>12</xdr:col>
      <xdr:colOff>1052061</xdr:colOff>
      <xdr:row>7</xdr:row>
      <xdr:rowOff>396391</xdr:rowOff>
    </xdr:to>
    <xdr:pic>
      <xdr:nvPicPr>
        <xdr:cNvPr id="23" name="Picture 80">
          <a:extLst>
            <a:ext uri="{FF2B5EF4-FFF2-40B4-BE49-F238E27FC236}">
              <a16:creationId xmlns:a16="http://schemas.microsoft.com/office/drawing/2014/main" id="{00000000-0008-0000-0F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9046" y="2156174"/>
          <a:ext cx="864695" cy="39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1225177</xdr:colOff>
      <xdr:row>6</xdr:row>
      <xdr:rowOff>205280</xdr:rowOff>
    </xdr:from>
    <xdr:to>
      <xdr:col>12</xdr:col>
      <xdr:colOff>789015</xdr:colOff>
      <xdr:row>7</xdr:row>
      <xdr:rowOff>259057</xdr:rowOff>
    </xdr:to>
    <xdr:pic>
      <xdr:nvPicPr>
        <xdr:cNvPr id="24" name="Picture 81">
          <a:extLst>
            <a:ext uri="{FF2B5EF4-FFF2-40B4-BE49-F238E27FC236}">
              <a16:creationId xmlns:a16="http://schemas.microsoft.com/office/drawing/2014/main" id="{00000000-0008-0000-0F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76697" y="2018840"/>
          <a:ext cx="843998" cy="39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13</xdr:col>
      <xdr:colOff>728383</xdr:colOff>
      <xdr:row>1</xdr:row>
      <xdr:rowOff>1</xdr:rowOff>
    </xdr:from>
    <xdr:ext cx="902170" cy="325730"/>
    <xdr:sp macro="" textlink="">
      <xdr:nvSpPr>
        <xdr:cNvPr id="25" name="テキスト ボックス 24">
          <a:extLst>
            <a:ext uri="{FF2B5EF4-FFF2-40B4-BE49-F238E27FC236}">
              <a16:creationId xmlns:a16="http://schemas.microsoft.com/office/drawing/2014/main" id="{00000000-0008-0000-0F00-000019000000}"/>
            </a:ext>
          </a:extLst>
        </xdr:cNvPr>
        <xdr:cNvSpPr txBox="1"/>
      </xdr:nvSpPr>
      <xdr:spPr>
        <a:xfrm>
          <a:off x="11640223" y="167641"/>
          <a:ext cx="90217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b="1">
              <a:solidFill>
                <a:srgbClr val="FF0000"/>
              </a:solidFill>
            </a:rPr>
            <a:t>&lt;</a:t>
          </a:r>
          <a:r>
            <a:rPr kumimoji="1" lang="ja-JP" altLang="en-US" sz="1400" b="1">
              <a:solidFill>
                <a:srgbClr val="FF0000"/>
              </a:solidFill>
            </a:rPr>
            <a:t>記入例</a:t>
          </a:r>
          <a:r>
            <a:rPr kumimoji="1" lang="en-US" altLang="ja-JP" sz="1400" b="1">
              <a:solidFill>
                <a:srgbClr val="FF0000"/>
              </a:solidFill>
            </a:rPr>
            <a:t>&gt;</a:t>
          </a:r>
          <a:endParaRPr kumimoji="1" lang="ja-JP" altLang="en-US" sz="1400" b="1">
            <a:solidFill>
              <a:srgbClr val="FF0000"/>
            </a:solidFill>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219075</xdr:colOff>
      <xdr:row>0</xdr:row>
      <xdr:rowOff>142875</xdr:rowOff>
    </xdr:from>
    <xdr:ext cx="801310" cy="292452"/>
    <xdr:sp macro="" textlink="">
      <xdr:nvSpPr>
        <xdr:cNvPr id="2" name="テキスト ボックス 1">
          <a:extLst>
            <a:ext uri="{FF2B5EF4-FFF2-40B4-BE49-F238E27FC236}">
              <a16:creationId xmlns:a16="http://schemas.microsoft.com/office/drawing/2014/main" id="{00000000-0008-0000-1200-000002000000}"/>
            </a:ext>
          </a:extLst>
        </xdr:cNvPr>
        <xdr:cNvSpPr txBox="1"/>
      </xdr:nvSpPr>
      <xdr:spPr>
        <a:xfrm>
          <a:off x="4356735" y="142875"/>
          <a:ext cx="80131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solidFill>
                <a:srgbClr val="FF0000"/>
              </a:solidFill>
            </a:rPr>
            <a:t>&lt;</a:t>
          </a:r>
          <a:r>
            <a:rPr kumimoji="1" lang="ja-JP" altLang="en-US" sz="1200" b="1">
              <a:solidFill>
                <a:srgbClr val="FF0000"/>
              </a:solidFill>
            </a:rPr>
            <a:t>記入例</a:t>
          </a:r>
          <a:r>
            <a:rPr kumimoji="1" lang="en-US" altLang="ja-JP" sz="1200" b="1">
              <a:solidFill>
                <a:srgbClr val="FF0000"/>
              </a:solidFill>
            </a:rPr>
            <a:t>&gt;</a:t>
          </a:r>
          <a:endParaRPr kumimoji="1" lang="ja-JP" altLang="en-US" sz="1200" b="1">
            <a:solidFill>
              <a:srgbClr val="FF0000"/>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a-fs.ac.toyotasystems.com\Fld_IF\&#21508;&#37096;\E0_SEC\&#37096;&#20869;&#24773;&#22577;\36_&#12469;&#12540;&#12499;&#12473;&#38283;&#30330;G\70_&#20225;&#30011;\&#27425;&#26399;&#12475;&#12461;&#12517;&#12522;&#12486;&#12451;&#22522;&#30436;\20_&#35373;&#35336;\10_&#12469;&#12540;&#12499;&#12473;&#20844;&#38283;&#36039;&#26009;&#65288;&#21407;&#32025;&#65289;\&#30003;&#36796;&#26360;\&#21442;&#32771;\application_DeNet3_anew.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a-fs.ac.toyotasystems.com\Grp_SL\521_&#26989;&#21209;&#31649;&#29702;&#37096;\310_&#26989;&#21209;&#31649;&#29702;G\26_&#26989;&#21209;&#31649;&#29702;1G\60_&#20849;&#26377;\02.&#19968;&#33324;&#24773;&#22577;\01_&#20849;&#36890;&#24773;&#22577;\16%20&#12381;&#12398;&#20182;\&#26989;&#21209;&#25913;&#21892;\&#20491;&#21029;&#21462;&#32068;&#12415;\&#12469;&#12540;&#12499;&#12473;&#30003;&#36796;&#26360;&#12398;&#35211;&#30452;&#12375;\&#12469;&#12540;&#12499;&#12473;&#30003;&#36796;&#26360;&#25913;&#35330;&#20316;&#26989;\&#20844;&#38283;&#25991;&#26360;&#26356;&#26032;&#23550;&#24540;\201012_&#12469;&#12540;&#12499;&#12473;&#30003;&#36796;&#26360;&#25913;&#35330;_&#26628;&#12501;&#12525;&#12450;&#22793;&#26356;\&#20844;&#38283;&#36039;&#26009;&#29992;\&#12469;&#12540;&#12499;&#12473;&#30003;&#36796;&#26360;_&#12475;&#12461;&#12517;&#12522;&#12486;&#12451;&#20849;&#36890;&#22522;&#30436;Sa_Ver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sa-fs.ac.toyotasystems.com\Fld_IF\&#21508;&#37096;\E0_SEC\&#37096;&#20869;&#24773;&#22577;\36_&#12469;&#12540;&#12499;&#12473;&#38283;&#30330;G\70_&#20225;&#30011;\&#27425;&#26399;&#12475;&#12461;&#12517;&#12522;&#12486;&#12451;&#22522;&#30436;\20_&#35373;&#35336;\10_&#12469;&#12540;&#12499;&#12473;&#20844;&#38283;&#36039;&#26009;&#65288;&#21407;&#32025;&#65289;\&#30003;&#36796;&#26360;\&#25913;&#23450;&#20013;_&#12469;&#12540;&#12499;&#12473;&#30003;&#36796;&#26360;_&#12475;&#12461;&#12517;&#12522;&#12486;&#12451;&#20849;&#36890;&#22522;&#30436;Sa_Ver.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改訂履歴"/>
      <sheetName val="目次"/>
      <sheetName val="【A】【B】【必須】基本情報"/>
      <sheetName val="【A】【B】【任意】基本情報 別紙"/>
      <sheetName val="【A】【選択必須】サービス個別_回線"/>
      <sheetName val="【A】【任意】サービス個別_ルータ設定変更(3拠点以上)"/>
      <sheetName val="【A】【選択必須】サービス個別_アドレス変換OP"/>
      <sheetName val="項目2"/>
      <sheetName val="【B】【必須】サービス個別"/>
      <sheetName val="【B】【必須】別紙1_(1)基本情報"/>
      <sheetName val="【B】(記入例) 別紙1_(1)基本情報"/>
      <sheetName val="【B】【必須】別紙1_(2)ルーティング"/>
      <sheetName val="【B】(記入例) 別紙1_(2)ルーティング"/>
      <sheetName val="【B】【任意】別紙1_(3-1)NAT"/>
      <sheetName val="Data"/>
      <sheetName val="【B】(記入例) 別紙1_(3-1)NAT"/>
      <sheetName val="【B】【任意】別紙1_(3-2)NAT_旧format"/>
      <sheetName val="【B】【任意】別紙2_①FW"/>
      <sheetName val="【B】(記入例) 別紙2_①FW"/>
      <sheetName val="【B】【任意】別紙3_②URLF"/>
      <sheetName val="【B】(記入例) 別紙3_②URLF"/>
      <sheetName val="【B】別紙3用"/>
      <sheetName val="【B】【任意】別紙4_⑤IPS"/>
      <sheetName val="【B】(記入例) 別紙4_⑤IPS"/>
      <sheetName val="【B】別紙4用"/>
      <sheetName val="【B】【任意】別紙5_④-1AV,ASW"/>
      <sheetName val="【B】(記入例) 別紙5_④-1AV,ASW"/>
      <sheetName val="【B】【任意】別紙6_⑤WF"/>
      <sheetName val="【B】(記入例) 別紙6-⑤WF"/>
      <sheetName val="【B】【任意】別紙7_URLフィルタ適用IP"/>
      <sheetName val="【B】(記入例) 別紙7_URLフィルタ適用IP"/>
      <sheetName val="【B】【任意】別紙8_URLカテゴリ作成"/>
      <sheetName val="【B】(記入例)別紙8_URLカテゴリ作成"/>
      <sheetName val="【B】【任意】別紙9_アドレスグループ"/>
      <sheetName val="【B】(記入例)別紙9_アドレスグループ"/>
      <sheetName val="【B】【任意】詳細ポリシー記入用"/>
    </sheetNames>
    <sheetDataSet>
      <sheetData sheetId="0"/>
      <sheetData sheetId="1"/>
      <sheetData sheetId="2"/>
      <sheetData sheetId="3"/>
      <sheetData sheetId="4"/>
      <sheetData sheetId="5"/>
      <sheetData sheetId="6"/>
      <sheetData sheetId="7">
        <row r="12">
          <cell r="J12" t="str">
            <v>-</v>
          </cell>
          <cell r="K12" t="str">
            <v>NTT-DF</v>
          </cell>
          <cell r="L12" t="str">
            <v>PWD</v>
          </cell>
          <cell r="M12" t="str">
            <v>PNJ</v>
          </cell>
          <cell r="N12" t="str">
            <v>auひかり</v>
          </cell>
          <cell r="O12" t="str">
            <v>光ネクスト</v>
          </cell>
          <cell r="P12" t="str">
            <v>ADSL</v>
          </cell>
          <cell r="Q12" t="str">
            <v>DA</v>
          </cell>
        </row>
        <row r="25">
          <cell r="J25" t="str">
            <v>---オンサイト(標準設定)---</v>
          </cell>
          <cell r="K25" t="str">
            <v>No.1 ルーティング設定(10行以下のスタティック追加・削除)</v>
          </cell>
          <cell r="L25" t="str">
            <v>No.2 フィルタリング設定(150行以下)</v>
          </cell>
          <cell r="M25" t="str">
            <v>No.3 スタティックNAT(10行以下)</v>
          </cell>
          <cell r="N25" t="str">
            <v>No.4 セカンダリアドレス</v>
          </cell>
          <cell r="O25" t="str">
            <v>No.5 DHCP</v>
          </cell>
          <cell r="P25" t="str">
            <v>No.6 Proxy ARP</v>
          </cell>
          <cell r="Q25" t="str">
            <v>---オンサイト(オプション)---</v>
          </cell>
          <cell r="R25" t="str">
            <v>No.1 ルーティング設定(11行以上のスタティック追加・削除)</v>
          </cell>
          <cell r="S25" t="str">
            <v>No.2 フィルタリング設定(151行以上)</v>
          </cell>
          <cell r="T25" t="str">
            <v>No.3 スタティックNAT(11行以上)</v>
          </cell>
          <cell r="U25" t="str">
            <v>No.4 ダイナミックNAT</v>
          </cell>
          <cell r="V25" t="str">
            <v>No.5 スタティックNAPT</v>
          </cell>
          <cell r="W25" t="str">
            <v>No.6 SNMP</v>
          </cell>
          <cell r="X25" t="str">
            <v>No.7 NTP</v>
          </cell>
          <cell r="Y25" t="str">
            <v>No.8 ログ取得</v>
          </cell>
          <cell r="Z25" t="str">
            <v>No.9 VRRP設定</v>
          </cell>
          <cell r="AA25" t="str">
            <v>No.10 ネットワークモニター設定</v>
          </cell>
          <cell r="AB25" t="str">
            <v>No.11 ポートVLAN設定</v>
          </cell>
          <cell r="AC25" t="str">
            <v>No.12 タグVLAN設定</v>
          </cell>
          <cell r="AD25" t="str">
            <v>No.13 ルーティング設定(BGP4)</v>
          </cell>
          <cell r="AE25" t="str">
            <v>No.14 ルーティング設定(RIP)</v>
          </cell>
          <cell r="AF25" t="str">
            <v>No.15 ルーティング設定(OSPF)</v>
          </cell>
          <cell r="AG25" t="str">
            <v>No.16 PBR(設定・変更(ルートマップ設定+合計150 行までのアクセスリスト・プレフィックスリスト設定))</v>
          </cell>
          <cell r="AH25" t="str">
            <v>No.17 PBR(合計151 行以上)</v>
          </cell>
          <cell r="AI25" t="str">
            <v>No.18 PBR(変更(ルートマップ設定を含まない))</v>
          </cell>
          <cell r="AJ25" t="str">
            <v>No.19 QoS(設定・変更)</v>
          </cell>
          <cell r="AK25" t="str">
            <v>No.20 QoS(変更(アクセスリスト設定))</v>
          </cell>
          <cell r="AL25" t="str">
            <v>No.21 トンネル(IPv4 over IPv4)</v>
          </cell>
          <cell r="AM25" t="str">
            <v>No.22 トンネル(Ipsec)</v>
          </cell>
          <cell r="AN25" t="str">
            <v>No.23 IEEE802.1x設定</v>
          </cell>
          <cell r="AO25" t="str">
            <v>---リモート---</v>
          </cell>
          <cell r="AP25" t="str">
            <v>No.1 セカンダリアドレス追加</v>
          </cell>
          <cell r="AQ25" t="str">
            <v>No.2 VLAN追加</v>
          </cell>
          <cell r="AR25" t="str">
            <v>No.3 DHCP設定</v>
          </cell>
          <cell r="AS25" t="str">
            <v>No.4 音声GW設定</v>
          </cell>
        </row>
        <row r="35">
          <cell r="J35" t="str">
            <v>-------標準設定-------</v>
          </cell>
          <cell r="K35" t="str">
            <v>No.1 IPアドレス</v>
          </cell>
          <cell r="L35" t="str">
            <v>No.2 ループガード</v>
          </cell>
          <cell r="M35" t="str">
            <v>No.3 NTP</v>
          </cell>
          <cell r="N35" t="str">
            <v>No.4 telnetによるリモートアクセス</v>
          </cell>
          <cell r="O35" t="str">
            <v>-------オプション設定-------</v>
          </cell>
          <cell r="P35" t="str">
            <v>No.1 ポートVLAN</v>
          </cell>
          <cell r="Q35" t="str">
            <v>No.2 802.1q タギング</v>
          </cell>
          <cell r="R35" t="str">
            <v>No.3 フィルタリング設定</v>
          </cell>
          <cell r="S35" t="str">
            <v>No.4 SNMP</v>
          </cell>
          <cell r="T35" t="str">
            <v>No.5 Qos</v>
          </cell>
          <cell r="U35" t="str">
            <v>No.6 シェーピング</v>
          </cell>
          <cell r="V35" t="str">
            <v>No.7 SSH によるリモートアクセス</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改訂履歴"/>
      <sheetName val="【必須】基本情報"/>
      <sheetName val="【任意】基本情報 別紙"/>
      <sheetName val="【必須】サービス個別"/>
      <sheetName val="【必須】別紙1_(1)基本情報"/>
      <sheetName val="(記入例) 別紙1_(1)基本情報"/>
      <sheetName val="【必須】別紙1_(2)ルーティング"/>
      <sheetName val="(記入例) 別紙1_(2)ルーティング"/>
      <sheetName val="【任意】別紙1_(3-1)NAT"/>
      <sheetName val="Data"/>
      <sheetName val="(記入例) 別紙1_(3-1)NAT"/>
      <sheetName val="【任意】別紙1_(3-2)NAT_旧format"/>
      <sheetName val="【任意】別紙2_①FW"/>
      <sheetName val="(記入例) 別紙2_①FW"/>
      <sheetName val="【任意】別紙3_②URLF"/>
      <sheetName val="(記入例) 別紙3_②URLF"/>
      <sheetName val="別紙3用"/>
      <sheetName val="【任意】別紙4_⑤IPS"/>
      <sheetName val="(記入例) 別紙4_⑤IPS"/>
      <sheetName val="別紙4用"/>
      <sheetName val="【任意】別紙5_④-1AV,ASW"/>
      <sheetName val="(記入例) 別紙5_④-1AV,ASW"/>
      <sheetName val="【任意】別紙6_⑤WF"/>
      <sheetName val="(記入例) 別紙6-⑤WF"/>
      <sheetName val="【任意】別紙7_URLフィルタ適用IP"/>
      <sheetName val="(記入例) 別紙7_URLフィルタ適用IP"/>
      <sheetName val="【任意】別紙8_URLカテゴリ作成"/>
      <sheetName val="(記入例)別紙8_URLカテゴリ作成"/>
      <sheetName val="【任意】別紙9_アドレスグループ"/>
      <sheetName val="(記入例)別紙9_アドレスグループ"/>
      <sheetName val="【任意】詳細ポリシー記入用"/>
      <sheetName val="サービス申込書_セキュリティ共通基盤Sa_Ver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改訂履歴"/>
      <sheetName val="【必須】基本情報"/>
      <sheetName val="【任意】基本情報 別紙"/>
      <sheetName val="【必須】サービス個別"/>
      <sheetName val="【B】【必須】サービス個別"/>
      <sheetName val="【必須】別紙1_(1)基本情報"/>
      <sheetName val="(記入例) 別紙1_(1)基本情報"/>
      <sheetName val="【必須】別紙1_(2)ルーティング"/>
      <sheetName val="(記入例) 別紙1_(2)ルーティング"/>
      <sheetName val="【任意】別紙1_(3-1)NAT"/>
      <sheetName val="Data"/>
      <sheetName val="(記入例) 別紙1_(3-1)NAT"/>
      <sheetName val="【任意】別紙1_(3-2)NAT_旧format"/>
      <sheetName val="【任意】別紙2_①FW"/>
      <sheetName val="(記入例) 別紙2_①FW"/>
      <sheetName val="【任意】別紙3_②URLF"/>
      <sheetName val="(記入例)【任意】別紙3_②URLF"/>
      <sheetName val="別紙3用"/>
      <sheetName val="【任意】別紙4_⑤IPS"/>
      <sheetName val="(記入例) 別紙4_⑤IPS"/>
      <sheetName val="別紙4用"/>
      <sheetName val="【任意】別紙5_④-1AV,ASW"/>
      <sheetName val="(記入例) 別紙5_④-1AV,ASW"/>
      <sheetName val="【任意】別紙6_⑤WF"/>
      <sheetName val="(記入例) 別紙6-⑤WF"/>
      <sheetName val="【任意】別紙7_URLフィルタ適用IP"/>
      <sheetName val="(記入例) 別紙7_URLフィルタ適用IP"/>
      <sheetName val="【任意】別紙8_URLカテゴリ作成"/>
      <sheetName val="(記入例)別紙8_URLカテゴリ作成"/>
      <sheetName val="【任意】別紙9_アドレスグループ"/>
      <sheetName val="(記入例)別紙9_アドレスグループ"/>
      <sheetName val="【任意】詳細ポリシー記入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4">
          <cell r="B4">
            <v>1</v>
          </cell>
          <cell r="C4" t="str">
            <v>Abortion</v>
          </cell>
          <cell r="D4" t="str">
            <v>(人口中絶)</v>
          </cell>
          <cell r="E4" t="str">
            <v>-</v>
          </cell>
          <cell r="F4" t="str">
            <v>中絶に反対または賛成、中絶手続きに関する詳細、中絶を援助またはサポートするフォーラムに関する情報やグループのサイト、中絶推進の結果/効果に関する情報を提供するサイト。</v>
          </cell>
          <cell r="G4" t="str">
            <v>www.prochoiceamerica.org ,
 www.abortbypill.com</v>
          </cell>
        </row>
        <row r="5">
          <cell r="B5">
            <v>2</v>
          </cell>
          <cell r="C5" t="str">
            <v>Abused Drugs</v>
          </cell>
          <cell r="D5" t="str">
            <v>(乱用薬物)</v>
          </cell>
          <cell r="E5" t="str">
            <v>-</v>
          </cell>
          <cell r="F5" t="str">
            <v>合法および非合法を問わず薬の乱用を促進するサイト、薬物関連の道具の使用や販売、薬の製造や販売に関連するサイト。</v>
          </cell>
          <cell r="G5" t="str">
            <v>www.bombshock.com , 
www.friendsofcannibas.com</v>
          </cell>
        </row>
        <row r="6">
          <cell r="B6">
            <v>3</v>
          </cell>
          <cell r="C6" t="str">
            <v>Adult</v>
          </cell>
          <cell r="D6" t="str">
            <v>(アダルト)</v>
          </cell>
          <cell r="E6" t="str">
            <v>-</v>
          </cell>
          <cell r="F6" t="str">
            <v>性的に露骨な内容、文章（言葉を含む）、芸術、または本質的に性的表現がきわどい製品、オンライングループやフォーラム。ビデオチャット、エスコートサービス、ストリップクラブを含むアダルトサービスを宣伝するサイト。
ゲームやコミックであれアダルトコンテンツを含むものはすべてadultにカテゴリ化される。</v>
          </cell>
          <cell r="G6" t="str">
            <v>www.playboyplus.com , 
www.furrytofurry.com</v>
          </cell>
        </row>
        <row r="7">
          <cell r="B7">
            <v>4</v>
          </cell>
          <cell r="C7" t="str">
            <v>Alcohol and Tobacco</v>
          </cell>
          <cell r="D7" t="str">
            <v>(アルコールとタバコ)</v>
          </cell>
          <cell r="E7" t="str">
            <v>-</v>
          </cell>
          <cell r="F7" t="str">
            <v>アルコールやたばこ製品、関連用品の販売、製造、使用に関連するサイト。</v>
          </cell>
          <cell r="G7" t="str">
            <v>www.wine.com , 
www.thompsoncigars.com , 
www.cigarsinternational.com , 
www.thegoodwineguru.com , 
www.webtender.com</v>
          </cell>
        </row>
        <row r="8">
          <cell r="B8">
            <v>5</v>
          </cell>
          <cell r="C8" t="str">
            <v>Auctions</v>
          </cell>
          <cell r="D8" t="str">
            <v>(オークション)</v>
          </cell>
          <cell r="E8" t="str">
            <v>-</v>
          </cell>
          <cell r="F8" t="str">
            <v>個人間での商品売買を促進するサイト。</v>
          </cell>
          <cell r="G8" t="str">
            <v>www.ebay.com</v>
          </cell>
        </row>
        <row r="9">
          <cell r="B9">
            <v>6</v>
          </cell>
          <cell r="C9" t="str">
            <v>Business and Economy</v>
          </cell>
          <cell r="D9" t="str">
            <v>(ビジネスと経済)</v>
          </cell>
          <cell r="E9" t="str">
            <v>-</v>
          </cell>
          <cell r="F9" t="str">
            <v>マーケティング、経営、経済、起業や事業経営に関するサイト。
広告・マーケティング企業も含まれます。企業サイトは、各企業の分野で分類されるべきで、このカテゴリに含むべきではない。fedex.comやups.comといった運送サイトが含まれる。
http://cox.netとhttp://directv.comはケーブル会社であり、"business and economy" でなければならない（タイムワーナーケーブルとコムキャストも同様）。ストリーミング用に個別のサイトがある場合（コムキャストではxfinity.comcast.net）、"streaming media" カテゴリとする。</v>
          </cell>
          <cell r="G9" t="str">
            <v>www.bothsidesofthetable.com/ , 
www.ogilvy.com , 
www.geisheker.com/ , 
www.imageworksstudio.com/ , 
www.linearcreative.com/</v>
          </cell>
        </row>
        <row r="10">
          <cell r="B10">
            <v>7</v>
          </cell>
          <cell r="C10" t="str">
            <v>Command and Contorol</v>
          </cell>
          <cell r="D10" t="str">
            <v>(コマンド&amp;コントロール)</v>
          </cell>
          <cell r="E10" t="str">
            <v>○</v>
          </cell>
          <cell r="F10" t="str">
            <v>マルウェアに使用されているURLやドメイン、もしくは攻撃者のリモートサーバーから不正なコマンドや意図しないデータを受け取るなどマルウェアに感染しているシステム</v>
          </cell>
          <cell r="G10" t="str">
            <v>-</v>
          </cell>
        </row>
        <row r="11">
          <cell r="B11">
            <v>8</v>
          </cell>
          <cell r="C11" t="str">
            <v>Computer and Internet Info</v>
          </cell>
          <cell r="D11" t="str">
            <v>(コンピュータとインターネット情報)</v>
          </cell>
          <cell r="E11" t="str">
            <v>-</v>
          </cell>
          <cell r="F11" t="str">
            <v>コンピュータとインターネットに関する一般的な情報。
コンピュータサイエンス、エンジニアリグ、ハードウェア、ソフトウェア、セキュリティ、プログラミングなどに関するサイトも含まれる。プログラミングはreferenceと重複するかもしれないが、メインカテゴリはcomputer and internet infoとなる。</v>
          </cell>
          <cell r="G11" t="str">
            <v>www.redhat.com , 
www.freebsd.org , 
www.microsoft.com , 
www.symantec.com , 
www.oreilly.com , 
www.build-your-own-computers.com , 
www.alexa.com</v>
          </cell>
        </row>
        <row r="12">
          <cell r="B12">
            <v>9</v>
          </cell>
          <cell r="C12" t="str">
            <v>Content Delivery Networks</v>
          </cell>
          <cell r="D12" t="str">
            <v>(コンテンツ配信ネットワーク)</v>
          </cell>
          <cell r="E12" t="str">
            <v>-</v>
          </cell>
          <cell r="F12" t="str">
            <v>広告、メディア、ファイルなどのようなコンテンツを第三者に配信することを主に行うサイト。
画像サーバを含む。</v>
          </cell>
          <cell r="G12" t="str">
            <v>www.netdna.com , 
www.edgecast.com</v>
          </cell>
        </row>
        <row r="13">
          <cell r="B13">
            <v>10</v>
          </cell>
          <cell r="C13" t="str">
            <v>Copyright infringement</v>
          </cell>
          <cell r="D13" t="str">
            <v>(著作権侵害)</v>
          </cell>
          <cell r="E13" t="str">
            <v>-</v>
          </cell>
          <cell r="F13" t="str">
            <v>著作権を侵害したビデオや映画、その他のメディアファイルをダウンロードにより提供する専用のウェブサイトやサービス。</v>
          </cell>
          <cell r="H13" t="str">
            <v>2016年8月Content Version 602 にて追加予定</v>
          </cell>
        </row>
        <row r="14">
          <cell r="B14">
            <v>11</v>
          </cell>
          <cell r="C14" t="str">
            <v>Cryptocurrency</v>
          </cell>
          <cell r="D14" t="str">
            <v>(暗号通貨)</v>
          </cell>
          <cell r="E14" t="str">
            <v>-</v>
          </cell>
          <cell r="F14" t="str">
            <v>暗号通貨のマイニングサイト、暗号通貨交換とベンダー、および暗号通貨ウォレットと台帳を管理するWebサイト</v>
          </cell>
        </row>
        <row r="15">
          <cell r="B15">
            <v>12</v>
          </cell>
          <cell r="C15" t="str">
            <v>Dating</v>
          </cell>
          <cell r="D15" t="str">
            <v>(出会い系)</v>
          </cell>
          <cell r="E15" t="str">
            <v>-</v>
          </cell>
          <cell r="F15" t="str">
            <v>出会い系、オンラインデートサービス、アドバイス、その他個人的な広告を提供するウェブサイト。</v>
          </cell>
          <cell r="G15" t="str">
            <v>www.match.com , 
www.eharmony.com , 
www.okcupid.com</v>
          </cell>
        </row>
        <row r="16">
          <cell r="B16">
            <v>13</v>
          </cell>
          <cell r="C16" t="str">
            <v>Dynamic DNS</v>
          </cell>
          <cell r="D16" t="str">
            <v>(ダイナミックDNS)</v>
          </cell>
          <cell r="E16" t="str">
            <v>-</v>
          </cell>
          <cell r="F16" t="str">
            <v>提供されたまたは動的なドメイン名とIPアドレスを関連付けるためにダイナミックDNSサービスを利用しているサイト。
ダイナミックDNSサイトは、サイバー攻撃者に対するC&amp;C通信および、他の悪意のある目的のために使用される場合がある。</v>
          </cell>
          <cell r="G16" t="str">
            <v>no-ip.com dyndns.org</v>
          </cell>
        </row>
        <row r="17">
          <cell r="B17">
            <v>14</v>
          </cell>
          <cell r="C17" t="str">
            <v>Educational Institutions</v>
          </cell>
          <cell r="D17" t="str">
            <v>(教育機関)</v>
          </cell>
          <cell r="E17" t="str">
            <v>-</v>
          </cell>
          <cell r="F17" t="str">
            <v>学校、短期大学、大学、学区、オンラインクラス、その他の学術機関用の公式Webサイト。
小学校、高校、大学など大規模な制定された教育機関を指す。個別指導塾もこのカテゴリとなる。</v>
          </cell>
          <cell r="G17" t="str">
            <v>www.ucla.edu , 
www.phoenix.edu , 
www.sfusd.edu</v>
          </cell>
        </row>
        <row r="18">
          <cell r="B18">
            <v>15</v>
          </cell>
          <cell r="C18" t="str">
            <v>Entertainment and Arts</v>
          </cell>
          <cell r="D18" t="str">
            <v>(娯楽と芸術)</v>
          </cell>
          <cell r="E18" t="str">
            <v>-</v>
          </cell>
          <cell r="F18" t="str">
            <v>映画、テレビ、ラジオ、ビデオ、プログラミングガイド・ツール、マンガ、芸能、博物館、アートギャラリーのサイト。エンターテインメント、有名人、業界のニュースに関するサイトも含まれる。</v>
          </cell>
          <cell r="G18" t="str">
            <v>www.variety.com , 
www.tmz.com , 
www.moma.org</v>
          </cell>
        </row>
        <row r="19">
          <cell r="B19">
            <v>16</v>
          </cell>
          <cell r="C19" t="str">
            <v>Extremism</v>
          </cell>
          <cell r="D19" t="str">
            <v>(過激主義・思想)</v>
          </cell>
          <cell r="E19" t="str">
            <v>-</v>
          </cell>
          <cell r="F19" t="str">
            <v>テロや人種差別、ファシズムや人種、異なる民族的背景、宗教や信仰を判別する過激主義・思想を促進するウェブサイト。</v>
          </cell>
          <cell r="H19" t="str">
            <v>2016年8月Content Version 602 にて追加予定</v>
          </cell>
        </row>
        <row r="20">
          <cell r="B20">
            <v>17</v>
          </cell>
          <cell r="C20" t="str">
            <v>Financial Services</v>
          </cell>
          <cell r="D20" t="str">
            <v>(金融サービス)</v>
          </cell>
          <cell r="E20" t="str">
            <v>-</v>
          </cell>
          <cell r="F20" t="str">
            <v>オンラインバンキング、ローン、住宅ローン、債務管理、クレジットカード会社、保険会社などの個人金融情報やアドバイスに関するWebサイト。株式市場、証券会社、取引サービスに関するサイトは含まれない。外国為替取引関連サイトを含む。</v>
          </cell>
          <cell r="G20" t="str">
            <v>www.chase.com , 
www.bofa.com , 
www.salliemae.com</v>
          </cell>
        </row>
        <row r="21">
          <cell r="B21">
            <v>18</v>
          </cell>
          <cell r="C21" t="str">
            <v>Gambling</v>
          </cell>
          <cell r="D21" t="str">
            <v>(ギャンブル)</v>
          </cell>
          <cell r="E21" t="str">
            <v>-</v>
          </cell>
          <cell r="F21" t="str">
            <v>本物または仮想のお金の交換を容易にする宝くじやギャンブルのWebサイト。賭けのオッズやプールに関する情報、ギャンブルに関する指導や助言を提供するサイト。ギャンブルを行わないホテルやカジノの企業サイトはTravelにカテゴリ化される。</v>
          </cell>
          <cell r="G21" t="str">
            <v>www.fulltiltpoker.com , 
www.vegasbettinglines.com</v>
          </cell>
        </row>
        <row r="22">
          <cell r="B22">
            <v>19</v>
          </cell>
          <cell r="C22" t="str">
            <v>Games</v>
          </cell>
          <cell r="D22" t="str">
            <v>(ゲーム)</v>
          </cell>
          <cell r="E22" t="str">
            <v>-</v>
          </cell>
          <cell r="F22" t="str">
            <v>ビデオやコンピュータゲームをオンライン再生やダウンロードできるサイト、ゲーム批評、ヒント、裏技を提供するサイト。非電子ゲームの教育、ボードゲームの販売や交換、関連する出版物やメディアに関するサイト。オンライン懸賞や景品を扱うサイトを含む。</v>
          </cell>
          <cell r="G22" t="str">
            <v>www.gamespot.com , 
www.xbox360.ign.com , 
www.1up.com</v>
          </cell>
        </row>
        <row r="23">
          <cell r="B23">
            <v>20</v>
          </cell>
          <cell r="C23" t="str">
            <v>Government</v>
          </cell>
          <cell r="D23" t="str">
            <v>(政治)</v>
          </cell>
          <cell r="E23" t="str">
            <v>-</v>
          </cell>
          <cell r="F23" t="str">
            <v>地方自治体、州政府、国家政府の公式Webサイト。関係機関、サービス、法律に関するサイトを含む。
公共図書館は除く。</v>
          </cell>
          <cell r="G23" t="str">
            <v>www.ca.gov , 
www.sfgov.org , 
www.dmv.ca.gov</v>
          </cell>
        </row>
        <row r="24">
          <cell r="B24">
            <v>21</v>
          </cell>
          <cell r="C24" t="str">
            <v>Grayware</v>
          </cell>
          <cell r="D24" t="str">
            <v>(グレーウェア)</v>
          </cell>
          <cell r="E24" t="str">
            <v>○</v>
          </cell>
          <cell r="F24" t="str">
            <v>直接的なセキュリティの脅威をもたらさないが、ユーザーにとり不必要な動作（リモートアクセスを許可したり、他の不正なアクションを実行など）したりするWebサイト</v>
          </cell>
          <cell r="H24" t="str">
            <v>制御の変更不可</v>
          </cell>
        </row>
        <row r="25">
          <cell r="B25">
            <v>22</v>
          </cell>
          <cell r="C25" t="str">
            <v>Hacking</v>
          </cell>
          <cell r="D25" t="str">
            <v>(ハッキング)</v>
          </cell>
          <cell r="E25" t="str">
            <v>-</v>
          </cell>
          <cell r="F25" t="str">
            <v>通信機器やソフトウェアに対して、違法または疑わしいアクセスや利用に関するサイト。ネットワークやシステムが侵害される可能性のあるプログラムの開発や配布、手順の助言やヒントに関するサイト。また、ライセンスやデジタル著作権システムをバイパスさせるサイトも含まれる。</v>
          </cell>
          <cell r="G25" t="str">
            <v>www.hackspc.com , 
www.hackthissite.org</v>
          </cell>
        </row>
        <row r="26">
          <cell r="B26">
            <v>23</v>
          </cell>
          <cell r="C26" t="str">
            <v>Health and Medicine</v>
          </cell>
          <cell r="D26" t="str">
            <v>(健康と医療)</v>
          </cell>
          <cell r="E26" t="str">
            <v>-</v>
          </cell>
          <cell r="F26" t="str">
            <v>一般的な健康に関する情報、問題、伝統医学や現代医学の助言、治癒、治療に関する情報を含むサイト。さまざまな医療分野、慣行、設備、専門家のためのサイトが含まれる。医療保険、美容整形に関するサイトも含まれる。
動物病院を含む。</v>
          </cell>
          <cell r="G26" t="str">
            <v>www.kaiserpermanente.org , 
www.webmd.com , 
www.24hourfitness.com</v>
          </cell>
        </row>
        <row r="27">
          <cell r="B27">
            <v>24</v>
          </cell>
          <cell r="C27" t="str">
            <v>Home and Garden</v>
          </cell>
          <cell r="D27" t="str">
            <v>(住まいと庭)</v>
          </cell>
          <cell r="E27" t="str">
            <v>-</v>
          </cell>
          <cell r="F27" t="str">
            <v>住まいの修繕や管理、建築、設計、建設、装飾、ガーデニングに関する情報、製品、サービスを提供するサイト。</v>
          </cell>
          <cell r="G27" t="str">
            <v>www.bhg.com , 
www.homedepot.com</v>
          </cell>
        </row>
        <row r="28">
          <cell r="B28">
            <v>25</v>
          </cell>
          <cell r="C28" t="str">
            <v>Hunting and Fishing</v>
          </cell>
          <cell r="D28" t="str">
            <v>(ハンティングとフィッシング)</v>
          </cell>
          <cell r="E28" t="str">
            <v>-</v>
          </cell>
          <cell r="F28" t="str">
            <v>狩猟や釣りの情報、説明、販売、関連装置や関連用品に関するサイト。</v>
          </cell>
          <cell r="G28" t="str">
            <v>www.wildlifelicense.com , 
www.outdoorlife.com</v>
          </cell>
        </row>
        <row r="29">
          <cell r="B29">
            <v>26</v>
          </cell>
          <cell r="C29" t="str">
            <v>Insufficient content</v>
          </cell>
          <cell r="D29" t="str">
            <v>(識別困難なWebサイト)</v>
          </cell>
          <cell r="E29" t="str">
            <v>-</v>
          </cell>
          <cell r="F29" t="str">
            <v>テストページやコンテンツが存在しない場合やユーザ向けではないAPIアクセス用のサイト、コンテンツの表示に認証必要などカテゴリ分類が困難なWebサイト。</v>
          </cell>
          <cell r="H29" t="str">
            <v>2016年8月Content Version 602 にて追加予定</v>
          </cell>
        </row>
        <row r="30">
          <cell r="B30">
            <v>27</v>
          </cell>
          <cell r="C30" t="str">
            <v>Internet Communications and Telephony</v>
          </cell>
          <cell r="D30" t="str">
            <v>(インターネット通信と電話)</v>
          </cell>
          <cell r="E30" t="str">
            <v>-</v>
          </cell>
          <cell r="F30" t="str">
            <v>ビデオチャット、インスタントメッセージ、電話機能のサービスをサポートまたは提供するサイト。</v>
          </cell>
          <cell r="G30" t="str">
            <v>www.skype.com</v>
          </cell>
        </row>
        <row r="31">
          <cell r="B31">
            <v>28</v>
          </cell>
          <cell r="C31" t="str">
            <v>Internet Portals</v>
          </cell>
          <cell r="D31" t="str">
            <v>(ポータルサイト)</v>
          </cell>
          <cell r="E31" t="str">
            <v>-</v>
          </cell>
          <cell r="F31" t="str">
            <v>通常、広範なコンテンツやトピックをまとめることでユーザーに対して開始点となるサービスを提供するサイト。</v>
          </cell>
          <cell r="G31" t="str">
            <v>www.yahoo.com , 
www.qq.com</v>
          </cell>
        </row>
        <row r="32">
          <cell r="B32">
            <v>29</v>
          </cell>
          <cell r="C32" t="str">
            <v>Job Search</v>
          </cell>
          <cell r="D32" t="str">
            <v>(職探し)</v>
          </cell>
          <cell r="E32" t="str">
            <v>-</v>
          </cell>
          <cell r="F32" t="str">
            <v>求人情報や雇用評価、面接のアドバイスやヒント、雇用主と候補者の両方に対する関連サービスに関するサイト。</v>
          </cell>
          <cell r="G32" t="str">
            <v>www.monster.com , 
www.linkedin.com/jobs</v>
          </cell>
        </row>
        <row r="33">
          <cell r="B33">
            <v>30</v>
          </cell>
          <cell r="C33" t="str">
            <v>Legal</v>
          </cell>
          <cell r="D33" t="str">
            <v>(法律)</v>
          </cell>
          <cell r="E33" t="str">
            <v>-</v>
          </cell>
          <cell r="F33" t="str">
            <v>法律、法律サービス、法律事務所、その他法律関連の問題に関する情報、分析、助言に関するサイト。</v>
          </cell>
          <cell r="G33" t="str">
            <v>www.probono.net , 
www.childlaw.org , 
www.litigationweb.com</v>
          </cell>
        </row>
        <row r="34">
          <cell r="B34">
            <v>31</v>
          </cell>
          <cell r="C34" t="str">
            <v>Malware</v>
          </cell>
          <cell r="D34" t="str">
            <v>(マルウェア)</v>
          </cell>
          <cell r="E34" t="str">
            <v>○</v>
          </cell>
          <cell r="F34" t="str">
            <v>悪意あるコンテンツ、実行可能ファイル、スクリプト、ウイルス、トロイの木馬、コードを含むサイト。</v>
          </cell>
          <cell r="H34" t="str">
            <v>制御の変更不可</v>
          </cell>
        </row>
        <row r="35">
          <cell r="B35">
            <v>32</v>
          </cell>
          <cell r="C35" t="str">
            <v>Military</v>
          </cell>
          <cell r="D35" t="str">
            <v>(軍事)</v>
          </cell>
          <cell r="E35" t="str">
            <v>-</v>
          </cell>
          <cell r="F35" t="str">
            <v>軍事部門、軍人募集、現在や過去の作戦、関連道具に関する情報や解説のサイト。</v>
          </cell>
          <cell r="G35" t="str">
            <v>www.goarmy.com , 
www.pentagon.mil</v>
          </cell>
        </row>
        <row r="36">
          <cell r="B36">
            <v>33</v>
          </cell>
          <cell r="C36" t="str">
            <v>Motor Vehicles</v>
          </cell>
          <cell r="D36" t="str">
            <v>(モータービークル)</v>
          </cell>
          <cell r="E36" t="str">
            <v>-</v>
          </cell>
          <cell r="F36" t="str">
            <v>自動車、オートバイ、ボート、トラック、RVに関して批評、販売、取引、改造、部品、その他関連する議論に関する情報。</v>
          </cell>
          <cell r="G36" t="str">
            <v>www.edmunds.com , 
www.carfax.com , 
www.audi.com</v>
          </cell>
        </row>
        <row r="37">
          <cell r="B37">
            <v>34</v>
          </cell>
          <cell r="C37" t="str">
            <v>Music</v>
          </cell>
          <cell r="D37" t="str">
            <v>(音楽)</v>
          </cell>
          <cell r="E37" t="str">
            <v>-</v>
          </cell>
          <cell r="F37" t="str">
            <v>音楽の販売、配布、情報に関するサイト。音楽アーティスト、グループ、レーベル、イベント、歌詞、音楽ビジネスに関するその他の情報に関するWebサイトを含む。
ストリーミング音楽は含まない。</v>
          </cell>
          <cell r="G37" t="str">
            <v>www.U2.com , 
www.itunes.com</v>
          </cell>
        </row>
        <row r="38">
          <cell r="B38">
            <v>35</v>
          </cell>
          <cell r="C38" t="str">
            <v>News</v>
          </cell>
          <cell r="D38" t="str">
            <v>(ニュース)</v>
          </cell>
          <cell r="E38" t="str">
            <v>-</v>
          </cell>
          <cell r="F38" t="str">
            <v>オンライン出版物、ニュースワイヤー（オンラインでニュースを送受信するシステム）サービス、その他、現在のイベント、天候、時事問題を集約したサイト。新聞、ラジオ局、雑誌、ポッドキャストを含む。
reddit, delicious, diggのようなソーシャルブックマークサイトを含む。</v>
          </cell>
          <cell r="G38" t="str">
            <v>www.reuters.com , 
www.abcnews.com , 
www.weather.com</v>
          </cell>
        </row>
        <row r="39">
          <cell r="B39">
            <v>36</v>
          </cell>
          <cell r="C39" t="str">
            <v>Not-resolved</v>
          </cell>
          <cell r="D39" t="str">
            <v>(未解決)</v>
          </cell>
          <cell r="E39" t="str">
            <v>-</v>
          </cell>
          <cell r="F39" t="str">
            <v>対象のURLがローカルURLフィルタリングデータベースに存在せず、ファイアウォールがクラウドのデータベースへ接続できない場合。</v>
          </cell>
          <cell r="G39" t="str">
            <v>-</v>
          </cell>
        </row>
        <row r="40">
          <cell r="B40">
            <v>37</v>
          </cell>
          <cell r="C40" t="str">
            <v>Nudity</v>
          </cell>
          <cell r="D40" t="str">
            <v>(裸体)</v>
          </cell>
          <cell r="E40" t="str">
            <v>-</v>
          </cell>
          <cell r="F40" t="str">
            <v>作品として性的な意図や意味があるかによらず、人体のヌードやセミヌードを含むサイト。参加者の画像を含むヌーディストやヌーディストサイトも含まれる。</v>
          </cell>
          <cell r="G40" t="str">
            <v>www.nudistbeaches.nl , 
www.fineartnude.com</v>
          </cell>
        </row>
        <row r="41">
          <cell r="B41">
            <v>38</v>
          </cell>
          <cell r="C41" t="str">
            <v>Online Storage and Backup</v>
          </cell>
          <cell r="D41" t="str">
            <v>(オンラインストレージとバックアップ)</v>
          </cell>
          <cell r="E41" t="str">
            <v>-</v>
          </cell>
          <cell r="F41" t="str">
            <v>ファイルの無料オンラインストレージをサービスとして提供するWebサイト。</v>
          </cell>
          <cell r="G41" t="str">
            <v>www.dropbox.com , 
www.box.net</v>
          </cell>
        </row>
        <row r="42">
          <cell r="B42">
            <v>39</v>
          </cell>
          <cell r="C42" t="str">
            <v>Parked</v>
          </cell>
          <cell r="D42" t="str">
            <v>(パークドメイン)</v>
          </cell>
          <cell r="E42" t="str">
            <v>-</v>
          </cell>
          <cell r="F42" t="str">
            <v>限られたコンテンツやクリックスルー広告をホストするURL。ホストに対して収入を生むことがあるが、一般にはエンドユーザにとって有用なコンテンツやサイトが含まれていない。工事中のサイトやフォルダのみのページを含む。</v>
          </cell>
          <cell r="G42" t="str">
            <v>www.parked.com</v>
          </cell>
        </row>
        <row r="43">
          <cell r="B43">
            <v>40</v>
          </cell>
          <cell r="C43" t="str">
            <v>Peer-to-Peer</v>
          </cell>
          <cell r="D43" t="str">
            <v>(ピアツーピア)</v>
          </cell>
          <cell r="E43" t="str">
            <v>-</v>
          </cell>
          <cell r="F43" t="str">
            <v>ターゲットファイルへのデータ、ダウンロードしたプログラム、メディアファイル、その他ソフトウェアアプリケーションへのピアツーピア共有アクセスまたはクライアントを提供するサイト。
シェアウェアやフリーウェアサイトは含まない。bittorrentダウンロード機能を持つサイトが主に含まれる。</v>
          </cell>
          <cell r="G43" t="str">
            <v>www.thepiratebay.org , 
www.emule-project.net , 
www.bitcomet.com</v>
          </cell>
        </row>
        <row r="44">
          <cell r="B44">
            <v>41</v>
          </cell>
          <cell r="C44" t="str">
            <v>Personal Sites and Blogs</v>
          </cell>
          <cell r="D44" t="str">
            <v>(個人サイトとブログ)</v>
          </cell>
          <cell r="E44" t="str">
            <v>-</v>
          </cell>
          <cell r="F44" t="str">
            <v>個人やグループによる、私的なWebサイトやブログ。
最初のコンテンツに基づいて分類されるべき。たとえば誰かがクルマについてのブログを持っている場合は、そのサイトは"motor vehicles"に分類されるべきである。サイトが純粋なブログである場合は、" Personal Sites and Blogs " となります。</v>
          </cell>
          <cell r="G44" t="str">
            <v>www.blogspot.com , 
www.wordpress.com , 
www.greatamericanphotocontest.com</v>
          </cell>
        </row>
        <row r="45">
          <cell r="B45">
            <v>42</v>
          </cell>
          <cell r="C45" t="str">
            <v>Philosophy and Political Advocacy</v>
          </cell>
          <cell r="D45" t="str">
            <v>(哲学と政策支援)</v>
          </cell>
          <cell r="E45" t="str">
            <v>-</v>
          </cell>
          <cell r="F45" t="str">
            <v>哲学や政治的見解に関する情報、視点やキャンペーンを含むサイト。</v>
          </cell>
          <cell r="G45" t="str">
            <v>www.protectmarriage.com , 
www.bradycampaign.org</v>
          </cell>
        </row>
        <row r="46">
          <cell r="B46">
            <v>43</v>
          </cell>
          <cell r="C46" t="str">
            <v>Phishing</v>
          </cell>
          <cell r="D46" t="str">
            <v>(フィッシング)</v>
          </cell>
          <cell r="E46" t="str">
            <v>○</v>
          </cell>
          <cell r="F46" t="str">
            <v>フィッシングやファーミングによりユーザーから個人情報を取得する、見かけ上は信頼できそうなサイト。</v>
          </cell>
          <cell r="H46" t="str">
            <v>制御の変更不可</v>
          </cell>
        </row>
        <row r="47">
          <cell r="B47">
            <v>44</v>
          </cell>
          <cell r="C47" t="str">
            <v>Private IP Addresses</v>
          </cell>
          <cell r="D47" t="str">
            <v>(プライベートIPアドレス)</v>
          </cell>
          <cell r="E47" t="str">
            <v>-</v>
          </cell>
          <cell r="F47" t="str">
            <v>このカテゴリにはRFC1918 "Address Allocation for Private Intranets" で定義されたIPアドレスを含む。
10.0.0.0 - 10.255.255.255 (10/8 プレフィックス)
172.16.0.0 - 172.31.255.255 (172.16/12 プレフィックス)
192.168.0.0 - 192.168.255.255 (192.168/16 プレフィックス)
169.254.0.0 - 169.254.255.255 (169.254/16 プレフィックス)
また*.localのような公共のDNSシステムに登録されていないドメインが含まれる。</v>
          </cell>
        </row>
        <row r="48">
          <cell r="B48">
            <v>45</v>
          </cell>
          <cell r="C48" t="str">
            <v>Proxy Avoidance and Anonymizers</v>
          </cell>
          <cell r="D48" t="str">
            <v>(プロキシ回避と匿名プロキシ)</v>
          </cell>
          <cell r="E48" t="str">
            <v>-</v>
          </cell>
          <cell r="F48" t="str">
            <v>プロキシサーバやその他方式でURLフィルタリングやURL監視をバイパスするサイト。</v>
          </cell>
          <cell r="G48" t="str">
            <v>www.proxify.com , 
www.proxy-anonymizer.com</v>
          </cell>
        </row>
        <row r="49">
          <cell r="B49">
            <v>46</v>
          </cell>
          <cell r="C49" t="str">
            <v>Questionable</v>
          </cell>
          <cell r="D49" t="str">
            <v>(疑わしいサイト)</v>
          </cell>
          <cell r="E49" t="str">
            <v>-</v>
          </cell>
          <cell r="F49" t="str">
            <v>下品なユーモア、特定層の個人やグループをターゲットにした不快なコンテンツ、犯罪行為、違法行為、手早く金持ちになれる、といったものを含むサイト。</v>
          </cell>
          <cell r="G49" t="str">
            <v>www.collegehumor.com , 
www.holytaco.com</v>
          </cell>
        </row>
        <row r="50">
          <cell r="B50">
            <v>47</v>
          </cell>
          <cell r="C50" t="str">
            <v>Real Estate</v>
          </cell>
          <cell r="D50" t="str">
            <v>(不動産)</v>
          </cell>
          <cell r="E50" t="str">
            <v>-</v>
          </cell>
          <cell r="F50" t="str">
            <v>不動産賃貸、販売、関連する助言や情報に関するサイト。不動産業者、企業、レンタルサービス、不動産情報、リフォーム関連のサイトが含まれる。</v>
          </cell>
          <cell r="G50" t="str">
            <v>www.realtor.com , 
www.redfin.com , 
www.prudentialproperties.com</v>
          </cell>
        </row>
        <row r="51">
          <cell r="B51">
            <v>48</v>
          </cell>
          <cell r="C51" t="str">
            <v>Recreation and Hobbies</v>
          </cell>
          <cell r="D51" t="str">
            <v>(レクリエーションと趣味)</v>
          </cell>
          <cell r="E51" t="str">
            <v>-</v>
          </cell>
          <cell r="F51" t="str">
            <v>レクリエーションや趣味に関する情報、フォーラム、団体、グループ、および出版に関するサイト。</v>
          </cell>
          <cell r="G51" t="str">
            <v>www.cross-stitching.com , 
www.modelplanes.com</v>
          </cell>
        </row>
        <row r="52">
          <cell r="B52">
            <v>49</v>
          </cell>
          <cell r="C52" t="str">
            <v>Reference and Research</v>
          </cell>
          <cell r="D52" t="str">
            <v>(参考と調査)</v>
          </cell>
          <cell r="E52" t="str">
            <v>-</v>
          </cell>
          <cell r="F52" t="str">
            <v>個人、専門家、学術系のリファレンスポータル、コンテンツ、サービス。オンライン辞書、地図、年間、国勢調査、図書館、系譜、科学情報が含まれる。
公共図書館であれば.govで終わるサイトも含む。</v>
          </cell>
          <cell r="G52" t="str">
            <v>www.wikipedia.org , 
www.reference.com , 
www.m-w.com</v>
          </cell>
        </row>
        <row r="53">
          <cell r="B53">
            <v>50</v>
          </cell>
          <cell r="C53" t="str">
            <v>Religion</v>
          </cell>
          <cell r="D53" t="str">
            <v>(宗教)</v>
          </cell>
          <cell r="E53" t="str">
            <v>-</v>
          </cell>
          <cell r="F53" t="str">
            <v>各種宗教、関連活動やイベントに関する情報。宗教団体、関係者や礼拝場所に関するWebサイトを含む。
占星術、星占い、占いに関するサイトを含む。</v>
          </cell>
          <cell r="G53" t="str">
            <v>www.vatican.va , 
www.sjkoreancatholic.org , 
www.biblesociety.ca</v>
          </cell>
        </row>
        <row r="54">
          <cell r="B54">
            <v>51</v>
          </cell>
          <cell r="C54" t="str">
            <v>Search Engines</v>
          </cell>
          <cell r="D54" t="str">
            <v>(サーチエンジン)</v>
          </cell>
          <cell r="E54" t="str">
            <v>-</v>
          </cell>
          <cell r="F54" t="str">
            <v>キーワード、フレーズ、その他パラメータを使用して検索インタフェースを提供するサイト。検索結果として情報、ウェブサイト、画像、ファイルを返す。</v>
          </cell>
          <cell r="G54" t="str">
            <v>www.google.com , 
www.baidu.com</v>
          </cell>
        </row>
        <row r="55">
          <cell r="B55">
            <v>52</v>
          </cell>
          <cell r="C55" t="str">
            <v>Sex Education</v>
          </cell>
          <cell r="D55" t="str">
            <v>(性教育)</v>
          </cell>
          <cell r="E55" t="str">
            <v>-</v>
          </cell>
          <cell r="F55" t="str">
            <v>⽣殖、性的発育、安全な性⾏為慣⾏、性病、避妊、より良いセックスに関する情報、関連する製品や道具に関する情報。関係するグループ、フォーラムや組織のためのウェブサイトを含む。</v>
          </cell>
          <cell r="G55" t="str">
            <v>www.plannedparenthood.org , 
www.sexandahealthieryou.org</v>
          </cell>
        </row>
        <row r="56">
          <cell r="B56">
            <v>53</v>
          </cell>
          <cell r="C56" t="str">
            <v>Shareware and Freeware</v>
          </cell>
          <cell r="D56" t="str">
            <v>(シェアウェアとフリーウェア)</v>
          </cell>
          <cell r="E56" t="str">
            <v>-</v>
          </cell>
          <cell r="F56" t="str">
            <v>無料または寄付を受け付けるソフトウェア、スクリーンセーバー、アイコン、壁紙、ユーティリティ、着メロ、テーマ、ウィジットへのアクセスを提供するサイト。また、オープンソースプロジェクトが含まれる。</v>
          </cell>
          <cell r="G56" t="str">
            <v>www.download.com , 
www.sourceforge.net</v>
          </cell>
        </row>
        <row r="57">
          <cell r="B57">
            <v>54</v>
          </cell>
          <cell r="C57" t="str">
            <v>Shopping</v>
          </cell>
          <cell r="D57" t="str">
            <v>(ショッピング)</v>
          </cell>
          <cell r="E57" t="str">
            <v>-</v>
          </cell>
          <cell r="F57" t="str">
            <v>商品やサービスの購入を促進するサイト。オンライン小売業者、百貨店、小売店、カタログ販売のWebサイト、価格を集約してモニタするサイトも含まれる。
ここに記載されているサイトは、さまざまな商品を販売するオンライン商店、または主な目的がオンラインセールスです。オンライン購入を可能にする化粧品会社のWebページはcosmeticsではなくshoppingに分類される。
食料品店のサイトも含まれる。
ポイントを商品と交換するサイトも含まれる。</v>
          </cell>
          <cell r="G57" t="str">
            <v>www.amazon.com , 
www.pricegrabber.com , 
www.lightningdrops.com</v>
          </cell>
        </row>
        <row r="58">
          <cell r="B58">
            <v>55</v>
          </cell>
          <cell r="C58" t="str">
            <v>Social Networking</v>
          </cell>
          <cell r="D58" t="str">
            <v>(ソーシャルネットワーキング)</v>
          </cell>
          <cell r="E58" t="str">
            <v>-</v>
          </cell>
          <cell r="F58" t="str">
            <v>ユーザーが互いにメッセージや写真を投稿したり、人々のグループとコミュニケーションしたりするユーザーコミュニティやサイト。ブログや個人サイトは含まれない。</v>
          </cell>
          <cell r="G58" t="str">
            <v>www.facebook.com , 
www.twitter.com , 
www.linkedin.com</v>
          </cell>
        </row>
        <row r="59">
          <cell r="B59">
            <v>56</v>
          </cell>
          <cell r="C59" t="str">
            <v>Society</v>
          </cell>
          <cell r="D59" t="str">
            <v>(社会)</v>
          </cell>
          <cell r="E59" t="str">
            <v>-</v>
          </cell>
          <cell r="F59" t="str">
            <v>一般住民に関連するトピック、ファッション、美容、慈善団体、社会、または子供など多種多様な人々に影響のある論点に関するサイト。
子供向けに作成されたWebサイトを含む。
薬物依存、性的中毒、ギャンブルなどの相談サービスに特化したWebサイトを含む。
レストラン、UFOに関するサイトを含む。</v>
          </cell>
          <cell r="G59" t="str">
            <v>www.style.com , 
www.redcross.org</v>
          </cell>
        </row>
        <row r="60">
          <cell r="B60">
            <v>57</v>
          </cell>
          <cell r="C60" t="str">
            <v>Sports</v>
          </cell>
          <cell r="D60" t="str">
            <v>(スポーツ)</v>
          </cell>
          <cell r="E60" t="str">
            <v>-</v>
          </cell>
          <cell r="F60" t="str">
            <v>スポーツイベント、選手、コーチ、関係者、チームや団体、スポーツのスコア、スケジュール、関連ニュース、関連用具に関する情報。ファンタジースポーツや仮想スポーツリーグに関するサイトも含まれる。 ペイントボールや各種武道といったスポーツも含まれる。</v>
          </cell>
          <cell r="G60" t="str">
            <v>www.espn.com , 
www.nba.com , 
www.fantasysports.yahoo.com</v>
          </cell>
        </row>
        <row r="61">
          <cell r="B61">
            <v>58</v>
          </cell>
          <cell r="C61" t="str">
            <v>Stock Advice and Tools</v>
          </cell>
          <cell r="D61" t="str">
            <v>(株式情報とツール)</v>
          </cell>
          <cell r="E61" t="str">
            <v>-</v>
          </cell>
          <cell r="F61" t="str">
            <v>株式市場に関する情報、株式やオプション取引、ポートフォリオ管理、投資戦略、相場、関連ニュースに関する情報。</v>
          </cell>
          <cell r="G61" t="str">
            <v>www.thestreet.com , 
www.cramers-mad-money.com</v>
          </cell>
        </row>
        <row r="62">
          <cell r="B62">
            <v>59</v>
          </cell>
          <cell r="C62" t="str">
            <v>Streaming Media</v>
          </cell>
          <cell r="D62" t="str">
            <v>(ストリーミングメディア)</v>
          </cell>
          <cell r="E62" t="str">
            <v>-</v>
          </cell>
          <cell r="F62" t="str">
            <v>無料または有料のストリームオーディオまたはストリームビデオコンテンツサイト。テレビ局のWebサイトはentertainment and artsにカテゴリ化される。
オンラインラジオ局やその他ストリーミング音楽サービスを含む。</v>
          </cell>
          <cell r="G62" t="str">
            <v>www.hulu.com , 
www.youtube.com , 
www.pandora.com , 
www.spotify.com , 
www.grooveshark.com</v>
          </cell>
        </row>
        <row r="63">
          <cell r="B63">
            <v>60</v>
          </cell>
          <cell r="C63" t="str">
            <v>Swimsuits and Intimate Apparel</v>
          </cell>
          <cell r="D63" t="str">
            <v>(水着と下着)</v>
          </cell>
          <cell r="E63" t="str">
            <v>-</v>
          </cell>
          <cell r="F63" t="str">
            <v>水着や下着、その他きわどい衣服の情報や画像を含むサイト</v>
          </cell>
          <cell r="G63" t="str">
            <v>www.victoriassecret.com , 
www.brazilianswimwear.com</v>
          </cell>
        </row>
        <row r="64">
          <cell r="B64">
            <v>61</v>
          </cell>
          <cell r="C64" t="str">
            <v>Training and Tools</v>
          </cell>
          <cell r="D64" t="str">
            <v>(トレーニングとツール)</v>
          </cell>
          <cell r="E64" t="str">
            <v>-</v>
          </cell>
          <cell r="F64" t="str">
            <v>オンライン教育とトレーニング、関連資料を提供するサイト。
自動車教習所、職業研修などを含めることができる。学習塾や試験対策は技術的にはtraining and tools となる。</v>
          </cell>
          <cell r="G64" t="str">
            <v>www.directdegree.com , 
www.trafficschoolonline.com</v>
          </cell>
        </row>
        <row r="65">
          <cell r="B65">
            <v>62</v>
          </cell>
          <cell r="C65" t="str">
            <v>Translation</v>
          </cell>
          <cell r="D65" t="str">
            <v>(翻訳サイト)</v>
          </cell>
          <cell r="E65" t="str">
            <v>-</v>
          </cell>
          <cell r="F65" t="str">
            <v>ユーザー入力やURL翻訳の両方を含む翻訳サービスを提供するサイト。これらサイトは、目的ページのコンテンツが翻訳URLの一部に表示されるものとして、ユーザーにフィルタリング回避させることもできます。</v>
          </cell>
          <cell r="G65" t="str">
            <v>www.translate.google.com , 
www.microsofttranslator.com , 
www.babelfish.yahoo.com</v>
          </cell>
        </row>
        <row r="66">
          <cell r="B66">
            <v>63</v>
          </cell>
          <cell r="C66" t="str">
            <v>Travel</v>
          </cell>
          <cell r="D66" t="str">
            <v>(旅行)</v>
          </cell>
          <cell r="E66" t="str">
            <v>-</v>
          </cell>
          <cell r="F66" t="str">
            <v>旅行の助言、お得な情報、価格情報、旅先情報、観光、関連サービスに関する情報のサイト。ホテル、現地の観光スポット、カジノ、航空会社、クルージング、旅行代理店、レンタカーに関して価格情報や予約ツールを提供するサイトを含む。
エッフェル塔、グランドキャニオン、テーマパーク、動物園、国立公園などの現地観光スポットに関するサイトを含む。タクシー会社を含む。</v>
          </cell>
          <cell r="G66" t="str">
            <v>www.kayak.com , 
www.farecompare.com , 
www.jetblue.com</v>
          </cell>
        </row>
        <row r="67">
          <cell r="B67">
            <v>64</v>
          </cell>
          <cell r="C67" t="str">
            <v>Unknown</v>
          </cell>
          <cell r="D67" t="str">
            <v>(不明)</v>
          </cell>
          <cell r="E67" t="str">
            <v>-</v>
          </cell>
          <cell r="F67" t="str">
            <v>まだカテゴライズされていないためにファイアウォールもしくはクラウドのURLデータベースに存在しないWebサイト。</v>
          </cell>
          <cell r="G67" t="str">
            <v>-</v>
          </cell>
        </row>
        <row r="68">
          <cell r="B68">
            <v>65</v>
          </cell>
          <cell r="C68" t="str">
            <v>Weapons</v>
          </cell>
          <cell r="D68" t="str">
            <v>(武器)</v>
          </cell>
          <cell r="E68" t="str">
            <v>-</v>
          </cell>
          <cell r="F68" t="str">
            <v>兵器やその使用に関する、販売、批評、説明、取扱のサイト。</v>
          </cell>
          <cell r="G68" t="str">
            <v>www.israeli-weapons.com , 
www.nunchuckguy.com</v>
          </cell>
        </row>
        <row r="69">
          <cell r="B69">
            <v>66</v>
          </cell>
          <cell r="C69" t="str">
            <v>Web Advertisements</v>
          </cell>
          <cell r="D69" t="str">
            <v>(ウェブ広告)</v>
          </cell>
          <cell r="E69" t="str">
            <v>-</v>
          </cell>
          <cell r="F69" t="str">
            <v>広告、メディア、コンテンツ、バナーが含まれる。</v>
          </cell>
          <cell r="G69" t="str">
            <v>www.webtraffic2night.com , 
www.doubleclick.net</v>
          </cell>
        </row>
        <row r="70">
          <cell r="B70">
            <v>67</v>
          </cell>
          <cell r="C70" t="str">
            <v>Web-based Email</v>
          </cell>
          <cell r="D70" t="str">
            <v>(ウェブメール)</v>
          </cell>
          <cell r="E70" t="str">
            <v>-</v>
          </cell>
          <cell r="F70" t="str">
            <v>電子メールの受信ボックスへのアクセスを与えるか、電子メールを送受信できるWebサイト。</v>
          </cell>
          <cell r="G70" t="str">
            <v>www.hotmail.com , 
www.mail.google.com</v>
          </cell>
        </row>
        <row r="71">
          <cell r="B71">
            <v>68</v>
          </cell>
          <cell r="C71" t="str">
            <v>Web Hosting</v>
          </cell>
          <cell r="D71" t="str">
            <v>(ウェブホスティング)</v>
          </cell>
          <cell r="E71" t="str">
            <v>-</v>
          </cell>
          <cell r="F71" t="str">
            <v>Web開発、出版、販売促進、トラフィックを増やすためのその他方法に関する情報を含む、無料または有料のWebページのホスティングサービス。</v>
          </cell>
          <cell r="G71" t="str">
            <v>www.godaddy.com , 
www.fatcow.com</v>
          </cell>
        </row>
        <row r="72">
          <cell r="B72">
            <v>69</v>
          </cell>
          <cell r="C72" t="str">
            <v>common_whitelist*</v>
          </cell>
          <cell r="D72" t="str">
            <v>(コモンホワイトリスト)</v>
          </cell>
          <cell r="E72" t="str">
            <v>-</v>
          </cell>
          <cell r="F72" t="str">
            <v>各社共通のホワイトリスト。プリセットカテゴリで遮断されないよう、予防措置として設定。</v>
          </cell>
          <cell r="G72" t="str">
            <v>-</v>
          </cell>
          <cell r="H72" t="str">
            <v>制御の変更不可</v>
          </cell>
        </row>
        <row r="73">
          <cell r="B73">
            <v>70</v>
          </cell>
          <cell r="C73" t="str">
            <v>JLIST-Static*(JLIST*)</v>
          </cell>
          <cell r="D73" t="str">
            <v>(ジェイリスト)</v>
          </cell>
          <cell r="E73" t="str">
            <v>〇</v>
          </cell>
          <cell r="F73" t="str">
            <v>SOCサービスの一環として設定。最新の不審サイトの遮断用リスト。</v>
          </cell>
          <cell r="G73" t="str">
            <v>-</v>
          </cell>
          <cell r="H73" t="str">
            <v>制御の変更不可</v>
          </cell>
        </row>
        <row r="74">
          <cell r="B74">
            <v>71</v>
          </cell>
          <cell r="C74" t="str">
            <v>tsoc-blacklist</v>
          </cell>
          <cell r="D74" t="str">
            <v>(ティーソックブラックリスト)</v>
          </cell>
          <cell r="E74" t="str">
            <v>〇</v>
          </cell>
          <cell r="F74" t="str">
            <v>トヨタ自動車が収集した情報を基に設定。最新の不審サイトの遮断用リスト。</v>
          </cell>
          <cell r="G74" t="str">
            <v>-</v>
          </cell>
          <cell r="H74" t="str">
            <v>制御の変更不可</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applipedia.paloaltonetworks.com/"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7.bin"/><Relationship Id="rId1" Type="http://schemas.openxmlformats.org/officeDocument/2006/relationships/hyperlink" Target="https://applipedia.paloaltonetworks.com/" TargetMode="Externa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8.xml"/><Relationship Id="rId1" Type="http://schemas.openxmlformats.org/officeDocument/2006/relationships/printerSettings" Target="../printerSettings/printerSettings3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AK26"/>
  <sheetViews>
    <sheetView tabSelected="1" view="pageBreakPreview" zoomScale="85" zoomScaleNormal="85" zoomScaleSheetLayoutView="85" workbookViewId="0">
      <pane xSplit="7" ySplit="4" topLeftCell="H5" activePane="bottomRight" state="frozen"/>
      <selection pane="topRight" activeCell="H1" sqref="H1"/>
      <selection pane="bottomLeft" activeCell="A5" sqref="A5"/>
      <selection pane="bottomRight"/>
    </sheetView>
  </sheetViews>
  <sheetFormatPr defaultColWidth="3.625" defaultRowHeight="18" customHeight="1"/>
  <cols>
    <col min="1" max="16384" width="3.625" style="438"/>
  </cols>
  <sheetData>
    <row r="2" spans="2:37" ht="24" customHeight="1">
      <c r="B2" s="437" t="s">
        <v>0</v>
      </c>
    </row>
    <row r="3" spans="2:37" ht="18" customHeight="1" thickBot="1"/>
    <row r="4" spans="2:37" ht="24" customHeight="1" thickBot="1">
      <c r="B4" s="747" t="s">
        <v>1</v>
      </c>
      <c r="C4" s="748"/>
      <c r="D4" s="748"/>
      <c r="E4" s="748"/>
      <c r="F4" s="748" t="s">
        <v>2</v>
      </c>
      <c r="G4" s="748"/>
      <c r="H4" s="748" t="s">
        <v>3</v>
      </c>
      <c r="I4" s="748"/>
      <c r="J4" s="748"/>
      <c r="K4" s="748"/>
      <c r="L4" s="748"/>
      <c r="M4" s="748"/>
      <c r="N4" s="748"/>
      <c r="O4" s="748"/>
      <c r="P4" s="748"/>
      <c r="Q4" s="748"/>
      <c r="R4" s="748"/>
      <c r="S4" s="748"/>
      <c r="T4" s="748"/>
      <c r="U4" s="748"/>
      <c r="V4" s="748"/>
      <c r="W4" s="748"/>
      <c r="X4" s="748"/>
      <c r="Y4" s="748"/>
      <c r="Z4" s="748"/>
      <c r="AA4" s="748"/>
      <c r="AB4" s="748"/>
      <c r="AC4" s="748"/>
      <c r="AD4" s="748"/>
      <c r="AE4" s="748"/>
      <c r="AF4" s="748"/>
      <c r="AG4" s="748"/>
      <c r="AH4" s="748"/>
      <c r="AI4" s="748"/>
      <c r="AJ4" s="748"/>
      <c r="AK4" s="749"/>
    </row>
    <row r="5" spans="2:37" ht="24" customHeight="1">
      <c r="B5" s="750">
        <v>44204</v>
      </c>
      <c r="C5" s="751"/>
      <c r="D5" s="751"/>
      <c r="E5" s="751"/>
      <c r="F5" s="752" t="s">
        <v>4</v>
      </c>
      <c r="G5" s="752"/>
      <c r="H5" s="753" t="s">
        <v>5</v>
      </c>
      <c r="I5" s="753"/>
      <c r="J5" s="753"/>
      <c r="K5" s="753"/>
      <c r="L5" s="753"/>
      <c r="M5" s="753"/>
      <c r="N5" s="753"/>
      <c r="O5" s="753"/>
      <c r="P5" s="753"/>
      <c r="Q5" s="753"/>
      <c r="R5" s="753"/>
      <c r="S5" s="753"/>
      <c r="T5" s="753"/>
      <c r="U5" s="753"/>
      <c r="V5" s="753"/>
      <c r="W5" s="753"/>
      <c r="X5" s="753"/>
      <c r="Y5" s="753"/>
      <c r="Z5" s="753"/>
      <c r="AA5" s="753"/>
      <c r="AB5" s="753"/>
      <c r="AC5" s="753"/>
      <c r="AD5" s="753"/>
      <c r="AE5" s="753"/>
      <c r="AF5" s="753"/>
      <c r="AG5" s="753"/>
      <c r="AH5" s="753"/>
      <c r="AI5" s="753"/>
      <c r="AJ5" s="753"/>
      <c r="AK5" s="754"/>
    </row>
    <row r="6" spans="2:37" ht="152.25" customHeight="1">
      <c r="B6" s="729">
        <v>44510</v>
      </c>
      <c r="C6" s="730"/>
      <c r="D6" s="730"/>
      <c r="E6" s="730"/>
      <c r="F6" s="731" t="s">
        <v>1165</v>
      </c>
      <c r="G6" s="731"/>
      <c r="H6" s="746" t="s">
        <v>1166</v>
      </c>
      <c r="I6" s="732"/>
      <c r="J6" s="732"/>
      <c r="K6" s="732"/>
      <c r="L6" s="732"/>
      <c r="M6" s="732"/>
      <c r="N6" s="732"/>
      <c r="O6" s="732"/>
      <c r="P6" s="732"/>
      <c r="Q6" s="732"/>
      <c r="R6" s="732"/>
      <c r="S6" s="732"/>
      <c r="T6" s="732"/>
      <c r="U6" s="732"/>
      <c r="V6" s="732"/>
      <c r="W6" s="732"/>
      <c r="X6" s="732"/>
      <c r="Y6" s="732"/>
      <c r="Z6" s="732"/>
      <c r="AA6" s="732"/>
      <c r="AB6" s="732"/>
      <c r="AC6" s="732"/>
      <c r="AD6" s="732"/>
      <c r="AE6" s="732"/>
      <c r="AF6" s="732"/>
      <c r="AG6" s="732"/>
      <c r="AH6" s="732"/>
      <c r="AI6" s="732"/>
      <c r="AJ6" s="732"/>
      <c r="AK6" s="733"/>
    </row>
    <row r="7" spans="2:37" ht="39" customHeight="1">
      <c r="B7" s="729">
        <v>44774</v>
      </c>
      <c r="C7" s="730"/>
      <c r="D7" s="730"/>
      <c r="E7" s="730"/>
      <c r="F7" s="731" t="s">
        <v>1172</v>
      </c>
      <c r="G7" s="731"/>
      <c r="H7" s="746" t="s">
        <v>1173</v>
      </c>
      <c r="I7" s="732"/>
      <c r="J7" s="732"/>
      <c r="K7" s="732"/>
      <c r="L7" s="732"/>
      <c r="M7" s="732"/>
      <c r="N7" s="732"/>
      <c r="O7" s="732"/>
      <c r="P7" s="732"/>
      <c r="Q7" s="732"/>
      <c r="R7" s="732"/>
      <c r="S7" s="732"/>
      <c r="T7" s="732"/>
      <c r="U7" s="732"/>
      <c r="V7" s="732"/>
      <c r="W7" s="732"/>
      <c r="X7" s="732"/>
      <c r="Y7" s="732"/>
      <c r="Z7" s="732"/>
      <c r="AA7" s="732"/>
      <c r="AB7" s="732"/>
      <c r="AC7" s="732"/>
      <c r="AD7" s="732"/>
      <c r="AE7" s="732"/>
      <c r="AF7" s="732"/>
      <c r="AG7" s="732"/>
      <c r="AH7" s="732"/>
      <c r="AI7" s="732"/>
      <c r="AJ7" s="732"/>
      <c r="AK7" s="733"/>
    </row>
    <row r="8" spans="2:37" ht="24" customHeight="1">
      <c r="B8" s="729"/>
      <c r="C8" s="730"/>
      <c r="D8" s="730"/>
      <c r="E8" s="730"/>
      <c r="F8" s="731"/>
      <c r="G8" s="731"/>
      <c r="H8" s="732"/>
      <c r="I8" s="732"/>
      <c r="J8" s="732"/>
      <c r="K8" s="732"/>
      <c r="L8" s="732"/>
      <c r="M8" s="732"/>
      <c r="N8" s="732"/>
      <c r="O8" s="732"/>
      <c r="P8" s="732"/>
      <c r="Q8" s="732"/>
      <c r="R8" s="732"/>
      <c r="S8" s="732"/>
      <c r="T8" s="732"/>
      <c r="U8" s="732"/>
      <c r="V8" s="732"/>
      <c r="W8" s="732"/>
      <c r="X8" s="732"/>
      <c r="Y8" s="732"/>
      <c r="Z8" s="732"/>
      <c r="AA8" s="732"/>
      <c r="AB8" s="732"/>
      <c r="AC8" s="732"/>
      <c r="AD8" s="732"/>
      <c r="AE8" s="732"/>
      <c r="AF8" s="732"/>
      <c r="AG8" s="732"/>
      <c r="AH8" s="732"/>
      <c r="AI8" s="732"/>
      <c r="AJ8" s="732"/>
      <c r="AK8" s="733"/>
    </row>
    <row r="9" spans="2:37" ht="24" customHeight="1">
      <c r="B9" s="729"/>
      <c r="C9" s="730"/>
      <c r="D9" s="730"/>
      <c r="E9" s="730"/>
      <c r="F9" s="731"/>
      <c r="G9" s="731"/>
      <c r="H9" s="732"/>
      <c r="I9" s="732"/>
      <c r="J9" s="732"/>
      <c r="K9" s="732"/>
      <c r="L9" s="732"/>
      <c r="M9" s="732"/>
      <c r="N9" s="732"/>
      <c r="O9" s="732"/>
      <c r="P9" s="732"/>
      <c r="Q9" s="732"/>
      <c r="R9" s="732"/>
      <c r="S9" s="732"/>
      <c r="T9" s="732"/>
      <c r="U9" s="732"/>
      <c r="V9" s="732"/>
      <c r="W9" s="732"/>
      <c r="X9" s="732"/>
      <c r="Y9" s="732"/>
      <c r="Z9" s="732"/>
      <c r="AA9" s="732"/>
      <c r="AB9" s="732"/>
      <c r="AC9" s="732"/>
      <c r="AD9" s="732"/>
      <c r="AE9" s="732"/>
      <c r="AF9" s="732"/>
      <c r="AG9" s="732"/>
      <c r="AH9" s="732"/>
      <c r="AI9" s="732"/>
      <c r="AJ9" s="732"/>
      <c r="AK9" s="733"/>
    </row>
    <row r="10" spans="2:37" ht="24" customHeight="1">
      <c r="B10" s="734"/>
      <c r="C10" s="735"/>
      <c r="D10" s="735"/>
      <c r="E10" s="736"/>
      <c r="F10" s="737"/>
      <c r="G10" s="738"/>
      <c r="H10" s="739"/>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1"/>
    </row>
    <row r="11" spans="2:37" ht="24" customHeight="1">
      <c r="B11" s="734"/>
      <c r="C11" s="735"/>
      <c r="D11" s="735"/>
      <c r="E11" s="736"/>
      <c r="F11" s="737"/>
      <c r="G11" s="738"/>
      <c r="H11" s="739"/>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1"/>
    </row>
    <row r="12" spans="2:37" ht="24" customHeight="1">
      <c r="B12" s="734"/>
      <c r="C12" s="735"/>
      <c r="D12" s="735"/>
      <c r="E12" s="736"/>
      <c r="F12" s="737"/>
      <c r="G12" s="738"/>
      <c r="H12" s="739"/>
      <c r="I12" s="740"/>
      <c r="J12" s="740"/>
      <c r="K12" s="740"/>
      <c r="L12" s="740"/>
      <c r="M12" s="740"/>
      <c r="N12" s="740"/>
      <c r="O12" s="740"/>
      <c r="P12" s="740"/>
      <c r="Q12" s="740"/>
      <c r="R12" s="740"/>
      <c r="S12" s="740"/>
      <c r="T12" s="740"/>
      <c r="U12" s="740"/>
      <c r="V12" s="740"/>
      <c r="W12" s="740"/>
      <c r="X12" s="740"/>
      <c r="Y12" s="740"/>
      <c r="Z12" s="740"/>
      <c r="AA12" s="740"/>
      <c r="AB12" s="740"/>
      <c r="AC12" s="740"/>
      <c r="AD12" s="740"/>
      <c r="AE12" s="740"/>
      <c r="AF12" s="740"/>
      <c r="AG12" s="740"/>
      <c r="AH12" s="740"/>
      <c r="AI12" s="740"/>
      <c r="AJ12" s="740"/>
      <c r="AK12" s="741"/>
    </row>
    <row r="13" spans="2:37" ht="24" customHeight="1">
      <c r="B13" s="742"/>
      <c r="C13" s="743"/>
      <c r="D13" s="743"/>
      <c r="E13" s="743"/>
      <c r="F13" s="737"/>
      <c r="G13" s="738"/>
      <c r="H13" s="744"/>
      <c r="I13" s="744"/>
      <c r="J13" s="744"/>
      <c r="K13" s="744"/>
      <c r="L13" s="744"/>
      <c r="M13" s="744"/>
      <c r="N13" s="744"/>
      <c r="O13" s="744"/>
      <c r="P13" s="744"/>
      <c r="Q13" s="744"/>
      <c r="R13" s="744"/>
      <c r="S13" s="744"/>
      <c r="T13" s="744"/>
      <c r="U13" s="744"/>
      <c r="V13" s="744"/>
      <c r="W13" s="744"/>
      <c r="X13" s="744"/>
      <c r="Y13" s="744"/>
      <c r="Z13" s="744"/>
      <c r="AA13" s="744"/>
      <c r="AB13" s="744"/>
      <c r="AC13" s="744"/>
      <c r="AD13" s="744"/>
      <c r="AE13" s="744"/>
      <c r="AF13" s="744"/>
      <c r="AG13" s="744"/>
      <c r="AH13" s="744"/>
      <c r="AI13" s="744"/>
      <c r="AJ13" s="744"/>
      <c r="AK13" s="745"/>
    </row>
    <row r="14" spans="2:37" ht="24" customHeight="1">
      <c r="B14" s="729"/>
      <c r="C14" s="730"/>
      <c r="D14" s="730"/>
      <c r="E14" s="730"/>
      <c r="F14" s="731"/>
      <c r="G14" s="731"/>
      <c r="H14" s="732"/>
      <c r="I14" s="732"/>
      <c r="J14" s="732"/>
      <c r="K14" s="732"/>
      <c r="L14" s="732"/>
      <c r="M14" s="732"/>
      <c r="N14" s="732"/>
      <c r="O14" s="732"/>
      <c r="P14" s="732"/>
      <c r="Q14" s="732"/>
      <c r="R14" s="732"/>
      <c r="S14" s="732"/>
      <c r="T14" s="732"/>
      <c r="U14" s="732"/>
      <c r="V14" s="732"/>
      <c r="W14" s="732"/>
      <c r="X14" s="732"/>
      <c r="Y14" s="732"/>
      <c r="Z14" s="732"/>
      <c r="AA14" s="732"/>
      <c r="AB14" s="732"/>
      <c r="AC14" s="732"/>
      <c r="AD14" s="732"/>
      <c r="AE14" s="732"/>
      <c r="AF14" s="732"/>
      <c r="AG14" s="732"/>
      <c r="AH14" s="732"/>
      <c r="AI14" s="732"/>
      <c r="AJ14" s="732"/>
      <c r="AK14" s="733"/>
    </row>
    <row r="15" spans="2:37" ht="24" customHeight="1">
      <c r="B15" s="729"/>
      <c r="C15" s="730"/>
      <c r="D15" s="730"/>
      <c r="E15" s="730"/>
      <c r="F15" s="731"/>
      <c r="G15" s="731"/>
      <c r="H15" s="732"/>
      <c r="I15" s="732"/>
      <c r="J15" s="732"/>
      <c r="K15" s="732"/>
      <c r="L15" s="732"/>
      <c r="M15" s="732"/>
      <c r="N15" s="732"/>
      <c r="O15" s="732"/>
      <c r="P15" s="732"/>
      <c r="Q15" s="732"/>
      <c r="R15" s="732"/>
      <c r="S15" s="732"/>
      <c r="T15" s="732"/>
      <c r="U15" s="732"/>
      <c r="V15" s="732"/>
      <c r="W15" s="732"/>
      <c r="X15" s="732"/>
      <c r="Y15" s="732"/>
      <c r="Z15" s="732"/>
      <c r="AA15" s="732"/>
      <c r="AB15" s="732"/>
      <c r="AC15" s="732"/>
      <c r="AD15" s="732"/>
      <c r="AE15" s="732"/>
      <c r="AF15" s="732"/>
      <c r="AG15" s="732"/>
      <c r="AH15" s="732"/>
      <c r="AI15" s="732"/>
      <c r="AJ15" s="732"/>
      <c r="AK15" s="733"/>
    </row>
    <row r="16" spans="2:37" ht="24" customHeight="1">
      <c r="B16" s="729"/>
      <c r="C16" s="730"/>
      <c r="D16" s="730"/>
      <c r="E16" s="730"/>
      <c r="F16" s="731"/>
      <c r="G16" s="731"/>
      <c r="H16" s="732"/>
      <c r="I16" s="732"/>
      <c r="J16" s="732"/>
      <c r="K16" s="732"/>
      <c r="L16" s="732"/>
      <c r="M16" s="732"/>
      <c r="N16" s="732"/>
      <c r="O16" s="732"/>
      <c r="P16" s="732"/>
      <c r="Q16" s="732"/>
      <c r="R16" s="732"/>
      <c r="S16" s="732"/>
      <c r="T16" s="732"/>
      <c r="U16" s="732"/>
      <c r="V16" s="732"/>
      <c r="W16" s="732"/>
      <c r="X16" s="732"/>
      <c r="Y16" s="732"/>
      <c r="Z16" s="732"/>
      <c r="AA16" s="732"/>
      <c r="AB16" s="732"/>
      <c r="AC16" s="732"/>
      <c r="AD16" s="732"/>
      <c r="AE16" s="732"/>
      <c r="AF16" s="732"/>
      <c r="AG16" s="732"/>
      <c r="AH16" s="732"/>
      <c r="AI16" s="732"/>
      <c r="AJ16" s="732"/>
      <c r="AK16" s="733"/>
    </row>
    <row r="17" spans="2:37" ht="24" customHeight="1">
      <c r="B17" s="729"/>
      <c r="C17" s="730"/>
      <c r="D17" s="730"/>
      <c r="E17" s="730"/>
      <c r="F17" s="731"/>
      <c r="G17" s="731"/>
      <c r="H17" s="732"/>
      <c r="I17" s="732"/>
      <c r="J17" s="732"/>
      <c r="K17" s="732"/>
      <c r="L17" s="732"/>
      <c r="M17" s="732"/>
      <c r="N17" s="732"/>
      <c r="O17" s="732"/>
      <c r="P17" s="732"/>
      <c r="Q17" s="732"/>
      <c r="R17" s="732"/>
      <c r="S17" s="732"/>
      <c r="T17" s="732"/>
      <c r="U17" s="732"/>
      <c r="V17" s="732"/>
      <c r="W17" s="732"/>
      <c r="X17" s="732"/>
      <c r="Y17" s="732"/>
      <c r="Z17" s="732"/>
      <c r="AA17" s="732"/>
      <c r="AB17" s="732"/>
      <c r="AC17" s="732"/>
      <c r="AD17" s="732"/>
      <c r="AE17" s="732"/>
      <c r="AF17" s="732"/>
      <c r="AG17" s="732"/>
      <c r="AH17" s="732"/>
      <c r="AI17" s="732"/>
      <c r="AJ17" s="732"/>
      <c r="AK17" s="733"/>
    </row>
    <row r="18" spans="2:37" ht="24" customHeight="1">
      <c r="B18" s="729"/>
      <c r="C18" s="730"/>
      <c r="D18" s="730"/>
      <c r="E18" s="730"/>
      <c r="F18" s="731"/>
      <c r="G18" s="731"/>
      <c r="H18" s="732"/>
      <c r="I18" s="732"/>
      <c r="J18" s="732"/>
      <c r="K18" s="732"/>
      <c r="L18" s="732"/>
      <c r="M18" s="732"/>
      <c r="N18" s="732"/>
      <c r="O18" s="732"/>
      <c r="P18" s="732"/>
      <c r="Q18" s="732"/>
      <c r="R18" s="732"/>
      <c r="S18" s="732"/>
      <c r="T18" s="732"/>
      <c r="U18" s="732"/>
      <c r="V18" s="732"/>
      <c r="W18" s="732"/>
      <c r="X18" s="732"/>
      <c r="Y18" s="732"/>
      <c r="Z18" s="732"/>
      <c r="AA18" s="732"/>
      <c r="AB18" s="732"/>
      <c r="AC18" s="732"/>
      <c r="AD18" s="732"/>
      <c r="AE18" s="732"/>
      <c r="AF18" s="732"/>
      <c r="AG18" s="732"/>
      <c r="AH18" s="732"/>
      <c r="AI18" s="732"/>
      <c r="AJ18" s="732"/>
      <c r="AK18" s="733"/>
    </row>
    <row r="19" spans="2:37" ht="24" customHeight="1">
      <c r="B19" s="729"/>
      <c r="C19" s="730"/>
      <c r="D19" s="730"/>
      <c r="E19" s="730"/>
      <c r="F19" s="731"/>
      <c r="G19" s="731"/>
      <c r="H19" s="732"/>
      <c r="I19" s="732"/>
      <c r="J19" s="732"/>
      <c r="K19" s="732"/>
      <c r="L19" s="732"/>
      <c r="M19" s="732"/>
      <c r="N19" s="732"/>
      <c r="O19" s="732"/>
      <c r="P19" s="732"/>
      <c r="Q19" s="732"/>
      <c r="R19" s="732"/>
      <c r="S19" s="732"/>
      <c r="T19" s="732"/>
      <c r="U19" s="732"/>
      <c r="V19" s="732"/>
      <c r="W19" s="732"/>
      <c r="X19" s="732"/>
      <c r="Y19" s="732"/>
      <c r="Z19" s="732"/>
      <c r="AA19" s="732"/>
      <c r="AB19" s="732"/>
      <c r="AC19" s="732"/>
      <c r="AD19" s="732"/>
      <c r="AE19" s="732"/>
      <c r="AF19" s="732"/>
      <c r="AG19" s="732"/>
      <c r="AH19" s="732"/>
      <c r="AI19" s="732"/>
      <c r="AJ19" s="732"/>
      <c r="AK19" s="733"/>
    </row>
    <row r="20" spans="2:37" ht="24" customHeight="1">
      <c r="B20" s="729"/>
      <c r="C20" s="730"/>
      <c r="D20" s="730"/>
      <c r="E20" s="730"/>
      <c r="F20" s="731"/>
      <c r="G20" s="731"/>
      <c r="H20" s="732"/>
      <c r="I20" s="732"/>
      <c r="J20" s="732"/>
      <c r="K20" s="732"/>
      <c r="L20" s="732"/>
      <c r="M20" s="732"/>
      <c r="N20" s="732"/>
      <c r="O20" s="732"/>
      <c r="P20" s="732"/>
      <c r="Q20" s="732"/>
      <c r="R20" s="732"/>
      <c r="S20" s="732"/>
      <c r="T20" s="732"/>
      <c r="U20" s="732"/>
      <c r="V20" s="732"/>
      <c r="W20" s="732"/>
      <c r="X20" s="732"/>
      <c r="Y20" s="732"/>
      <c r="Z20" s="732"/>
      <c r="AA20" s="732"/>
      <c r="AB20" s="732"/>
      <c r="AC20" s="732"/>
      <c r="AD20" s="732"/>
      <c r="AE20" s="732"/>
      <c r="AF20" s="732"/>
      <c r="AG20" s="732"/>
      <c r="AH20" s="732"/>
      <c r="AI20" s="732"/>
      <c r="AJ20" s="732"/>
      <c r="AK20" s="733"/>
    </row>
    <row r="21" spans="2:37" ht="24" customHeight="1">
      <c r="B21" s="729"/>
      <c r="C21" s="730"/>
      <c r="D21" s="730"/>
      <c r="E21" s="730"/>
      <c r="F21" s="731"/>
      <c r="G21" s="731"/>
      <c r="H21" s="732"/>
      <c r="I21" s="732"/>
      <c r="J21" s="732"/>
      <c r="K21" s="732"/>
      <c r="L21" s="732"/>
      <c r="M21" s="732"/>
      <c r="N21" s="732"/>
      <c r="O21" s="732"/>
      <c r="P21" s="732"/>
      <c r="Q21" s="732"/>
      <c r="R21" s="732"/>
      <c r="S21" s="732"/>
      <c r="T21" s="732"/>
      <c r="U21" s="732"/>
      <c r="V21" s="732"/>
      <c r="W21" s="732"/>
      <c r="X21" s="732"/>
      <c r="Y21" s="732"/>
      <c r="Z21" s="732"/>
      <c r="AA21" s="732"/>
      <c r="AB21" s="732"/>
      <c r="AC21" s="732"/>
      <c r="AD21" s="732"/>
      <c r="AE21" s="732"/>
      <c r="AF21" s="732"/>
      <c r="AG21" s="732"/>
      <c r="AH21" s="732"/>
      <c r="AI21" s="732"/>
      <c r="AJ21" s="732"/>
      <c r="AK21" s="733"/>
    </row>
    <row r="22" spans="2:37" ht="24" customHeight="1">
      <c r="B22" s="729"/>
      <c r="C22" s="730"/>
      <c r="D22" s="730"/>
      <c r="E22" s="730"/>
      <c r="F22" s="731"/>
      <c r="G22" s="731"/>
      <c r="H22" s="732"/>
      <c r="I22" s="732"/>
      <c r="J22" s="732"/>
      <c r="K22" s="732"/>
      <c r="L22" s="732"/>
      <c r="M22" s="732"/>
      <c r="N22" s="732"/>
      <c r="O22" s="732"/>
      <c r="P22" s="732"/>
      <c r="Q22" s="732"/>
      <c r="R22" s="732"/>
      <c r="S22" s="732"/>
      <c r="T22" s="732"/>
      <c r="U22" s="732"/>
      <c r="V22" s="732"/>
      <c r="W22" s="732"/>
      <c r="X22" s="732"/>
      <c r="Y22" s="732"/>
      <c r="Z22" s="732"/>
      <c r="AA22" s="732"/>
      <c r="AB22" s="732"/>
      <c r="AC22" s="732"/>
      <c r="AD22" s="732"/>
      <c r="AE22" s="732"/>
      <c r="AF22" s="732"/>
      <c r="AG22" s="732"/>
      <c r="AH22" s="732"/>
      <c r="AI22" s="732"/>
      <c r="AJ22" s="732"/>
      <c r="AK22" s="733"/>
    </row>
    <row r="23" spans="2:37" ht="24" customHeight="1">
      <c r="B23" s="729"/>
      <c r="C23" s="730"/>
      <c r="D23" s="730"/>
      <c r="E23" s="730"/>
      <c r="F23" s="731"/>
      <c r="G23" s="731"/>
      <c r="H23" s="732"/>
      <c r="I23" s="732"/>
      <c r="J23" s="732"/>
      <c r="K23" s="732"/>
      <c r="L23" s="732"/>
      <c r="M23" s="732"/>
      <c r="N23" s="732"/>
      <c r="O23" s="732"/>
      <c r="P23" s="732"/>
      <c r="Q23" s="732"/>
      <c r="R23" s="732"/>
      <c r="S23" s="732"/>
      <c r="T23" s="732"/>
      <c r="U23" s="732"/>
      <c r="V23" s="732"/>
      <c r="W23" s="732"/>
      <c r="X23" s="732"/>
      <c r="Y23" s="732"/>
      <c r="Z23" s="732"/>
      <c r="AA23" s="732"/>
      <c r="AB23" s="732"/>
      <c r="AC23" s="732"/>
      <c r="AD23" s="732"/>
      <c r="AE23" s="732"/>
      <c r="AF23" s="732"/>
      <c r="AG23" s="732"/>
      <c r="AH23" s="732"/>
      <c r="AI23" s="732"/>
      <c r="AJ23" s="732"/>
      <c r="AK23" s="733"/>
    </row>
    <row r="24" spans="2:37" ht="24" customHeight="1">
      <c r="B24" s="729"/>
      <c r="C24" s="730"/>
      <c r="D24" s="730"/>
      <c r="E24" s="730"/>
      <c r="F24" s="731"/>
      <c r="G24" s="731"/>
      <c r="H24" s="732"/>
      <c r="I24" s="732"/>
      <c r="J24" s="732"/>
      <c r="K24" s="732"/>
      <c r="L24" s="732"/>
      <c r="M24" s="732"/>
      <c r="N24" s="732"/>
      <c r="O24" s="732"/>
      <c r="P24" s="732"/>
      <c r="Q24" s="732"/>
      <c r="R24" s="732"/>
      <c r="S24" s="732"/>
      <c r="T24" s="732"/>
      <c r="U24" s="732"/>
      <c r="V24" s="732"/>
      <c r="W24" s="732"/>
      <c r="X24" s="732"/>
      <c r="Y24" s="732"/>
      <c r="Z24" s="732"/>
      <c r="AA24" s="732"/>
      <c r="AB24" s="732"/>
      <c r="AC24" s="732"/>
      <c r="AD24" s="732"/>
      <c r="AE24" s="732"/>
      <c r="AF24" s="732"/>
      <c r="AG24" s="732"/>
      <c r="AH24" s="732"/>
      <c r="AI24" s="732"/>
      <c r="AJ24" s="732"/>
      <c r="AK24" s="733"/>
    </row>
    <row r="25" spans="2:37" ht="24" customHeight="1">
      <c r="B25" s="729"/>
      <c r="C25" s="730"/>
      <c r="D25" s="730"/>
      <c r="E25" s="730"/>
      <c r="F25" s="731"/>
      <c r="G25" s="731"/>
      <c r="H25" s="732"/>
      <c r="I25" s="732"/>
      <c r="J25" s="732"/>
      <c r="K25" s="732"/>
      <c r="L25" s="732"/>
      <c r="M25" s="732"/>
      <c r="N25" s="732"/>
      <c r="O25" s="732"/>
      <c r="P25" s="732"/>
      <c r="Q25" s="732"/>
      <c r="R25" s="732"/>
      <c r="S25" s="732"/>
      <c r="T25" s="732"/>
      <c r="U25" s="732"/>
      <c r="V25" s="732"/>
      <c r="W25" s="732"/>
      <c r="X25" s="732"/>
      <c r="Y25" s="732"/>
      <c r="Z25" s="732"/>
      <c r="AA25" s="732"/>
      <c r="AB25" s="732"/>
      <c r="AC25" s="732"/>
      <c r="AD25" s="732"/>
      <c r="AE25" s="732"/>
      <c r="AF25" s="732"/>
      <c r="AG25" s="732"/>
      <c r="AH25" s="732"/>
      <c r="AI25" s="732"/>
      <c r="AJ25" s="732"/>
      <c r="AK25" s="733"/>
    </row>
    <row r="26" spans="2:37" ht="24" customHeight="1" thickBot="1">
      <c r="B26" s="724"/>
      <c r="C26" s="725"/>
      <c r="D26" s="725"/>
      <c r="E26" s="725"/>
      <c r="F26" s="726"/>
      <c r="G26" s="726"/>
      <c r="H26" s="727"/>
      <c r="I26" s="727"/>
      <c r="J26" s="727"/>
      <c r="K26" s="727"/>
      <c r="L26" s="727"/>
      <c r="M26" s="727"/>
      <c r="N26" s="727"/>
      <c r="O26" s="727"/>
      <c r="P26" s="727"/>
      <c r="Q26" s="727"/>
      <c r="R26" s="727"/>
      <c r="S26" s="727"/>
      <c r="T26" s="727"/>
      <c r="U26" s="727"/>
      <c r="V26" s="727"/>
      <c r="W26" s="727"/>
      <c r="X26" s="727"/>
      <c r="Y26" s="727"/>
      <c r="Z26" s="727"/>
      <c r="AA26" s="727"/>
      <c r="AB26" s="727"/>
      <c r="AC26" s="727"/>
      <c r="AD26" s="727"/>
      <c r="AE26" s="727"/>
      <c r="AF26" s="727"/>
      <c r="AG26" s="727"/>
      <c r="AH26" s="727"/>
      <c r="AI26" s="727"/>
      <c r="AJ26" s="727"/>
      <c r="AK26" s="728"/>
    </row>
  </sheetData>
  <mergeCells count="69">
    <mergeCell ref="B4:E4"/>
    <mergeCell ref="F4:G4"/>
    <mergeCell ref="H4:AK4"/>
    <mergeCell ref="B5:E5"/>
    <mergeCell ref="F5:G5"/>
    <mergeCell ref="H5:AK5"/>
    <mergeCell ref="B6:E6"/>
    <mergeCell ref="F6:G6"/>
    <mergeCell ref="H6:AK6"/>
    <mergeCell ref="B7:E7"/>
    <mergeCell ref="F7:G7"/>
    <mergeCell ref="H7:AK7"/>
    <mergeCell ref="B8:E8"/>
    <mergeCell ref="F8:G8"/>
    <mergeCell ref="H8:AK8"/>
    <mergeCell ref="B9:E9"/>
    <mergeCell ref="F9:G9"/>
    <mergeCell ref="H9:AK9"/>
    <mergeCell ref="B10:E10"/>
    <mergeCell ref="F10:G10"/>
    <mergeCell ref="H10:AK10"/>
    <mergeCell ref="B11:E11"/>
    <mergeCell ref="F11:G11"/>
    <mergeCell ref="H11:AK11"/>
    <mergeCell ref="B12:E12"/>
    <mergeCell ref="F12:G12"/>
    <mergeCell ref="H12:AK12"/>
    <mergeCell ref="B13:E13"/>
    <mergeCell ref="F13:G13"/>
    <mergeCell ref="H13:AK13"/>
    <mergeCell ref="B14:E14"/>
    <mergeCell ref="F14:G14"/>
    <mergeCell ref="H14:AK14"/>
    <mergeCell ref="B15:E15"/>
    <mergeCell ref="F15:G15"/>
    <mergeCell ref="H15:AK15"/>
    <mergeCell ref="B16:E16"/>
    <mergeCell ref="F16:G16"/>
    <mergeCell ref="H16:AK16"/>
    <mergeCell ref="B17:E17"/>
    <mergeCell ref="F17:G17"/>
    <mergeCell ref="H17:AK17"/>
    <mergeCell ref="B18:E18"/>
    <mergeCell ref="F18:G18"/>
    <mergeCell ref="H18:AK18"/>
    <mergeCell ref="B19:E19"/>
    <mergeCell ref="F19:G19"/>
    <mergeCell ref="H19:AK19"/>
    <mergeCell ref="B20:E20"/>
    <mergeCell ref="F20:G20"/>
    <mergeCell ref="H20:AK20"/>
    <mergeCell ref="B21:E21"/>
    <mergeCell ref="F21:G21"/>
    <mergeCell ref="H21:AK21"/>
    <mergeCell ref="B22:E22"/>
    <mergeCell ref="F22:G22"/>
    <mergeCell ref="H22:AK22"/>
    <mergeCell ref="B23:E23"/>
    <mergeCell ref="F23:G23"/>
    <mergeCell ref="H23:AK23"/>
    <mergeCell ref="B26:E26"/>
    <mergeCell ref="F26:G26"/>
    <mergeCell ref="H26:AK26"/>
    <mergeCell ref="B24:E24"/>
    <mergeCell ref="F24:G24"/>
    <mergeCell ref="H24:AK24"/>
    <mergeCell ref="B25:E25"/>
    <mergeCell ref="F25:G25"/>
    <mergeCell ref="H25:AK25"/>
  </mergeCells>
  <phoneticPr fontId="3"/>
  <pageMargins left="0.7" right="0.7" top="0.75" bottom="0.75" header="0.3" footer="0.3"/>
  <pageSetup paperSize="9" scale="5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A1:BA102"/>
  <sheetViews>
    <sheetView showGridLines="0" showZeros="0" view="pageBreakPreview" zoomScale="70" zoomScaleNormal="40" zoomScaleSheetLayoutView="70" workbookViewId="0"/>
  </sheetViews>
  <sheetFormatPr defaultColWidth="4.875" defaultRowHeight="16.5"/>
  <cols>
    <col min="1" max="1" width="2.625" style="130" customWidth="1"/>
    <col min="2" max="31" width="4.875" style="136" customWidth="1"/>
    <col min="32" max="50" width="4.875" style="130" customWidth="1"/>
    <col min="51" max="51" width="2" style="130" customWidth="1"/>
    <col min="52" max="52" width="4.875" style="130" customWidth="1"/>
    <col min="53" max="53" width="6.625" style="130" customWidth="1"/>
    <col min="54" max="54" width="2.375" style="130" customWidth="1"/>
    <col min="55" max="16384" width="4.875" style="130"/>
  </cols>
  <sheetData>
    <row r="1" spans="1:53">
      <c r="A1" s="128"/>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9"/>
      <c r="AE1" s="130"/>
      <c r="AY1" s="129"/>
    </row>
    <row r="2" spans="1:53">
      <c r="A2" s="131"/>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9"/>
      <c r="AE2" s="130"/>
    </row>
    <row r="3" spans="1:53" ht="24.75" thickBot="1">
      <c r="A3" s="132" t="s">
        <v>543</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BA3" s="600" t="s">
        <v>209</v>
      </c>
    </row>
    <row r="4" spans="1:53" ht="17.25" thickTop="1">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row>
    <row r="5" spans="1:53" ht="19.5">
      <c r="B5" s="133" t="s">
        <v>544</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row>
    <row r="6" spans="1:53" ht="19.5">
      <c r="B6" s="134"/>
      <c r="C6" s="130"/>
      <c r="D6" s="130"/>
      <c r="E6" s="130"/>
      <c r="F6" s="130"/>
      <c r="G6" s="130"/>
      <c r="H6" s="130"/>
      <c r="I6" s="130"/>
      <c r="J6" s="135"/>
      <c r="K6" s="130"/>
      <c r="L6" s="130"/>
      <c r="Q6" s="130"/>
      <c r="R6" s="130"/>
      <c r="S6" s="130"/>
      <c r="T6" s="130"/>
      <c r="U6" s="130"/>
      <c r="V6" s="130"/>
      <c r="W6" s="130"/>
      <c r="X6" s="130"/>
      <c r="Y6" s="130"/>
      <c r="Z6" s="130"/>
      <c r="AA6" s="130"/>
      <c r="AB6" s="130"/>
      <c r="AC6" s="130"/>
      <c r="AD6" s="130"/>
      <c r="AE6" s="130"/>
    </row>
    <row r="7" spans="1:53" ht="14.25" customHeight="1">
      <c r="B7" s="1689" t="s">
        <v>509</v>
      </c>
      <c r="C7" s="1689"/>
      <c r="D7" s="1689"/>
      <c r="E7" s="1690">
        <f>【B】【必須】サービス個別!I21</f>
        <v>0</v>
      </c>
      <c r="F7" s="1690"/>
      <c r="G7" s="1690"/>
      <c r="H7" s="1690"/>
      <c r="I7" s="1691" t="s">
        <v>545</v>
      </c>
      <c r="J7" s="1692"/>
      <c r="K7" s="137"/>
      <c r="L7" s="138"/>
      <c r="M7" s="1693"/>
      <c r="N7" s="1693"/>
      <c r="O7" s="1693"/>
      <c r="P7" s="1693"/>
      <c r="Q7" s="1692"/>
      <c r="R7" s="1692"/>
      <c r="S7" s="1692"/>
      <c r="T7" s="1692"/>
      <c r="U7" s="138"/>
      <c r="V7" s="138"/>
      <c r="W7" s="138"/>
      <c r="X7" s="138"/>
      <c r="Y7" s="138"/>
      <c r="Z7" s="130"/>
      <c r="AA7" s="130"/>
      <c r="AB7" s="130"/>
      <c r="AC7" s="130"/>
      <c r="AD7" s="130"/>
      <c r="AE7" s="130"/>
    </row>
    <row r="8" spans="1:53" ht="14.25" customHeight="1">
      <c r="B8" s="1689"/>
      <c r="C8" s="1689"/>
      <c r="D8" s="1689"/>
      <c r="E8" s="1690"/>
      <c r="F8" s="1690"/>
      <c r="G8" s="1690"/>
      <c r="H8" s="1690"/>
      <c r="I8" s="1691"/>
      <c r="J8" s="1692"/>
      <c r="K8" s="137"/>
      <c r="L8" s="138"/>
      <c r="M8" s="1693"/>
      <c r="N8" s="1693"/>
      <c r="O8" s="1693"/>
      <c r="P8" s="1693"/>
      <c r="Q8" s="1692"/>
      <c r="R8" s="1692"/>
      <c r="S8" s="1692"/>
      <c r="T8" s="1692"/>
      <c r="U8" s="138"/>
      <c r="V8" s="138"/>
      <c r="W8" s="138"/>
      <c r="X8" s="138"/>
      <c r="Y8" s="138"/>
      <c r="Z8" s="130"/>
      <c r="AA8" s="130"/>
      <c r="AB8" s="130"/>
      <c r="AC8" s="130"/>
      <c r="AD8" s="130"/>
      <c r="AE8" s="130"/>
    </row>
    <row r="9" spans="1:53" ht="14.25" customHeight="1">
      <c r="B9" s="137"/>
      <c r="C9" s="137"/>
      <c r="D9" s="139"/>
      <c r="E9" s="139"/>
      <c r="F9" s="647"/>
      <c r="G9" s="647"/>
      <c r="K9" s="137"/>
      <c r="L9" s="137"/>
      <c r="M9" s="137"/>
      <c r="N9" s="139"/>
      <c r="O9" s="139"/>
      <c r="P9" s="647"/>
      <c r="Q9" s="647"/>
      <c r="R9" s="647"/>
      <c r="S9" s="647"/>
      <c r="T9" s="647"/>
      <c r="U9" s="647"/>
      <c r="V9" s="647"/>
      <c r="W9" s="647"/>
      <c r="X9" s="647"/>
      <c r="Y9" s="647"/>
      <c r="Z9" s="130"/>
      <c r="AA9" s="130"/>
      <c r="AB9" s="130"/>
      <c r="AC9" s="130"/>
      <c r="AD9" s="130"/>
      <c r="AE9" s="130"/>
    </row>
    <row r="10" spans="1:53" ht="14.25" customHeight="1">
      <c r="B10" s="140" t="s">
        <v>546</v>
      </c>
      <c r="C10" s="135"/>
      <c r="K10" s="141"/>
      <c r="L10" s="141"/>
      <c r="M10" s="141"/>
      <c r="N10" s="141"/>
      <c r="O10" s="141"/>
      <c r="P10" s="141"/>
      <c r="Q10" s="141"/>
      <c r="R10" s="141"/>
      <c r="S10" s="141"/>
      <c r="T10" s="141"/>
      <c r="U10" s="141"/>
      <c r="V10" s="141"/>
      <c r="W10" s="141"/>
      <c r="X10" s="141"/>
      <c r="Y10" s="141"/>
      <c r="AA10" s="130"/>
      <c r="AB10" s="130"/>
      <c r="AC10" s="130"/>
      <c r="AD10" s="130"/>
      <c r="AE10" s="130"/>
    </row>
    <row r="11" spans="1:53" ht="14.25" customHeight="1">
      <c r="B11" s="136" t="s">
        <v>547</v>
      </c>
      <c r="S11" s="130"/>
      <c r="T11" s="130"/>
      <c r="U11" s="130"/>
      <c r="V11" s="130"/>
      <c r="W11" s="130"/>
      <c r="X11" s="130"/>
      <c r="Y11" s="130"/>
      <c r="Z11" s="130"/>
      <c r="AA11" s="130"/>
      <c r="AB11" s="130"/>
      <c r="AC11" s="130"/>
      <c r="AD11" s="130"/>
      <c r="AE11" s="130"/>
    </row>
    <row r="12" spans="1:53" ht="14.25" customHeight="1">
      <c r="B12" s="1678" t="s">
        <v>548</v>
      </c>
      <c r="C12" s="1679"/>
      <c r="D12" s="1683" t="s">
        <v>549</v>
      </c>
      <c r="E12" s="1684"/>
      <c r="F12" s="1684"/>
      <c r="G12" s="1684"/>
      <c r="H12" s="1684"/>
      <c r="I12" s="1684"/>
      <c r="J12" s="1684"/>
      <c r="K12" s="1685"/>
      <c r="L12" s="1683" t="s">
        <v>550</v>
      </c>
      <c r="M12" s="1684"/>
      <c r="N12" s="1684"/>
      <c r="O12" s="1684"/>
      <c r="P12" s="1684"/>
      <c r="Q12" s="1684"/>
      <c r="R12" s="1684"/>
      <c r="S12" s="1685"/>
      <c r="T12" s="130"/>
      <c r="U12" s="130"/>
      <c r="V12" s="130"/>
      <c r="W12" s="130"/>
      <c r="X12" s="130"/>
      <c r="Y12" s="130"/>
      <c r="Z12" s="130"/>
      <c r="AA12" s="130"/>
      <c r="AB12" s="130"/>
      <c r="AC12" s="130"/>
      <c r="AD12" s="130"/>
      <c r="AE12" s="130"/>
    </row>
    <row r="13" spans="1:53" ht="14.25" customHeight="1">
      <c r="B13" s="1680"/>
      <c r="C13" s="1681"/>
      <c r="D13" s="1686"/>
      <c r="E13" s="1687"/>
      <c r="F13" s="1687"/>
      <c r="G13" s="1687"/>
      <c r="H13" s="1687"/>
      <c r="I13" s="1687"/>
      <c r="J13" s="1687"/>
      <c r="K13" s="1688"/>
      <c r="L13" s="1686"/>
      <c r="M13" s="1687"/>
      <c r="N13" s="1687"/>
      <c r="O13" s="1687"/>
      <c r="P13" s="1687"/>
      <c r="Q13" s="1687"/>
      <c r="R13" s="1687"/>
      <c r="S13" s="1688"/>
      <c r="T13" s="130"/>
      <c r="U13" s="130"/>
      <c r="V13" s="130"/>
      <c r="W13" s="130"/>
      <c r="X13" s="130"/>
      <c r="Y13" s="130"/>
      <c r="Z13" s="130"/>
      <c r="AA13" s="130"/>
      <c r="AB13" s="130"/>
      <c r="AC13" s="130"/>
      <c r="AD13" s="130"/>
      <c r="AE13" s="130"/>
    </row>
    <row r="14" spans="1:53" ht="14.25" customHeight="1">
      <c r="B14" s="1666"/>
      <c r="C14" s="1667"/>
      <c r="D14" s="1672"/>
      <c r="E14" s="1673"/>
      <c r="F14" s="1673"/>
      <c r="G14" s="1673"/>
      <c r="H14" s="1673"/>
      <c r="I14" s="1673"/>
      <c r="J14" s="1673"/>
      <c r="K14" s="1674"/>
      <c r="L14" s="1672"/>
      <c r="M14" s="1673"/>
      <c r="N14" s="1673"/>
      <c r="O14" s="1673"/>
      <c r="P14" s="1673"/>
      <c r="Q14" s="1673"/>
      <c r="R14" s="1673"/>
      <c r="S14" s="1674"/>
      <c r="T14" s="130"/>
      <c r="U14" s="130"/>
      <c r="V14" s="130"/>
      <c r="W14" s="130"/>
      <c r="X14" s="130"/>
      <c r="Y14" s="130"/>
      <c r="Z14" s="130"/>
      <c r="AA14" s="130"/>
      <c r="AB14" s="130"/>
      <c r="AC14" s="130"/>
      <c r="AD14" s="130"/>
      <c r="AE14" s="130"/>
    </row>
    <row r="15" spans="1:53">
      <c r="B15" s="1668"/>
      <c r="C15" s="1669"/>
      <c r="D15" s="1675"/>
      <c r="E15" s="1676"/>
      <c r="F15" s="1676"/>
      <c r="G15" s="1676"/>
      <c r="H15" s="1676"/>
      <c r="I15" s="1676"/>
      <c r="J15" s="1676"/>
      <c r="K15" s="1677"/>
      <c r="L15" s="1675"/>
      <c r="M15" s="1676"/>
      <c r="N15" s="1676"/>
      <c r="O15" s="1676"/>
      <c r="P15" s="1676"/>
      <c r="Q15" s="1676"/>
      <c r="R15" s="1676"/>
      <c r="S15" s="1677"/>
      <c r="T15" s="130"/>
      <c r="U15" s="130"/>
      <c r="V15" s="130"/>
      <c r="W15" s="130"/>
      <c r="X15" s="130"/>
      <c r="Y15" s="130"/>
      <c r="Z15" s="130"/>
      <c r="AA15" s="130"/>
      <c r="AB15" s="130"/>
      <c r="AC15" s="130"/>
      <c r="AD15" s="130"/>
      <c r="AE15" s="130"/>
    </row>
    <row r="16" spans="1:53">
      <c r="B16" s="130" t="s">
        <v>551</v>
      </c>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row>
    <row r="17" spans="2:32">
      <c r="B17" s="136" t="s">
        <v>552</v>
      </c>
      <c r="F17" s="130"/>
      <c r="G17" s="130"/>
      <c r="H17" s="130"/>
      <c r="I17" s="130"/>
      <c r="J17" s="130"/>
      <c r="K17" s="130"/>
      <c r="L17" s="130"/>
      <c r="M17" s="130"/>
      <c r="N17" s="130"/>
      <c r="O17" s="130"/>
      <c r="P17" s="130"/>
      <c r="Q17" s="130"/>
      <c r="R17" s="130"/>
      <c r="U17" s="130"/>
      <c r="V17" s="130"/>
      <c r="W17" s="130"/>
      <c r="X17" s="130"/>
      <c r="Y17" s="130"/>
      <c r="AA17" s="130"/>
      <c r="AB17" s="130"/>
      <c r="AC17" s="130"/>
      <c r="AD17" s="130"/>
      <c r="AE17" s="130"/>
    </row>
    <row r="18" spans="2:32">
      <c r="U18" s="130"/>
      <c r="V18" s="130"/>
      <c r="W18" s="130"/>
      <c r="X18" s="130"/>
      <c r="Y18" s="130"/>
      <c r="Z18" s="130"/>
      <c r="AA18" s="130"/>
      <c r="AB18" s="130"/>
      <c r="AC18" s="130"/>
      <c r="AD18" s="130"/>
      <c r="AE18" s="130"/>
    </row>
    <row r="19" spans="2:32" ht="21" customHeight="1">
      <c r="B19" s="130" t="s">
        <v>553</v>
      </c>
      <c r="C19" s="130"/>
      <c r="D19" s="130"/>
      <c r="E19" s="130"/>
      <c r="F19" s="130"/>
      <c r="G19" s="130"/>
      <c r="H19" s="130"/>
      <c r="I19" s="130"/>
      <c r="J19" s="130"/>
      <c r="K19" s="130"/>
      <c r="L19" s="130"/>
      <c r="M19" s="130"/>
      <c r="N19" s="130"/>
      <c r="O19" s="130"/>
      <c r="P19" s="130"/>
      <c r="Q19" s="130"/>
      <c r="R19" s="130"/>
      <c r="S19" s="130"/>
      <c r="T19" s="130"/>
      <c r="U19" s="128"/>
      <c r="V19" s="128"/>
      <c r="W19" s="128"/>
      <c r="X19" s="128"/>
      <c r="Y19" s="130"/>
      <c r="Z19" s="130"/>
      <c r="AA19" s="130"/>
      <c r="AB19" s="130"/>
      <c r="AC19" s="130"/>
      <c r="AD19" s="130"/>
      <c r="AE19" s="130"/>
      <c r="AF19" s="136"/>
    </row>
    <row r="20" spans="2:32">
      <c r="B20" s="1678" t="s">
        <v>548</v>
      </c>
      <c r="C20" s="1679"/>
      <c r="D20" s="1683" t="s">
        <v>554</v>
      </c>
      <c r="E20" s="1684"/>
      <c r="F20" s="1684"/>
      <c r="G20" s="1684"/>
      <c r="H20" s="1684"/>
      <c r="I20" s="1684"/>
      <c r="J20" s="1684"/>
      <c r="K20" s="1685"/>
      <c r="L20" s="1683" t="s">
        <v>555</v>
      </c>
      <c r="M20" s="1684"/>
      <c r="N20" s="1684"/>
      <c r="O20" s="1684"/>
      <c r="P20" s="1684"/>
      <c r="Q20" s="1684"/>
      <c r="R20" s="1684"/>
      <c r="S20" s="1685"/>
      <c r="T20" s="130"/>
      <c r="U20" s="128"/>
      <c r="V20" s="128"/>
      <c r="W20" s="128"/>
      <c r="X20" s="128"/>
      <c r="AA20" s="130"/>
      <c r="AB20" s="130"/>
      <c r="AC20" s="130"/>
      <c r="AD20" s="130"/>
      <c r="AE20" s="130"/>
    </row>
    <row r="21" spans="2:32" ht="18" customHeight="1">
      <c r="B21" s="1680"/>
      <c r="C21" s="1681"/>
      <c r="D21" s="1686"/>
      <c r="E21" s="1687"/>
      <c r="F21" s="1687"/>
      <c r="G21" s="1687"/>
      <c r="H21" s="1687"/>
      <c r="I21" s="1687"/>
      <c r="J21" s="1687"/>
      <c r="K21" s="1688"/>
      <c r="L21" s="1686"/>
      <c r="M21" s="1687"/>
      <c r="N21" s="1687"/>
      <c r="O21" s="1687"/>
      <c r="P21" s="1687"/>
      <c r="Q21" s="1687"/>
      <c r="R21" s="1687"/>
      <c r="S21" s="1688"/>
      <c r="T21" s="130"/>
      <c r="U21" s="128"/>
      <c r="V21" s="128"/>
      <c r="W21" s="128"/>
      <c r="X21" s="128"/>
      <c r="Y21" s="130"/>
      <c r="AA21" s="130"/>
      <c r="AB21" s="130"/>
      <c r="AC21" s="130"/>
      <c r="AD21" s="130"/>
      <c r="AE21" s="130"/>
    </row>
    <row r="22" spans="2:32" ht="18" customHeight="1">
      <c r="B22" s="1666"/>
      <c r="C22" s="1667"/>
      <c r="D22" s="1672"/>
      <c r="E22" s="1673"/>
      <c r="F22" s="1673"/>
      <c r="G22" s="1673"/>
      <c r="H22" s="1673"/>
      <c r="I22" s="1673"/>
      <c r="J22" s="1673"/>
      <c r="K22" s="1674"/>
      <c r="L22" s="1672"/>
      <c r="M22" s="1673"/>
      <c r="N22" s="1673"/>
      <c r="O22" s="1673"/>
      <c r="P22" s="1673"/>
      <c r="Q22" s="1673"/>
      <c r="R22" s="1673"/>
      <c r="S22" s="1674"/>
      <c r="U22" s="128"/>
      <c r="V22" s="128"/>
      <c r="W22" s="128"/>
      <c r="X22" s="128"/>
      <c r="Y22" s="130"/>
      <c r="Z22" s="130"/>
      <c r="AA22" s="130"/>
      <c r="AB22" s="130"/>
      <c r="AC22" s="130"/>
      <c r="AD22" s="130"/>
      <c r="AE22" s="130"/>
    </row>
    <row r="23" spans="2:32" ht="18" customHeight="1">
      <c r="B23" s="1668"/>
      <c r="C23" s="1669"/>
      <c r="D23" s="1675"/>
      <c r="E23" s="1676"/>
      <c r="F23" s="1676"/>
      <c r="G23" s="1676"/>
      <c r="H23" s="1676"/>
      <c r="I23" s="1676"/>
      <c r="J23" s="1676"/>
      <c r="K23" s="1677"/>
      <c r="L23" s="1675"/>
      <c r="M23" s="1676"/>
      <c r="N23" s="1676"/>
      <c r="O23" s="1676"/>
      <c r="P23" s="1676"/>
      <c r="Q23" s="1676"/>
      <c r="R23" s="1676"/>
      <c r="S23" s="1677"/>
      <c r="T23" s="130"/>
      <c r="U23" s="128"/>
      <c r="V23" s="128"/>
      <c r="W23" s="128"/>
      <c r="X23" s="128"/>
      <c r="Y23" s="130"/>
      <c r="Z23" s="130"/>
      <c r="AA23" s="130"/>
      <c r="AB23" s="130"/>
      <c r="AC23" s="130"/>
      <c r="AD23" s="130"/>
      <c r="AE23" s="130"/>
    </row>
    <row r="24" spans="2:32">
      <c r="B24" s="130" t="s">
        <v>556</v>
      </c>
      <c r="J24" s="130"/>
      <c r="K24" s="130"/>
      <c r="L24" s="130"/>
      <c r="M24" s="130"/>
      <c r="N24" s="130"/>
      <c r="O24" s="130"/>
      <c r="P24" s="130"/>
      <c r="Q24" s="130"/>
      <c r="R24" s="130"/>
      <c r="S24" s="130"/>
      <c r="T24" s="130"/>
      <c r="U24" s="142"/>
      <c r="V24" s="142"/>
      <c r="W24" s="142"/>
      <c r="X24" s="142"/>
      <c r="Y24" s="130"/>
      <c r="Z24" s="130"/>
      <c r="AA24" s="130"/>
      <c r="AB24" s="130"/>
      <c r="AC24" s="130"/>
      <c r="AD24" s="130"/>
      <c r="AE24" s="130"/>
    </row>
    <row r="25" spans="2:32">
      <c r="B25" s="130" t="s">
        <v>557</v>
      </c>
      <c r="C25" s="130"/>
      <c r="D25" s="130"/>
      <c r="E25" s="130"/>
      <c r="F25" s="130"/>
      <c r="G25" s="130"/>
      <c r="H25" s="130"/>
      <c r="I25" s="130"/>
      <c r="J25" s="130"/>
      <c r="K25" s="130"/>
      <c r="L25" s="130"/>
      <c r="M25" s="130"/>
      <c r="N25" s="130"/>
      <c r="O25" s="130"/>
      <c r="P25" s="130"/>
      <c r="Q25" s="130"/>
      <c r="R25" s="130"/>
      <c r="S25" s="130"/>
      <c r="T25" s="130"/>
      <c r="U25" s="142"/>
      <c r="V25" s="142"/>
      <c r="W25" s="142"/>
      <c r="X25" s="142"/>
      <c r="Y25" s="130"/>
      <c r="Z25" s="143"/>
      <c r="AA25" s="130"/>
      <c r="AB25" s="130"/>
      <c r="AC25" s="130"/>
      <c r="AD25" s="130"/>
      <c r="AE25" s="130"/>
    </row>
    <row r="26" spans="2:32" ht="19.5">
      <c r="B26" s="144"/>
      <c r="C26" s="130"/>
      <c r="D26" s="144"/>
      <c r="E26" s="130"/>
      <c r="F26" s="144"/>
      <c r="G26" s="130"/>
      <c r="H26" s="144"/>
      <c r="I26" s="130"/>
      <c r="J26" s="144"/>
      <c r="K26" s="130"/>
      <c r="L26" s="144"/>
      <c r="M26" s="130"/>
      <c r="N26" s="144"/>
      <c r="O26" s="130"/>
      <c r="P26" s="144"/>
      <c r="Q26" s="130"/>
      <c r="R26" s="144"/>
      <c r="S26" s="130"/>
      <c r="T26" s="144"/>
      <c r="U26" s="130"/>
      <c r="V26" s="144"/>
      <c r="W26" s="130"/>
      <c r="X26" s="130"/>
      <c r="Y26" s="130"/>
      <c r="Z26" s="130"/>
      <c r="AA26" s="130"/>
      <c r="AB26" s="130"/>
      <c r="AC26" s="130"/>
      <c r="AD26" s="130"/>
      <c r="AE26" s="130"/>
    </row>
    <row r="27" spans="2:32" ht="21" customHeight="1">
      <c r="B27" s="133" t="s">
        <v>558</v>
      </c>
      <c r="C27" s="144"/>
      <c r="D27" s="144"/>
      <c r="E27" s="144"/>
      <c r="F27" s="145"/>
      <c r="G27" s="145"/>
      <c r="H27" s="145"/>
      <c r="L27" s="130"/>
      <c r="M27" s="130"/>
      <c r="N27" s="130"/>
      <c r="O27" s="130"/>
      <c r="P27" s="130"/>
      <c r="Q27" s="130"/>
      <c r="R27" s="130"/>
      <c r="Y27" s="130"/>
      <c r="Z27" s="130"/>
      <c r="AA27" s="130"/>
      <c r="AB27" s="130"/>
      <c r="AC27" s="130"/>
      <c r="AD27" s="130"/>
      <c r="AE27" s="130"/>
    </row>
    <row r="28" spans="2:32" ht="19.5">
      <c r="B28" s="145" t="s">
        <v>559</v>
      </c>
      <c r="C28" s="144"/>
      <c r="D28" s="144"/>
      <c r="E28" s="144"/>
      <c r="F28" s="145"/>
      <c r="G28" s="145"/>
      <c r="H28" s="145"/>
      <c r="O28" s="130"/>
      <c r="P28" s="130"/>
      <c r="Q28" s="130"/>
      <c r="R28" s="130"/>
      <c r="Y28" s="130"/>
      <c r="Z28" s="130"/>
      <c r="AA28" s="130"/>
      <c r="AB28" s="130"/>
      <c r="AC28" s="130"/>
      <c r="AD28" s="130"/>
      <c r="AE28" s="130"/>
    </row>
    <row r="29" spans="2:32" ht="14.25" customHeight="1">
      <c r="B29" s="1678" t="s">
        <v>548</v>
      </c>
      <c r="C29" s="1679"/>
      <c r="D29" s="1671" t="s">
        <v>560</v>
      </c>
      <c r="E29" s="1671"/>
      <c r="F29" s="1671"/>
      <c r="G29" s="1671"/>
      <c r="H29" s="1671"/>
      <c r="I29" s="1671"/>
      <c r="J29" s="1682" t="s">
        <v>561</v>
      </c>
      <c r="K29" s="1682"/>
      <c r="L29" s="1682"/>
      <c r="M29" s="1682"/>
      <c r="N29" s="1682"/>
      <c r="O29" s="1682"/>
      <c r="P29" s="1671" t="s">
        <v>555</v>
      </c>
      <c r="Q29" s="1671"/>
      <c r="R29" s="1671"/>
      <c r="S29" s="1671"/>
      <c r="T29" s="1671"/>
      <c r="U29" s="1671"/>
      <c r="V29" s="1671" t="s">
        <v>562</v>
      </c>
      <c r="W29" s="1671"/>
      <c r="X29" s="1671"/>
      <c r="Y29" s="1671"/>
      <c r="Z29" s="1671"/>
      <c r="AA29" s="130"/>
      <c r="AB29" s="130"/>
      <c r="AC29" s="130"/>
      <c r="AD29" s="130"/>
      <c r="AE29" s="130"/>
    </row>
    <row r="30" spans="2:32">
      <c r="B30" s="1680"/>
      <c r="C30" s="1681"/>
      <c r="D30" s="1671"/>
      <c r="E30" s="1671"/>
      <c r="F30" s="1671"/>
      <c r="G30" s="1671"/>
      <c r="H30" s="1671"/>
      <c r="I30" s="1671"/>
      <c r="J30" s="1682"/>
      <c r="K30" s="1682"/>
      <c r="L30" s="1682"/>
      <c r="M30" s="1682"/>
      <c r="N30" s="1682"/>
      <c r="O30" s="1682"/>
      <c r="P30" s="1671"/>
      <c r="Q30" s="1671"/>
      <c r="R30" s="1671"/>
      <c r="S30" s="1671"/>
      <c r="T30" s="1671"/>
      <c r="U30" s="1671"/>
      <c r="V30" s="1671"/>
      <c r="W30" s="1671"/>
      <c r="X30" s="1671"/>
      <c r="Y30" s="1671"/>
      <c r="Z30" s="1671"/>
      <c r="AA30" s="130"/>
      <c r="AB30" s="130"/>
      <c r="AC30" s="130"/>
      <c r="AD30" s="130"/>
      <c r="AE30" s="130"/>
    </row>
    <row r="31" spans="2:32" ht="14.25" customHeight="1">
      <c r="B31" s="1666"/>
      <c r="C31" s="1667"/>
      <c r="D31" s="1670"/>
      <c r="E31" s="1670"/>
      <c r="F31" s="1670"/>
      <c r="G31" s="1670"/>
      <c r="H31" s="1670"/>
      <c r="I31" s="1670"/>
      <c r="J31" s="1670"/>
      <c r="K31" s="1670"/>
      <c r="L31" s="1670"/>
      <c r="M31" s="1670"/>
      <c r="N31" s="1670"/>
      <c r="O31" s="1670"/>
      <c r="P31" s="1670"/>
      <c r="Q31" s="1670"/>
      <c r="R31" s="1670"/>
      <c r="S31" s="1670"/>
      <c r="T31" s="1670"/>
      <c r="U31" s="1670"/>
      <c r="V31" s="1670"/>
      <c r="W31" s="1670"/>
      <c r="X31" s="1670"/>
      <c r="Y31" s="1670"/>
      <c r="Z31" s="1670"/>
      <c r="AA31" s="130"/>
      <c r="AB31" s="130"/>
      <c r="AC31" s="130"/>
      <c r="AD31" s="130"/>
      <c r="AE31" s="130"/>
    </row>
    <row r="32" spans="2:32" ht="21" customHeight="1">
      <c r="B32" s="1668"/>
      <c r="C32" s="1669"/>
      <c r="D32" s="1670"/>
      <c r="E32" s="1670"/>
      <c r="F32" s="1670"/>
      <c r="G32" s="1670"/>
      <c r="H32" s="1670"/>
      <c r="I32" s="1670"/>
      <c r="J32" s="1670"/>
      <c r="K32" s="1670"/>
      <c r="L32" s="1670"/>
      <c r="M32" s="1670"/>
      <c r="N32" s="1670"/>
      <c r="O32" s="1670"/>
      <c r="P32" s="1670"/>
      <c r="Q32" s="1670"/>
      <c r="R32" s="1670"/>
      <c r="S32" s="1670"/>
      <c r="T32" s="1670"/>
      <c r="U32" s="1670"/>
      <c r="V32" s="1670"/>
      <c r="W32" s="1670"/>
      <c r="X32" s="1670"/>
      <c r="Y32" s="1670"/>
      <c r="Z32" s="1670"/>
      <c r="AA32" s="130"/>
      <c r="AB32" s="130"/>
      <c r="AC32" s="130"/>
      <c r="AD32" s="130"/>
      <c r="AE32" s="130"/>
    </row>
    <row r="33" spans="1:32" ht="21" customHeight="1">
      <c r="B33" s="1666"/>
      <c r="C33" s="1667"/>
      <c r="D33" s="1670"/>
      <c r="E33" s="1670"/>
      <c r="F33" s="1670"/>
      <c r="G33" s="1670"/>
      <c r="H33" s="1670"/>
      <c r="I33" s="1670"/>
      <c r="J33" s="1670"/>
      <c r="K33" s="1670"/>
      <c r="L33" s="1670"/>
      <c r="M33" s="1670"/>
      <c r="N33" s="1670"/>
      <c r="O33" s="1670"/>
      <c r="P33" s="1670"/>
      <c r="Q33" s="1670"/>
      <c r="R33" s="1670"/>
      <c r="S33" s="1670"/>
      <c r="T33" s="1670"/>
      <c r="U33" s="1670"/>
      <c r="V33" s="1670"/>
      <c r="W33" s="1670"/>
      <c r="X33" s="1670"/>
      <c r="Y33" s="1670"/>
      <c r="Z33" s="1670"/>
      <c r="AA33" s="130"/>
      <c r="AB33" s="130"/>
      <c r="AC33" s="130"/>
      <c r="AD33" s="130"/>
      <c r="AE33" s="130"/>
    </row>
    <row r="34" spans="1:32" s="146" customFormat="1" ht="14.25" customHeight="1">
      <c r="A34" s="130"/>
      <c r="B34" s="1668"/>
      <c r="C34" s="1669"/>
      <c r="D34" s="1670"/>
      <c r="E34" s="1670"/>
      <c r="F34" s="1670"/>
      <c r="G34" s="1670"/>
      <c r="H34" s="1670"/>
      <c r="I34" s="1670"/>
      <c r="J34" s="1670"/>
      <c r="K34" s="1670"/>
      <c r="L34" s="1670"/>
      <c r="M34" s="1670"/>
      <c r="N34" s="1670"/>
      <c r="O34" s="1670"/>
      <c r="P34" s="1670"/>
      <c r="Q34" s="1670"/>
      <c r="R34" s="1670"/>
      <c r="S34" s="1670"/>
      <c r="T34" s="1670"/>
      <c r="U34" s="1670"/>
      <c r="V34" s="1670"/>
      <c r="W34" s="1670"/>
      <c r="X34" s="1670"/>
      <c r="Y34" s="1670"/>
      <c r="Z34" s="1670"/>
      <c r="AA34" s="143"/>
    </row>
    <row r="35" spans="1:32" ht="14.25" customHeight="1">
      <c r="B35" s="1666"/>
      <c r="C35" s="1667"/>
      <c r="D35" s="1670"/>
      <c r="E35" s="1670"/>
      <c r="F35" s="1670"/>
      <c r="G35" s="1670"/>
      <c r="H35" s="1670"/>
      <c r="I35" s="1670"/>
      <c r="J35" s="1670"/>
      <c r="K35" s="1670"/>
      <c r="L35" s="1670"/>
      <c r="M35" s="1670"/>
      <c r="N35" s="1670"/>
      <c r="O35" s="1670"/>
      <c r="P35" s="1670"/>
      <c r="Q35" s="1670"/>
      <c r="R35" s="1670"/>
      <c r="S35" s="1670"/>
      <c r="T35" s="1670"/>
      <c r="U35" s="1670"/>
      <c r="V35" s="1670"/>
      <c r="W35" s="1670"/>
      <c r="X35" s="1670"/>
      <c r="Y35" s="1670"/>
      <c r="Z35" s="1670"/>
      <c r="AA35" s="130"/>
      <c r="AB35" s="130"/>
      <c r="AC35" s="130"/>
      <c r="AD35" s="130"/>
      <c r="AE35" s="130"/>
    </row>
    <row r="36" spans="1:32" ht="14.25" customHeight="1">
      <c r="B36" s="1668"/>
      <c r="C36" s="1669"/>
      <c r="D36" s="1670"/>
      <c r="E36" s="1670"/>
      <c r="F36" s="1670"/>
      <c r="G36" s="1670"/>
      <c r="H36" s="1670"/>
      <c r="I36" s="1670"/>
      <c r="J36" s="1670"/>
      <c r="K36" s="1670"/>
      <c r="L36" s="1670"/>
      <c r="M36" s="1670"/>
      <c r="N36" s="1670"/>
      <c r="O36" s="1670"/>
      <c r="P36" s="1670"/>
      <c r="Q36" s="1670"/>
      <c r="R36" s="1670"/>
      <c r="S36" s="1670"/>
      <c r="T36" s="1670"/>
      <c r="U36" s="1670"/>
      <c r="V36" s="1670"/>
      <c r="W36" s="1670"/>
      <c r="X36" s="1670"/>
      <c r="Y36" s="1670"/>
      <c r="Z36" s="1670"/>
      <c r="AA36" s="130"/>
      <c r="AB36" s="130"/>
      <c r="AC36" s="130"/>
      <c r="AD36" s="130"/>
      <c r="AE36" s="130"/>
    </row>
    <row r="37" spans="1:32" ht="14.25" customHeight="1">
      <c r="B37" s="1666"/>
      <c r="C37" s="1667"/>
      <c r="D37" s="1670"/>
      <c r="E37" s="1670"/>
      <c r="F37" s="1670"/>
      <c r="G37" s="1670"/>
      <c r="H37" s="1670"/>
      <c r="I37" s="1670"/>
      <c r="J37" s="1670"/>
      <c r="K37" s="1670"/>
      <c r="L37" s="1670"/>
      <c r="M37" s="1670"/>
      <c r="N37" s="1670"/>
      <c r="O37" s="1670"/>
      <c r="P37" s="1670"/>
      <c r="Q37" s="1670"/>
      <c r="R37" s="1670"/>
      <c r="S37" s="1670"/>
      <c r="T37" s="1670"/>
      <c r="U37" s="1670"/>
      <c r="V37" s="1670"/>
      <c r="W37" s="1670"/>
      <c r="X37" s="1670"/>
      <c r="Y37" s="1670"/>
      <c r="Z37" s="1670"/>
      <c r="AA37" s="130"/>
      <c r="AB37" s="130"/>
      <c r="AC37" s="130"/>
      <c r="AD37" s="130"/>
      <c r="AE37" s="130"/>
    </row>
    <row r="38" spans="1:32" ht="14.25" customHeight="1">
      <c r="B38" s="1668"/>
      <c r="C38" s="1669"/>
      <c r="D38" s="1670"/>
      <c r="E38" s="1670"/>
      <c r="F38" s="1670"/>
      <c r="G38" s="1670"/>
      <c r="H38" s="1670"/>
      <c r="I38" s="1670"/>
      <c r="J38" s="1670"/>
      <c r="K38" s="1670"/>
      <c r="L38" s="1670"/>
      <c r="M38" s="1670"/>
      <c r="N38" s="1670"/>
      <c r="O38" s="1670"/>
      <c r="P38" s="1670"/>
      <c r="Q38" s="1670"/>
      <c r="R38" s="1670"/>
      <c r="S38" s="1670"/>
      <c r="T38" s="1670"/>
      <c r="U38" s="1670"/>
      <c r="V38" s="1670"/>
      <c r="W38" s="1670"/>
      <c r="X38" s="1670"/>
      <c r="Y38" s="1670"/>
      <c r="Z38" s="1670"/>
      <c r="AA38" s="130"/>
      <c r="AB38" s="130"/>
      <c r="AC38" s="130"/>
      <c r="AD38" s="130"/>
      <c r="AE38" s="130"/>
    </row>
    <row r="39" spans="1:32" ht="14.25" customHeight="1">
      <c r="B39" s="1666"/>
      <c r="C39" s="1667"/>
      <c r="D39" s="1670"/>
      <c r="E39" s="1670"/>
      <c r="F39" s="1670"/>
      <c r="G39" s="1670"/>
      <c r="H39" s="1670"/>
      <c r="I39" s="1670"/>
      <c r="J39" s="1670"/>
      <c r="K39" s="1670"/>
      <c r="L39" s="1670"/>
      <c r="M39" s="1670"/>
      <c r="N39" s="1670"/>
      <c r="O39" s="1670"/>
      <c r="P39" s="1670"/>
      <c r="Q39" s="1670"/>
      <c r="R39" s="1670"/>
      <c r="S39" s="1670"/>
      <c r="T39" s="1670"/>
      <c r="U39" s="1670"/>
      <c r="V39" s="1670"/>
      <c r="W39" s="1670"/>
      <c r="X39" s="1670"/>
      <c r="Y39" s="1670"/>
      <c r="Z39" s="1670"/>
      <c r="AA39" s="130"/>
      <c r="AB39" s="130"/>
      <c r="AC39" s="130"/>
      <c r="AD39" s="130"/>
      <c r="AE39" s="130"/>
    </row>
    <row r="40" spans="1:32" ht="16.5" customHeight="1">
      <c r="B40" s="1668"/>
      <c r="C40" s="1669"/>
      <c r="D40" s="1670"/>
      <c r="E40" s="1670"/>
      <c r="F40" s="1670"/>
      <c r="G40" s="1670"/>
      <c r="H40" s="1670"/>
      <c r="I40" s="1670"/>
      <c r="J40" s="1670"/>
      <c r="K40" s="1670"/>
      <c r="L40" s="1670"/>
      <c r="M40" s="1670"/>
      <c r="N40" s="1670"/>
      <c r="O40" s="1670"/>
      <c r="P40" s="1670"/>
      <c r="Q40" s="1670"/>
      <c r="R40" s="1670"/>
      <c r="S40" s="1670"/>
      <c r="T40" s="1670"/>
      <c r="U40" s="1670"/>
      <c r="V40" s="1670"/>
      <c r="W40" s="1670"/>
      <c r="X40" s="1670"/>
      <c r="Y40" s="1670"/>
      <c r="Z40" s="1670"/>
      <c r="AA40" s="130"/>
      <c r="AB40" s="130"/>
      <c r="AC40" s="130"/>
      <c r="AD40" s="130"/>
      <c r="AE40" s="130"/>
    </row>
    <row r="41" spans="1:32" ht="16.5" customHeight="1">
      <c r="B41" s="1666"/>
      <c r="C41" s="1667"/>
      <c r="D41" s="1670"/>
      <c r="E41" s="1670"/>
      <c r="F41" s="1670"/>
      <c r="G41" s="1670"/>
      <c r="H41" s="1670"/>
      <c r="I41" s="1670"/>
      <c r="J41" s="1670"/>
      <c r="K41" s="1670"/>
      <c r="L41" s="1670"/>
      <c r="M41" s="1670"/>
      <c r="N41" s="1670"/>
      <c r="O41" s="1670"/>
      <c r="P41" s="1670"/>
      <c r="Q41" s="1670"/>
      <c r="R41" s="1670"/>
      <c r="S41" s="1670"/>
      <c r="T41" s="1670"/>
      <c r="U41" s="1670"/>
      <c r="V41" s="1670"/>
      <c r="W41" s="1670"/>
      <c r="X41" s="1670"/>
      <c r="Y41" s="1670"/>
      <c r="Z41" s="1670"/>
      <c r="AA41" s="130"/>
      <c r="AB41" s="130"/>
      <c r="AC41" s="130"/>
      <c r="AD41" s="130"/>
      <c r="AE41" s="130"/>
    </row>
    <row r="42" spans="1:32" ht="16.5" customHeight="1">
      <c r="B42" s="1668"/>
      <c r="C42" s="1669"/>
      <c r="D42" s="1670"/>
      <c r="E42" s="1670"/>
      <c r="F42" s="1670"/>
      <c r="G42" s="1670"/>
      <c r="H42" s="1670"/>
      <c r="I42" s="1670"/>
      <c r="J42" s="1670"/>
      <c r="K42" s="1670"/>
      <c r="L42" s="1670"/>
      <c r="M42" s="1670"/>
      <c r="N42" s="1670"/>
      <c r="O42" s="1670"/>
      <c r="P42" s="1670"/>
      <c r="Q42" s="1670"/>
      <c r="R42" s="1670"/>
      <c r="S42" s="1670"/>
      <c r="T42" s="1670"/>
      <c r="U42" s="1670"/>
      <c r="V42" s="1670"/>
      <c r="W42" s="1670"/>
      <c r="X42" s="1670"/>
      <c r="Y42" s="1670"/>
      <c r="Z42" s="1670"/>
      <c r="AA42" s="130"/>
      <c r="AB42" s="130"/>
      <c r="AC42" s="130"/>
      <c r="AD42" s="130"/>
      <c r="AE42" s="130"/>
    </row>
    <row r="43" spans="1:32" ht="16.5" customHeight="1">
      <c r="B43" s="1666"/>
      <c r="C43" s="1667"/>
      <c r="D43" s="1670"/>
      <c r="E43" s="1670"/>
      <c r="F43" s="1670"/>
      <c r="G43" s="1670"/>
      <c r="H43" s="1670"/>
      <c r="I43" s="1670"/>
      <c r="J43" s="1670"/>
      <c r="K43" s="1670"/>
      <c r="L43" s="1670"/>
      <c r="M43" s="1670"/>
      <c r="N43" s="1670"/>
      <c r="O43" s="1670"/>
      <c r="P43" s="1670"/>
      <c r="Q43" s="1670"/>
      <c r="R43" s="1670"/>
      <c r="S43" s="1670"/>
      <c r="T43" s="1670"/>
      <c r="U43" s="1670"/>
      <c r="V43" s="1670"/>
      <c r="W43" s="1670"/>
      <c r="X43" s="1670"/>
      <c r="Y43" s="1670"/>
      <c r="Z43" s="1670"/>
      <c r="AA43" s="130"/>
      <c r="AB43" s="130"/>
      <c r="AC43" s="130"/>
      <c r="AD43" s="130"/>
      <c r="AE43" s="130"/>
    </row>
    <row r="44" spans="1:32" ht="16.5" customHeight="1">
      <c r="B44" s="1668"/>
      <c r="C44" s="1669"/>
      <c r="D44" s="1670"/>
      <c r="E44" s="1670"/>
      <c r="F44" s="1670"/>
      <c r="G44" s="1670"/>
      <c r="H44" s="1670"/>
      <c r="I44" s="1670"/>
      <c r="J44" s="1670"/>
      <c r="K44" s="1670"/>
      <c r="L44" s="1670"/>
      <c r="M44" s="1670"/>
      <c r="N44" s="1670"/>
      <c r="O44" s="1670"/>
      <c r="P44" s="1670"/>
      <c r="Q44" s="1670"/>
      <c r="R44" s="1670"/>
      <c r="S44" s="1670"/>
      <c r="T44" s="1670"/>
      <c r="U44" s="1670"/>
      <c r="V44" s="1670"/>
      <c r="W44" s="1670"/>
      <c r="X44" s="1670"/>
      <c r="Y44" s="1670"/>
      <c r="Z44" s="1670"/>
      <c r="AA44" s="130"/>
      <c r="AB44" s="130"/>
      <c r="AC44" s="130"/>
      <c r="AD44" s="130"/>
      <c r="AE44" s="130"/>
    </row>
    <row r="45" spans="1:32" ht="16.5" customHeight="1">
      <c r="B45" s="1666"/>
      <c r="C45" s="1667"/>
      <c r="D45" s="1670"/>
      <c r="E45" s="1670"/>
      <c r="F45" s="1670"/>
      <c r="G45" s="1670"/>
      <c r="H45" s="1670"/>
      <c r="I45" s="1670"/>
      <c r="J45" s="1670"/>
      <c r="K45" s="1670"/>
      <c r="L45" s="1670"/>
      <c r="M45" s="1670"/>
      <c r="N45" s="1670"/>
      <c r="O45" s="1670"/>
      <c r="P45" s="1670"/>
      <c r="Q45" s="1670"/>
      <c r="R45" s="1670"/>
      <c r="S45" s="1670"/>
      <c r="T45" s="1670"/>
      <c r="U45" s="1670"/>
      <c r="V45" s="1670"/>
      <c r="W45" s="1670"/>
      <c r="X45" s="1670"/>
      <c r="Y45" s="1670"/>
      <c r="Z45" s="1670"/>
      <c r="AA45" s="130"/>
      <c r="AB45" s="130"/>
      <c r="AC45" s="130"/>
      <c r="AD45" s="130"/>
      <c r="AE45" s="130"/>
    </row>
    <row r="46" spans="1:32" ht="16.5" customHeight="1">
      <c r="B46" s="1668"/>
      <c r="C46" s="1669"/>
      <c r="D46" s="1670"/>
      <c r="E46" s="1670"/>
      <c r="F46" s="1670"/>
      <c r="G46" s="1670"/>
      <c r="H46" s="1670"/>
      <c r="I46" s="1670"/>
      <c r="J46" s="1670"/>
      <c r="K46" s="1670"/>
      <c r="L46" s="1670"/>
      <c r="M46" s="1670"/>
      <c r="N46" s="1670"/>
      <c r="O46" s="1670"/>
      <c r="P46" s="1670"/>
      <c r="Q46" s="1670"/>
      <c r="R46" s="1670"/>
      <c r="S46" s="1670"/>
      <c r="T46" s="1670"/>
      <c r="U46" s="1670"/>
      <c r="V46" s="1670"/>
      <c r="W46" s="1670"/>
      <c r="X46" s="1670"/>
      <c r="Y46" s="1670"/>
      <c r="Z46" s="1670"/>
      <c r="AC46" s="130"/>
      <c r="AD46" s="130"/>
      <c r="AF46" s="136"/>
    </row>
    <row r="47" spans="1:32" ht="16.5" customHeight="1">
      <c r="B47" s="1666"/>
      <c r="C47" s="1667"/>
      <c r="D47" s="1670"/>
      <c r="E47" s="1670"/>
      <c r="F47" s="1670"/>
      <c r="G47" s="1670"/>
      <c r="H47" s="1670"/>
      <c r="I47" s="1670"/>
      <c r="J47" s="1670"/>
      <c r="K47" s="1670"/>
      <c r="L47" s="1670"/>
      <c r="M47" s="1670"/>
      <c r="N47" s="1670"/>
      <c r="O47" s="1670"/>
      <c r="P47" s="1670"/>
      <c r="Q47" s="1670"/>
      <c r="R47" s="1670"/>
      <c r="S47" s="1670"/>
      <c r="T47" s="1670"/>
      <c r="U47" s="1670"/>
      <c r="V47" s="1670"/>
      <c r="W47" s="1670"/>
      <c r="X47" s="1670"/>
      <c r="Y47" s="1670"/>
      <c r="Z47" s="1670"/>
      <c r="AC47" s="130"/>
      <c r="AD47" s="130"/>
      <c r="AF47" s="136"/>
    </row>
    <row r="48" spans="1:32" ht="16.5" customHeight="1">
      <c r="B48" s="1668"/>
      <c r="C48" s="1669"/>
      <c r="D48" s="1670"/>
      <c r="E48" s="1670"/>
      <c r="F48" s="1670"/>
      <c r="G48" s="1670"/>
      <c r="H48" s="1670"/>
      <c r="I48" s="1670"/>
      <c r="J48" s="1670"/>
      <c r="K48" s="1670"/>
      <c r="L48" s="1670"/>
      <c r="M48" s="1670"/>
      <c r="N48" s="1670"/>
      <c r="O48" s="1670"/>
      <c r="P48" s="1670"/>
      <c r="Q48" s="1670"/>
      <c r="R48" s="1670"/>
      <c r="S48" s="1670"/>
      <c r="T48" s="1670"/>
      <c r="U48" s="1670"/>
      <c r="V48" s="1670"/>
      <c r="W48" s="1670"/>
      <c r="X48" s="1670"/>
      <c r="Y48" s="1670"/>
      <c r="Z48" s="1670"/>
      <c r="AC48" s="130"/>
      <c r="AD48" s="130"/>
      <c r="AF48" s="136"/>
    </row>
    <row r="49" spans="1:32" ht="16.5" customHeight="1">
      <c r="B49" s="1666"/>
      <c r="C49" s="1667"/>
      <c r="D49" s="1670"/>
      <c r="E49" s="1670"/>
      <c r="F49" s="1670"/>
      <c r="G49" s="1670"/>
      <c r="H49" s="1670"/>
      <c r="I49" s="1670"/>
      <c r="J49" s="1670"/>
      <c r="K49" s="1670"/>
      <c r="L49" s="1670"/>
      <c r="M49" s="1670"/>
      <c r="N49" s="1670"/>
      <c r="O49" s="1670"/>
      <c r="P49" s="1670"/>
      <c r="Q49" s="1670"/>
      <c r="R49" s="1670"/>
      <c r="S49" s="1670"/>
      <c r="T49" s="1670"/>
      <c r="U49" s="1670"/>
      <c r="V49" s="1670"/>
      <c r="W49" s="1670"/>
      <c r="X49" s="1670"/>
      <c r="Y49" s="1670"/>
      <c r="Z49" s="1670"/>
      <c r="AA49" s="130"/>
      <c r="AB49" s="130"/>
      <c r="AC49" s="130"/>
      <c r="AD49" s="130"/>
      <c r="AE49" s="130"/>
    </row>
    <row r="50" spans="1:32" ht="16.5" customHeight="1">
      <c r="B50" s="1668"/>
      <c r="C50" s="1669"/>
      <c r="D50" s="1670"/>
      <c r="E50" s="1670"/>
      <c r="F50" s="1670"/>
      <c r="G50" s="1670"/>
      <c r="H50" s="1670"/>
      <c r="I50" s="1670"/>
      <c r="J50" s="1670"/>
      <c r="K50" s="1670"/>
      <c r="L50" s="1670"/>
      <c r="M50" s="1670"/>
      <c r="N50" s="1670"/>
      <c r="O50" s="1670"/>
      <c r="P50" s="1670"/>
      <c r="Q50" s="1670"/>
      <c r="R50" s="1670"/>
      <c r="S50" s="1670"/>
      <c r="T50" s="1670"/>
      <c r="U50" s="1670"/>
      <c r="V50" s="1670"/>
      <c r="W50" s="1670"/>
      <c r="X50" s="1670"/>
      <c r="Y50" s="1670"/>
      <c r="Z50" s="1670"/>
      <c r="AC50" s="130"/>
      <c r="AD50" s="130"/>
      <c r="AF50" s="136"/>
    </row>
    <row r="51" spans="1:32" ht="16.5" customHeight="1">
      <c r="B51" s="130" t="s">
        <v>563</v>
      </c>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C51" s="130"/>
      <c r="AD51" s="130"/>
      <c r="AF51" s="136"/>
    </row>
    <row r="52" spans="1:32" ht="16.5" customHeight="1">
      <c r="B52" s="130" t="s">
        <v>564</v>
      </c>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row>
    <row r="53" spans="1:32" ht="16.5" customHeight="1">
      <c r="B53" s="130"/>
      <c r="C53" s="130"/>
      <c r="D53" s="130"/>
      <c r="E53" s="130"/>
      <c r="F53" s="130"/>
      <c r="G53" s="130"/>
      <c r="H53" s="130"/>
      <c r="I53" s="130"/>
      <c r="J53" s="130"/>
      <c r="K53" s="141"/>
      <c r="L53" s="141"/>
      <c r="M53" s="141"/>
      <c r="N53" s="141"/>
      <c r="O53" s="141"/>
      <c r="P53" s="141"/>
      <c r="Q53" s="141"/>
      <c r="R53" s="141"/>
      <c r="S53" s="141"/>
      <c r="T53" s="141"/>
      <c r="U53" s="141"/>
      <c r="V53" s="141"/>
      <c r="W53" s="141"/>
      <c r="X53" s="141"/>
      <c r="Y53" s="141"/>
      <c r="Z53" s="130"/>
      <c r="AC53" s="130"/>
      <c r="AD53" s="130"/>
      <c r="AF53" s="136"/>
    </row>
    <row r="54" spans="1:32" ht="16.5" customHeight="1">
      <c r="A54" s="128"/>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42"/>
      <c r="AA54" s="130"/>
      <c r="AB54" s="130"/>
      <c r="AC54" s="130"/>
      <c r="AD54" s="130"/>
      <c r="AE54" s="130"/>
    </row>
    <row r="55" spans="1:32" ht="16.5" customHeight="1">
      <c r="A55" s="128"/>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42"/>
      <c r="AC55" s="130"/>
      <c r="AD55" s="130"/>
      <c r="AF55" s="136"/>
    </row>
    <row r="56" spans="1:32" ht="16.5" customHeight="1">
      <c r="A56" s="128"/>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42"/>
      <c r="AA56" s="130"/>
      <c r="AB56" s="130"/>
      <c r="AC56" s="130"/>
      <c r="AD56" s="130"/>
      <c r="AE56" s="130"/>
    </row>
    <row r="57" spans="1:32" ht="16.5" customHeight="1">
      <c r="A57" s="128"/>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42"/>
      <c r="AC57" s="130"/>
      <c r="AD57" s="130"/>
      <c r="AF57" s="136"/>
    </row>
    <row r="58" spans="1:32" ht="16.5" customHeight="1">
      <c r="A58" s="128"/>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42"/>
      <c r="AA58" s="130"/>
      <c r="AB58" s="130"/>
      <c r="AC58" s="130"/>
      <c r="AD58" s="130"/>
      <c r="AE58" s="130"/>
    </row>
    <row r="59" spans="1:32">
      <c r="A59" s="128"/>
      <c r="B59" s="128"/>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42"/>
      <c r="AA59" s="130"/>
      <c r="AB59" s="130"/>
      <c r="AC59" s="130"/>
      <c r="AD59" s="130"/>
      <c r="AE59" s="130"/>
    </row>
    <row r="60" spans="1:32">
      <c r="A60" s="128"/>
      <c r="B60" s="128"/>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42"/>
      <c r="AA60" s="130"/>
      <c r="AB60" s="130"/>
      <c r="AC60" s="130"/>
      <c r="AD60" s="130"/>
      <c r="AE60" s="130"/>
    </row>
    <row r="61" spans="1:32">
      <c r="A61" s="128"/>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42"/>
      <c r="Z61" s="142"/>
      <c r="AA61" s="130"/>
      <c r="AB61" s="130"/>
      <c r="AC61" s="130"/>
      <c r="AD61" s="130"/>
      <c r="AE61" s="130"/>
    </row>
    <row r="62" spans="1:32" ht="21" customHeight="1">
      <c r="A62" s="128"/>
      <c r="B62" s="128"/>
      <c r="C62" s="128"/>
      <c r="D62" s="128"/>
      <c r="E62" s="128"/>
      <c r="F62" s="128"/>
      <c r="G62" s="128"/>
      <c r="H62" s="128"/>
      <c r="I62" s="128"/>
      <c r="J62" s="128"/>
      <c r="K62" s="128"/>
      <c r="L62" s="128"/>
      <c r="M62" s="128"/>
      <c r="N62" s="128"/>
      <c r="O62" s="128"/>
      <c r="P62" s="128"/>
      <c r="Q62" s="128"/>
      <c r="R62" s="128"/>
      <c r="S62" s="128"/>
      <c r="T62" s="128"/>
      <c r="U62" s="128"/>
      <c r="V62" s="128"/>
      <c r="W62" s="128"/>
      <c r="X62" s="128"/>
      <c r="Y62" s="142"/>
      <c r="Z62" s="142"/>
      <c r="AA62" s="130"/>
      <c r="AB62" s="130"/>
      <c r="AC62" s="130"/>
      <c r="AD62" s="130"/>
      <c r="AE62" s="130"/>
    </row>
    <row r="63" spans="1:32" s="128" customFormat="1">
      <c r="Y63" s="142"/>
      <c r="Z63" s="142"/>
      <c r="AA63" s="142"/>
      <c r="AB63" s="142"/>
      <c r="AC63" s="142"/>
      <c r="AD63" s="142"/>
      <c r="AE63" s="142"/>
    </row>
    <row r="64" spans="1:32" s="128" customFormat="1">
      <c r="B64" s="142"/>
      <c r="C64" s="142"/>
      <c r="D64" s="142"/>
      <c r="E64" s="142"/>
      <c r="F64" s="142"/>
      <c r="G64" s="142"/>
      <c r="H64" s="142"/>
      <c r="I64" s="142"/>
      <c r="J64" s="142"/>
      <c r="K64" s="142"/>
      <c r="L64" s="142"/>
      <c r="M64" s="142"/>
      <c r="N64" s="142"/>
      <c r="O64" s="142"/>
      <c r="P64" s="142"/>
      <c r="Q64" s="142"/>
      <c r="R64" s="142"/>
      <c r="S64" s="142"/>
      <c r="T64" s="142"/>
      <c r="U64" s="142"/>
      <c r="V64" s="142"/>
      <c r="W64" s="142"/>
      <c r="X64" s="142"/>
      <c r="Y64" s="142"/>
      <c r="Z64" s="142"/>
      <c r="AA64" s="142"/>
      <c r="AB64" s="142"/>
      <c r="AC64" s="142"/>
      <c r="AD64" s="142"/>
      <c r="AE64" s="142"/>
    </row>
    <row r="65" spans="2:31" s="128" customFormat="1">
      <c r="B65" s="142"/>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c r="AE65" s="142"/>
    </row>
    <row r="66" spans="2:31" s="128" customFormat="1">
      <c r="B66" s="142"/>
      <c r="C66" s="142"/>
      <c r="D66" s="142"/>
      <c r="E66" s="142"/>
      <c r="F66" s="142"/>
      <c r="G66" s="142"/>
      <c r="H66" s="142"/>
      <c r="I66" s="142"/>
      <c r="J66" s="142"/>
      <c r="K66" s="142"/>
      <c r="L66" s="142"/>
      <c r="M66" s="142"/>
      <c r="N66" s="142"/>
      <c r="O66" s="142"/>
      <c r="P66" s="142"/>
      <c r="Q66" s="142"/>
      <c r="R66" s="142"/>
      <c r="S66" s="142"/>
      <c r="T66" s="142"/>
      <c r="U66" s="142"/>
      <c r="V66" s="142"/>
      <c r="W66" s="142"/>
      <c r="X66" s="142"/>
      <c r="Y66" s="142"/>
      <c r="Z66" s="142"/>
      <c r="AA66" s="142"/>
      <c r="AB66" s="142"/>
      <c r="AC66" s="142"/>
      <c r="AD66" s="142"/>
      <c r="AE66" s="142"/>
    </row>
    <row r="67" spans="2:31" s="128" customFormat="1">
      <c r="B67" s="142"/>
      <c r="C67" s="142"/>
      <c r="D67" s="142"/>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c r="AD67" s="142"/>
      <c r="AE67" s="142"/>
    </row>
    <row r="68" spans="2:31" s="128" customFormat="1">
      <c r="B68" s="142"/>
      <c r="C68" s="142"/>
      <c r="D68" s="142"/>
      <c r="E68" s="142"/>
      <c r="F68" s="142"/>
      <c r="G68" s="142"/>
      <c r="H68" s="142"/>
      <c r="I68" s="142"/>
      <c r="J68" s="142"/>
      <c r="K68" s="142"/>
      <c r="L68" s="142"/>
      <c r="M68" s="142"/>
      <c r="N68" s="142"/>
      <c r="O68" s="142"/>
      <c r="P68" s="142"/>
      <c r="Q68" s="142"/>
      <c r="R68" s="142"/>
      <c r="S68" s="142"/>
      <c r="T68" s="142"/>
      <c r="U68" s="142"/>
      <c r="V68" s="142"/>
      <c r="W68" s="142"/>
      <c r="X68" s="142"/>
      <c r="Y68" s="142"/>
      <c r="Z68" s="142"/>
      <c r="AA68" s="142"/>
      <c r="AB68" s="142"/>
      <c r="AC68" s="142"/>
      <c r="AD68" s="142"/>
      <c r="AE68" s="142"/>
    </row>
    <row r="69" spans="2:31" s="128" customFormat="1">
      <c r="B69" s="142"/>
      <c r="C69" s="142"/>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42"/>
      <c r="AE69" s="142"/>
    </row>
    <row r="70" spans="2:31" s="128" customFormat="1">
      <c r="B70" s="142"/>
      <c r="C70" s="142"/>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42"/>
      <c r="AE70" s="142"/>
    </row>
    <row r="71" spans="2:31" s="128" customFormat="1">
      <c r="B71" s="142"/>
      <c r="C71" s="142"/>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2"/>
      <c r="AD71" s="142"/>
      <c r="AE71" s="142"/>
    </row>
    <row r="72" spans="2:31" s="128" customFormat="1">
      <c r="B72" s="142"/>
      <c r="C72" s="142"/>
      <c r="D72" s="142"/>
      <c r="E72" s="142"/>
      <c r="F72" s="142"/>
      <c r="G72" s="142"/>
      <c r="H72" s="142"/>
      <c r="I72" s="142"/>
      <c r="J72" s="142"/>
      <c r="K72" s="142"/>
      <c r="L72" s="142"/>
      <c r="M72" s="142"/>
      <c r="N72" s="142"/>
      <c r="O72" s="142"/>
      <c r="P72" s="142"/>
      <c r="Q72" s="142"/>
      <c r="R72" s="142"/>
      <c r="S72" s="142"/>
      <c r="T72" s="142"/>
      <c r="U72" s="142"/>
      <c r="V72" s="142"/>
      <c r="W72" s="142"/>
      <c r="X72" s="142"/>
      <c r="Y72" s="142"/>
      <c r="Z72" s="142"/>
      <c r="AA72" s="142"/>
      <c r="AB72" s="142"/>
      <c r="AC72" s="142"/>
      <c r="AD72" s="142"/>
      <c r="AE72" s="142"/>
    </row>
    <row r="73" spans="2:31" s="128" customFormat="1">
      <c r="B73" s="142"/>
      <c r="C73" s="142"/>
      <c r="D73" s="142"/>
      <c r="E73" s="142"/>
      <c r="F73" s="142"/>
      <c r="G73" s="142"/>
      <c r="H73" s="142"/>
      <c r="I73" s="142"/>
      <c r="J73" s="142"/>
      <c r="K73" s="142"/>
      <c r="L73" s="142"/>
      <c r="M73" s="142"/>
      <c r="N73" s="142"/>
      <c r="O73" s="142"/>
      <c r="P73" s="142"/>
      <c r="Q73" s="142"/>
      <c r="R73" s="142"/>
      <c r="S73" s="142"/>
      <c r="T73" s="142"/>
      <c r="U73" s="142"/>
      <c r="V73" s="142"/>
      <c r="W73" s="142"/>
      <c r="X73" s="142"/>
      <c r="Y73" s="142"/>
      <c r="Z73" s="142"/>
      <c r="AA73" s="142"/>
      <c r="AB73" s="142"/>
      <c r="AC73" s="142"/>
      <c r="AD73" s="142"/>
      <c r="AE73" s="142"/>
    </row>
    <row r="74" spans="2:31" s="128" customFormat="1">
      <c r="B74" s="142"/>
      <c r="C74" s="142"/>
      <c r="D74" s="142"/>
      <c r="E74" s="142"/>
      <c r="F74" s="142"/>
      <c r="G74" s="142"/>
      <c r="H74" s="142"/>
      <c r="I74" s="142"/>
      <c r="J74" s="142"/>
      <c r="K74" s="142"/>
      <c r="L74" s="142"/>
      <c r="M74" s="142"/>
      <c r="N74" s="142"/>
      <c r="O74" s="142"/>
      <c r="P74" s="142"/>
      <c r="Q74" s="142"/>
      <c r="R74" s="142"/>
      <c r="S74" s="142"/>
      <c r="T74" s="142"/>
      <c r="U74" s="142"/>
      <c r="V74" s="142"/>
      <c r="W74" s="142"/>
      <c r="X74" s="142"/>
      <c r="Y74" s="142"/>
      <c r="Z74" s="142"/>
      <c r="AA74" s="142"/>
      <c r="AB74" s="142"/>
      <c r="AC74" s="142"/>
      <c r="AD74" s="142"/>
      <c r="AE74" s="142"/>
    </row>
    <row r="75" spans="2:31" s="128" customFormat="1">
      <c r="B75" s="142"/>
      <c r="C75" s="142"/>
      <c r="D75" s="142"/>
      <c r="E75" s="142"/>
      <c r="F75" s="142"/>
      <c r="G75" s="142"/>
      <c r="H75" s="142"/>
      <c r="I75" s="142"/>
      <c r="J75" s="142"/>
      <c r="K75" s="142"/>
      <c r="L75" s="142"/>
      <c r="M75" s="142"/>
      <c r="N75" s="142"/>
      <c r="O75" s="142"/>
      <c r="P75" s="142"/>
      <c r="Q75" s="142"/>
      <c r="R75" s="142"/>
      <c r="S75" s="142"/>
      <c r="T75" s="142"/>
      <c r="U75" s="142"/>
      <c r="V75" s="142"/>
      <c r="W75" s="142"/>
      <c r="X75" s="142"/>
      <c r="Y75" s="142"/>
      <c r="Z75" s="142"/>
      <c r="AA75" s="142"/>
      <c r="AB75" s="142"/>
      <c r="AC75" s="142"/>
      <c r="AD75" s="142"/>
      <c r="AE75" s="142"/>
    </row>
    <row r="76" spans="2:31" s="128" customFormat="1">
      <c r="B76" s="142"/>
      <c r="C76" s="142"/>
      <c r="D76" s="142"/>
      <c r="E76" s="142"/>
      <c r="F76" s="142"/>
      <c r="G76" s="142"/>
      <c r="H76" s="142"/>
      <c r="I76" s="142"/>
      <c r="J76" s="142"/>
      <c r="K76" s="142"/>
      <c r="L76" s="142"/>
      <c r="M76" s="142"/>
      <c r="N76" s="142"/>
      <c r="O76" s="142"/>
      <c r="P76" s="142"/>
      <c r="Q76" s="142"/>
      <c r="R76" s="142"/>
      <c r="S76" s="142"/>
      <c r="T76" s="142"/>
      <c r="U76" s="142"/>
      <c r="V76" s="142"/>
      <c r="W76" s="142"/>
      <c r="X76" s="142"/>
      <c r="Y76" s="142"/>
      <c r="Z76" s="142"/>
      <c r="AA76" s="142"/>
      <c r="AB76" s="142"/>
      <c r="AC76" s="142"/>
      <c r="AD76" s="142"/>
      <c r="AE76" s="142"/>
    </row>
    <row r="77" spans="2:31" s="128" customFormat="1">
      <c r="B77" s="142"/>
      <c r="C77" s="142"/>
      <c r="D77" s="142"/>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2"/>
      <c r="AC77" s="142"/>
      <c r="AD77" s="142"/>
      <c r="AE77" s="142"/>
    </row>
    <row r="78" spans="2:31" s="128" customFormat="1">
      <c r="B78" s="142"/>
      <c r="C78" s="142"/>
      <c r="D78" s="142"/>
      <c r="E78" s="142"/>
      <c r="F78" s="142"/>
      <c r="G78" s="142"/>
      <c r="H78" s="142"/>
      <c r="I78" s="142"/>
      <c r="J78" s="142"/>
      <c r="K78" s="142"/>
      <c r="L78" s="142"/>
      <c r="M78" s="142"/>
      <c r="N78" s="142"/>
      <c r="O78" s="142"/>
      <c r="P78" s="142"/>
      <c r="Q78" s="142"/>
      <c r="R78" s="142"/>
      <c r="S78" s="142"/>
      <c r="T78" s="142"/>
      <c r="U78" s="142"/>
      <c r="V78" s="142"/>
      <c r="W78" s="142"/>
      <c r="X78" s="142"/>
      <c r="Y78" s="142"/>
      <c r="Z78" s="142"/>
      <c r="AA78" s="142"/>
      <c r="AB78" s="142"/>
      <c r="AC78" s="142"/>
      <c r="AD78" s="142"/>
      <c r="AE78" s="142"/>
    </row>
    <row r="79" spans="2:31" s="128" customFormat="1">
      <c r="B79" s="142"/>
      <c r="C79" s="142"/>
      <c r="D79" s="142"/>
      <c r="E79" s="142"/>
      <c r="F79" s="142"/>
      <c r="G79" s="142"/>
      <c r="H79" s="142"/>
      <c r="I79" s="142"/>
      <c r="J79" s="142"/>
      <c r="K79" s="142"/>
      <c r="L79" s="142"/>
      <c r="M79" s="142"/>
      <c r="N79" s="142"/>
      <c r="O79" s="142"/>
      <c r="P79" s="142"/>
      <c r="Q79" s="142"/>
      <c r="R79" s="142"/>
      <c r="S79" s="142"/>
      <c r="T79" s="142"/>
      <c r="U79" s="142"/>
      <c r="V79" s="142"/>
      <c r="W79" s="142"/>
      <c r="X79" s="142"/>
      <c r="Y79" s="142"/>
      <c r="Z79" s="142"/>
      <c r="AA79" s="142"/>
      <c r="AB79" s="142"/>
      <c r="AC79" s="142"/>
      <c r="AD79" s="142"/>
      <c r="AE79" s="142"/>
    </row>
    <row r="80" spans="2:31" s="128" customFormat="1">
      <c r="B80" s="142"/>
      <c r="C80" s="142"/>
      <c r="D80" s="142"/>
      <c r="E80" s="142"/>
      <c r="F80" s="142"/>
      <c r="G80" s="142"/>
      <c r="H80" s="142"/>
      <c r="I80" s="142"/>
      <c r="J80" s="142"/>
      <c r="K80" s="142"/>
      <c r="L80" s="142"/>
      <c r="M80" s="142"/>
      <c r="N80" s="142"/>
      <c r="O80" s="142"/>
      <c r="P80" s="142"/>
      <c r="Q80" s="142"/>
      <c r="R80" s="142"/>
      <c r="S80" s="142"/>
      <c r="T80" s="142"/>
      <c r="U80" s="142"/>
      <c r="V80" s="142"/>
      <c r="W80" s="142"/>
      <c r="X80" s="142"/>
      <c r="Y80" s="142"/>
      <c r="Z80" s="142"/>
      <c r="AA80" s="142"/>
      <c r="AB80" s="142"/>
      <c r="AC80" s="142"/>
      <c r="AD80" s="142"/>
      <c r="AE80" s="142"/>
    </row>
    <row r="81" spans="1:31" s="128" customFormat="1">
      <c r="B81" s="142"/>
      <c r="C81" s="142"/>
      <c r="D81" s="142"/>
      <c r="E81" s="142"/>
      <c r="F81" s="142"/>
      <c r="G81" s="142"/>
      <c r="H81" s="142"/>
      <c r="I81" s="142"/>
      <c r="J81" s="142"/>
      <c r="K81" s="142"/>
      <c r="L81" s="142"/>
      <c r="M81" s="142"/>
      <c r="N81" s="142"/>
      <c r="O81" s="142"/>
      <c r="P81" s="142"/>
      <c r="Q81" s="142"/>
      <c r="R81" s="142"/>
      <c r="S81" s="142"/>
      <c r="T81" s="142"/>
      <c r="U81" s="142"/>
      <c r="V81" s="142"/>
      <c r="W81" s="142"/>
      <c r="X81" s="142"/>
      <c r="Y81" s="142"/>
      <c r="Z81" s="142"/>
      <c r="AA81" s="142"/>
      <c r="AB81" s="142"/>
      <c r="AC81" s="142"/>
      <c r="AD81" s="142"/>
      <c r="AE81" s="142"/>
    </row>
    <row r="82" spans="1:31" s="128" customFormat="1">
      <c r="B82" s="142"/>
      <c r="C82" s="142"/>
      <c r="D82" s="142"/>
      <c r="E82" s="142"/>
      <c r="F82" s="142"/>
      <c r="G82" s="142"/>
      <c r="H82" s="142"/>
      <c r="I82" s="142"/>
      <c r="J82" s="142"/>
      <c r="K82" s="142"/>
      <c r="L82" s="142"/>
      <c r="M82" s="142"/>
      <c r="N82" s="142"/>
      <c r="O82" s="142"/>
      <c r="P82" s="142"/>
      <c r="Q82" s="142"/>
      <c r="R82" s="142"/>
      <c r="S82" s="142"/>
      <c r="T82" s="142"/>
      <c r="U82" s="142"/>
      <c r="V82" s="142"/>
      <c r="W82" s="142"/>
      <c r="X82" s="142"/>
      <c r="Y82" s="142"/>
      <c r="Z82" s="142"/>
      <c r="AA82" s="142"/>
      <c r="AB82" s="142"/>
      <c r="AC82" s="142"/>
      <c r="AD82" s="142"/>
      <c r="AE82" s="142"/>
    </row>
    <row r="83" spans="1:31" s="128" customFormat="1">
      <c r="B83" s="142"/>
      <c r="C83" s="142"/>
      <c r="D83" s="142"/>
      <c r="E83" s="142"/>
      <c r="F83" s="142"/>
      <c r="G83" s="142"/>
      <c r="H83" s="142"/>
      <c r="I83" s="142"/>
      <c r="J83" s="142"/>
      <c r="K83" s="142"/>
      <c r="L83" s="142"/>
      <c r="M83" s="142"/>
      <c r="N83" s="142"/>
      <c r="O83" s="142"/>
      <c r="P83" s="142"/>
      <c r="Q83" s="142"/>
      <c r="R83" s="142"/>
      <c r="S83" s="142"/>
      <c r="T83" s="142"/>
      <c r="U83" s="142"/>
      <c r="V83" s="142"/>
      <c r="W83" s="142"/>
      <c r="X83" s="142"/>
      <c r="Y83" s="142"/>
      <c r="Z83" s="142"/>
      <c r="AA83" s="142"/>
      <c r="AB83" s="142"/>
      <c r="AC83" s="142"/>
      <c r="AD83" s="142"/>
      <c r="AE83" s="142"/>
    </row>
    <row r="84" spans="1:31" s="128" customFormat="1">
      <c r="B84" s="142"/>
      <c r="C84" s="142"/>
      <c r="D84" s="142"/>
      <c r="E84" s="142"/>
      <c r="F84" s="142"/>
      <c r="G84" s="142"/>
      <c r="H84" s="142"/>
      <c r="I84" s="142"/>
      <c r="J84" s="142"/>
      <c r="K84" s="142"/>
      <c r="L84" s="142"/>
      <c r="M84" s="142"/>
      <c r="N84" s="142"/>
      <c r="O84" s="142"/>
      <c r="P84" s="142"/>
      <c r="Q84" s="142"/>
      <c r="R84" s="142"/>
      <c r="S84" s="142"/>
      <c r="T84" s="142"/>
      <c r="U84" s="142"/>
      <c r="V84" s="142"/>
      <c r="W84" s="142"/>
      <c r="X84" s="142"/>
      <c r="Y84" s="142"/>
      <c r="Z84" s="142"/>
      <c r="AA84" s="142"/>
      <c r="AB84" s="142"/>
      <c r="AC84" s="142"/>
      <c r="AD84" s="142"/>
      <c r="AE84" s="142"/>
    </row>
    <row r="85" spans="1:31" s="128" customFormat="1">
      <c r="B85" s="142"/>
      <c r="C85" s="142"/>
      <c r="D85" s="142"/>
      <c r="E85" s="142"/>
      <c r="F85" s="142"/>
      <c r="G85" s="142"/>
      <c r="H85" s="142"/>
      <c r="I85" s="142"/>
      <c r="J85" s="142"/>
      <c r="K85" s="142"/>
      <c r="L85" s="142"/>
      <c r="M85" s="142"/>
      <c r="N85" s="142"/>
      <c r="O85" s="142"/>
      <c r="P85" s="142"/>
      <c r="Q85" s="142"/>
      <c r="R85" s="142"/>
      <c r="S85" s="142"/>
      <c r="T85" s="142"/>
      <c r="U85" s="142"/>
      <c r="V85" s="142"/>
      <c r="W85" s="142"/>
      <c r="X85" s="142"/>
      <c r="Y85" s="142"/>
      <c r="Z85" s="142"/>
      <c r="AA85" s="142"/>
      <c r="AB85" s="142"/>
      <c r="AC85" s="142"/>
      <c r="AD85" s="142"/>
      <c r="AE85" s="142"/>
    </row>
    <row r="86" spans="1:31" s="128" customFormat="1">
      <c r="B86" s="142"/>
      <c r="C86" s="142"/>
      <c r="D86" s="142"/>
      <c r="E86" s="142"/>
      <c r="F86" s="142"/>
      <c r="G86" s="142"/>
      <c r="H86" s="142"/>
      <c r="I86" s="142"/>
      <c r="J86" s="142"/>
      <c r="K86" s="142"/>
      <c r="L86" s="142"/>
      <c r="M86" s="142"/>
      <c r="N86" s="142"/>
      <c r="O86" s="142"/>
      <c r="P86" s="142"/>
      <c r="Q86" s="142"/>
      <c r="R86" s="142"/>
      <c r="S86" s="142"/>
      <c r="T86" s="142"/>
      <c r="U86" s="142"/>
      <c r="V86" s="142"/>
      <c r="W86" s="142"/>
      <c r="X86" s="142"/>
      <c r="Y86" s="142"/>
      <c r="Z86" s="142"/>
      <c r="AA86" s="142"/>
      <c r="AB86" s="142"/>
      <c r="AC86" s="142"/>
      <c r="AD86" s="142"/>
      <c r="AE86" s="142"/>
    </row>
    <row r="87" spans="1:31" s="128" customFormat="1">
      <c r="B87" s="142"/>
      <c r="C87" s="142"/>
      <c r="D87" s="142"/>
      <c r="E87" s="142"/>
      <c r="F87" s="142"/>
      <c r="G87" s="142"/>
      <c r="H87" s="142"/>
      <c r="I87" s="142"/>
      <c r="J87" s="142"/>
      <c r="K87" s="142"/>
      <c r="L87" s="142"/>
      <c r="M87" s="142"/>
      <c r="N87" s="142"/>
      <c r="O87" s="142"/>
      <c r="P87" s="142"/>
      <c r="Q87" s="142"/>
      <c r="R87" s="142"/>
      <c r="S87" s="142"/>
      <c r="T87" s="142"/>
      <c r="U87" s="142"/>
      <c r="V87" s="142"/>
      <c r="W87" s="142"/>
      <c r="X87" s="142"/>
      <c r="Y87" s="142"/>
      <c r="Z87" s="142"/>
      <c r="AA87" s="142"/>
      <c r="AB87" s="142"/>
      <c r="AC87" s="142"/>
      <c r="AD87" s="142"/>
      <c r="AE87" s="142"/>
    </row>
    <row r="88" spans="1:31" s="128" customFormat="1">
      <c r="B88" s="142"/>
      <c r="C88" s="142"/>
      <c r="D88" s="142"/>
      <c r="E88" s="142"/>
      <c r="F88" s="142"/>
      <c r="G88" s="142"/>
      <c r="H88" s="142"/>
      <c r="I88" s="142"/>
      <c r="J88" s="142"/>
      <c r="K88" s="142"/>
      <c r="L88" s="142"/>
      <c r="M88" s="142"/>
      <c r="N88" s="142"/>
      <c r="O88" s="142"/>
      <c r="P88" s="142"/>
      <c r="Q88" s="142"/>
      <c r="R88" s="142"/>
      <c r="S88" s="142"/>
      <c r="T88" s="142"/>
      <c r="U88" s="142"/>
      <c r="V88" s="142"/>
      <c r="W88" s="142"/>
      <c r="X88" s="142"/>
      <c r="Y88" s="142"/>
      <c r="Z88" s="142"/>
      <c r="AA88" s="142"/>
      <c r="AB88" s="142"/>
      <c r="AC88" s="142"/>
      <c r="AD88" s="142"/>
      <c r="AE88" s="142"/>
    </row>
    <row r="89" spans="1:31" s="128" customFormat="1">
      <c r="B89" s="142"/>
      <c r="C89" s="142"/>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42"/>
      <c r="AE89" s="142"/>
    </row>
    <row r="90" spans="1:31" s="128" customFormat="1">
      <c r="B90" s="142"/>
      <c r="C90" s="142"/>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c r="AE90" s="142"/>
    </row>
    <row r="91" spans="1:31" s="128" customFormat="1">
      <c r="B91" s="142"/>
      <c r="C91" s="142"/>
      <c r="D91" s="142"/>
      <c r="E91" s="14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row>
    <row r="92" spans="1:31" s="128" customFormat="1">
      <c r="B92" s="142"/>
      <c r="C92" s="142"/>
      <c r="D92" s="142"/>
      <c r="E92" s="142"/>
      <c r="F92" s="142"/>
      <c r="G92" s="142"/>
      <c r="H92" s="142"/>
      <c r="I92" s="142"/>
      <c r="J92" s="142"/>
      <c r="K92" s="142"/>
      <c r="L92" s="142"/>
      <c r="M92" s="142"/>
      <c r="N92" s="142"/>
      <c r="O92" s="142"/>
      <c r="P92" s="142"/>
      <c r="Q92" s="142"/>
      <c r="R92" s="142"/>
      <c r="S92" s="142"/>
      <c r="T92" s="142"/>
      <c r="U92" s="142"/>
      <c r="V92" s="142"/>
      <c r="W92" s="142"/>
      <c r="X92" s="142"/>
      <c r="Y92" s="142"/>
      <c r="Z92" s="142"/>
      <c r="AA92" s="142"/>
      <c r="AB92" s="142"/>
      <c r="AC92" s="142"/>
      <c r="AD92" s="142"/>
      <c r="AE92" s="142"/>
    </row>
    <row r="93" spans="1:31" s="128" customFormat="1">
      <c r="B93" s="142"/>
      <c r="C93" s="142"/>
      <c r="D93" s="142"/>
      <c r="E93" s="142"/>
      <c r="F93" s="142"/>
      <c r="G93" s="142"/>
      <c r="H93" s="142"/>
      <c r="I93" s="142"/>
      <c r="J93" s="142"/>
      <c r="K93" s="142"/>
      <c r="L93" s="142"/>
      <c r="M93" s="142"/>
      <c r="N93" s="142"/>
      <c r="O93" s="142"/>
      <c r="P93" s="142"/>
      <c r="Q93" s="142"/>
      <c r="R93" s="142"/>
      <c r="S93" s="142"/>
      <c r="T93" s="142"/>
      <c r="U93" s="142"/>
      <c r="V93" s="142"/>
      <c r="W93" s="142"/>
      <c r="X93" s="142"/>
      <c r="Y93" s="142"/>
      <c r="Z93" s="142"/>
      <c r="AA93" s="142"/>
      <c r="AB93" s="142"/>
      <c r="AC93" s="142"/>
      <c r="AD93" s="142"/>
      <c r="AE93" s="142"/>
    </row>
    <row r="94" spans="1:31" s="128" customFormat="1">
      <c r="A94" s="130"/>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42"/>
      <c r="AB94" s="142"/>
      <c r="AC94" s="142"/>
      <c r="AD94" s="142"/>
      <c r="AE94" s="142"/>
    </row>
    <row r="95" spans="1:31" s="128" customFormat="1">
      <c r="A95" s="130"/>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42"/>
      <c r="AB95" s="142"/>
      <c r="AC95" s="142"/>
      <c r="AD95" s="142"/>
      <c r="AE95" s="142"/>
    </row>
    <row r="96" spans="1:31" s="128" customFormat="1">
      <c r="A96" s="130"/>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42"/>
      <c r="AB96" s="142"/>
      <c r="AC96" s="142"/>
      <c r="AD96" s="142"/>
      <c r="AE96" s="142"/>
    </row>
    <row r="97" spans="1:31" s="128" customFormat="1">
      <c r="A97" s="130"/>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42"/>
      <c r="AB97" s="142"/>
      <c r="AC97" s="142"/>
      <c r="AD97" s="142"/>
      <c r="AE97" s="142"/>
    </row>
    <row r="98" spans="1:31" s="128" customFormat="1">
      <c r="A98" s="130"/>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42"/>
      <c r="AB98" s="142"/>
      <c r="AC98" s="142"/>
      <c r="AD98" s="142"/>
      <c r="AE98" s="142"/>
    </row>
    <row r="99" spans="1:31" s="128" customFormat="1">
      <c r="A99" s="130"/>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42"/>
      <c r="AB99" s="142"/>
      <c r="AC99" s="142"/>
      <c r="AD99" s="142"/>
      <c r="AE99" s="142"/>
    </row>
    <row r="100" spans="1:31" s="128" customFormat="1">
      <c r="A100" s="130"/>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42"/>
      <c r="AB100" s="142"/>
      <c r="AC100" s="142"/>
      <c r="AD100" s="142"/>
      <c r="AE100" s="142"/>
    </row>
    <row r="101" spans="1:31" s="128" customFormat="1">
      <c r="A101" s="130"/>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42"/>
      <c r="AB101" s="142"/>
      <c r="AC101" s="142"/>
      <c r="AD101" s="142"/>
      <c r="AE101" s="142"/>
    </row>
    <row r="102" spans="1:31" s="128" customFormat="1">
      <c r="A102" s="130"/>
      <c r="B102" s="136"/>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42"/>
      <c r="AB102" s="142"/>
      <c r="AC102" s="142"/>
      <c r="AD102" s="142"/>
      <c r="AE102" s="142"/>
    </row>
  </sheetData>
  <dataConsolidate/>
  <mergeCells count="72">
    <mergeCell ref="B12:C13"/>
    <mergeCell ref="D12:K13"/>
    <mergeCell ref="L12:S13"/>
    <mergeCell ref="B7:D8"/>
    <mergeCell ref="E7:H8"/>
    <mergeCell ref="I7:J8"/>
    <mergeCell ref="M7:P8"/>
    <mergeCell ref="Q7:T8"/>
    <mergeCell ref="B14:C15"/>
    <mergeCell ref="D14:K15"/>
    <mergeCell ref="L14:S15"/>
    <mergeCell ref="B20:C21"/>
    <mergeCell ref="D20:K21"/>
    <mergeCell ref="L20:S21"/>
    <mergeCell ref="B22:C23"/>
    <mergeCell ref="D22:K23"/>
    <mergeCell ref="L22:S23"/>
    <mergeCell ref="B29:C30"/>
    <mergeCell ref="D29:I30"/>
    <mergeCell ref="J29:O30"/>
    <mergeCell ref="P29:U30"/>
    <mergeCell ref="V29:Z30"/>
    <mergeCell ref="B31:C32"/>
    <mergeCell ref="D31:I32"/>
    <mergeCell ref="J31:O32"/>
    <mergeCell ref="P31:U32"/>
    <mergeCell ref="V31:Z32"/>
    <mergeCell ref="B35:C36"/>
    <mergeCell ref="D35:I36"/>
    <mergeCell ref="J35:O36"/>
    <mergeCell ref="P35:U36"/>
    <mergeCell ref="V35:Z36"/>
    <mergeCell ref="B33:C34"/>
    <mergeCell ref="D33:I34"/>
    <mergeCell ref="J33:O34"/>
    <mergeCell ref="P33:U34"/>
    <mergeCell ref="V33:Z34"/>
    <mergeCell ref="B39:C40"/>
    <mergeCell ref="D39:I40"/>
    <mergeCell ref="J39:O40"/>
    <mergeCell ref="P39:U40"/>
    <mergeCell ref="V39:Z40"/>
    <mergeCell ref="B37:C38"/>
    <mergeCell ref="D37:I38"/>
    <mergeCell ref="J37:O38"/>
    <mergeCell ref="P37:U38"/>
    <mergeCell ref="V37:Z38"/>
    <mergeCell ref="B43:C44"/>
    <mergeCell ref="D43:I44"/>
    <mergeCell ref="J43:O44"/>
    <mergeCell ref="P43:U44"/>
    <mergeCell ref="V43:Z44"/>
    <mergeCell ref="B41:C42"/>
    <mergeCell ref="D41:I42"/>
    <mergeCell ref="J41:O42"/>
    <mergeCell ref="P41:U42"/>
    <mergeCell ref="V41:Z42"/>
    <mergeCell ref="B47:C48"/>
    <mergeCell ref="D47:I48"/>
    <mergeCell ref="J47:O48"/>
    <mergeCell ref="P47:U48"/>
    <mergeCell ref="V47:Z48"/>
    <mergeCell ref="B45:C46"/>
    <mergeCell ref="D45:I46"/>
    <mergeCell ref="J45:O46"/>
    <mergeCell ref="P45:U46"/>
    <mergeCell ref="V45:Z46"/>
    <mergeCell ref="B49:C50"/>
    <mergeCell ref="D49:I50"/>
    <mergeCell ref="J49:O50"/>
    <mergeCell ref="P49:U50"/>
    <mergeCell ref="V49:Z50"/>
  </mergeCells>
  <phoneticPr fontId="3"/>
  <conditionalFormatting sqref="L22 D22 L14 D14">
    <cfRule type="expression" dxfId="25" priority="1" stopIfTrue="1">
      <formula>$B$9="■"</formula>
    </cfRule>
  </conditionalFormatting>
  <dataValidations count="2">
    <dataValidation type="list" allowBlank="1" showInputMessage="1" showErrorMessage="1" sqref="B22 B14 B31 B33 B45 B47 B49 B39 B37 B35 B41 B43">
      <formula1>"新規,変更,削除"</formula1>
    </dataValidation>
    <dataValidation type="textLength" allowBlank="1" showInputMessage="1" showErrorMessage="1" errorTitle="文字制限有り" error="指定可能な文字は半角の大文字, 小文字, 英数字で8～12文字です" sqref="D14:S15">
      <formula1>8</formula1>
      <formula2>12</formula2>
    </dataValidation>
  </dataValidations>
  <hyperlinks>
    <hyperlink ref="BA3" location="目次!A1" display="目次へ戻る"/>
  </hyperlinks>
  <printOptions horizontalCentered="1"/>
  <pageMargins left="0.39370078740157483" right="0.19685039370078741" top="0.22" bottom="0" header="0.23622047244094491" footer="0.15748031496062992"/>
  <pageSetup paperSize="9" scale="53" fitToHeight="0" orientation="landscape"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Y102"/>
  <sheetViews>
    <sheetView showGridLines="0" showZeros="0" view="pageBreakPreview" zoomScale="70" zoomScaleNormal="85" zoomScaleSheetLayoutView="70" workbookViewId="0"/>
  </sheetViews>
  <sheetFormatPr defaultColWidth="4.875" defaultRowHeight="16.5"/>
  <cols>
    <col min="1" max="1" width="2.625" style="130" customWidth="1"/>
    <col min="2" max="31" width="4.875" style="136" customWidth="1"/>
    <col min="32" max="50" width="4.875" style="130" customWidth="1"/>
    <col min="51" max="51" width="2" style="130" customWidth="1"/>
    <col min="52" max="52" width="4.875" style="130" customWidth="1"/>
    <col min="53" max="53" width="6.625" style="130" customWidth="1"/>
    <col min="54" max="54" width="2.375" style="130" customWidth="1"/>
    <col min="55" max="16384" width="4.875" style="130"/>
  </cols>
  <sheetData>
    <row r="1" spans="1:51">
      <c r="A1" s="128"/>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9"/>
      <c r="AE1" s="130"/>
      <c r="AY1" s="129"/>
    </row>
    <row r="2" spans="1:51">
      <c r="A2" s="131"/>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9"/>
      <c r="AE2" s="130"/>
    </row>
    <row r="3" spans="1:51" ht="24.75" thickBot="1">
      <c r="A3" s="132" t="s">
        <v>565</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row>
    <row r="4" spans="1:51" ht="17.25" thickTop="1">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row>
    <row r="5" spans="1:51" ht="19.5">
      <c r="B5" s="133" t="s">
        <v>544</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row>
    <row r="6" spans="1:51" ht="19.5">
      <c r="B6" s="134"/>
      <c r="C6" s="130"/>
      <c r="D6" s="130"/>
      <c r="E6" s="130"/>
      <c r="F6" s="130"/>
      <c r="G6" s="130"/>
      <c r="H6" s="130"/>
      <c r="I6" s="130"/>
      <c r="J6" s="135"/>
      <c r="K6" s="130"/>
      <c r="L6" s="130"/>
      <c r="Q6" s="130"/>
      <c r="R6" s="130"/>
      <c r="S6" s="130"/>
      <c r="T6" s="130"/>
      <c r="U6" s="130"/>
      <c r="V6" s="130"/>
      <c r="W6" s="130"/>
      <c r="X6" s="130"/>
      <c r="Y6" s="130"/>
      <c r="Z6" s="130"/>
      <c r="AA6" s="130"/>
      <c r="AB6" s="130"/>
      <c r="AC6" s="130"/>
      <c r="AD6" s="130"/>
      <c r="AE6" s="130"/>
    </row>
    <row r="7" spans="1:51" ht="14.25" customHeight="1">
      <c r="B7" s="1689" t="s">
        <v>509</v>
      </c>
      <c r="C7" s="1689"/>
      <c r="D7" s="1689"/>
      <c r="E7" s="1705">
        <f>【B】【必須】サービス個別!I21</f>
        <v>0</v>
      </c>
      <c r="F7" s="1705"/>
      <c r="G7" s="1705"/>
      <c r="H7" s="1705"/>
      <c r="I7" s="1691" t="s">
        <v>545</v>
      </c>
      <c r="J7" s="1692"/>
      <c r="K7" s="137"/>
      <c r="L7" s="138"/>
      <c r="M7" s="1693"/>
      <c r="N7" s="1693"/>
      <c r="O7" s="1693"/>
      <c r="P7" s="1693"/>
      <c r="Q7" s="1692"/>
      <c r="R7" s="1692"/>
      <c r="S7" s="1692"/>
      <c r="T7" s="1692"/>
      <c r="U7" s="138"/>
      <c r="V7" s="138"/>
      <c r="W7" s="138"/>
      <c r="X7" s="138"/>
      <c r="Y7" s="138"/>
      <c r="Z7" s="130"/>
      <c r="AA7" s="130"/>
      <c r="AB7" s="130"/>
      <c r="AC7" s="130"/>
      <c r="AD7" s="130"/>
      <c r="AE7" s="130"/>
    </row>
    <row r="8" spans="1:51" ht="14.25" customHeight="1">
      <c r="B8" s="1689"/>
      <c r="C8" s="1689"/>
      <c r="D8" s="1689"/>
      <c r="E8" s="1705"/>
      <c r="F8" s="1705"/>
      <c r="G8" s="1705"/>
      <c r="H8" s="1705"/>
      <c r="I8" s="1691"/>
      <c r="J8" s="1692"/>
      <c r="K8" s="137"/>
      <c r="L8" s="138"/>
      <c r="M8" s="1693"/>
      <c r="N8" s="1693"/>
      <c r="O8" s="1693"/>
      <c r="P8" s="1693"/>
      <c r="Q8" s="1692"/>
      <c r="R8" s="1692"/>
      <c r="S8" s="1692"/>
      <c r="T8" s="1692"/>
      <c r="U8" s="138"/>
      <c r="V8" s="138"/>
      <c r="W8" s="138"/>
      <c r="X8" s="138"/>
      <c r="Y8" s="138"/>
      <c r="Z8" s="130"/>
      <c r="AA8" s="130"/>
      <c r="AB8" s="130"/>
      <c r="AC8" s="130"/>
      <c r="AD8" s="130"/>
      <c r="AE8" s="130"/>
    </row>
    <row r="9" spans="1:51" ht="14.25" customHeight="1">
      <c r="B9" s="137"/>
      <c r="C9" s="137"/>
      <c r="D9" s="139"/>
      <c r="E9" s="139"/>
      <c r="F9" s="647"/>
      <c r="G9" s="647"/>
      <c r="K9" s="137"/>
      <c r="L9" s="137"/>
      <c r="M9" s="137"/>
      <c r="N9" s="139"/>
      <c r="O9" s="139"/>
      <c r="P9" s="647"/>
      <c r="Q9" s="647"/>
      <c r="R9" s="647"/>
      <c r="S9" s="647"/>
      <c r="T9" s="647"/>
      <c r="U9" s="647"/>
      <c r="V9" s="647"/>
      <c r="W9" s="647"/>
      <c r="X9" s="647"/>
      <c r="Y9" s="647"/>
      <c r="Z9" s="130"/>
      <c r="AA9" s="130"/>
      <c r="AB9" s="130"/>
      <c r="AC9" s="130"/>
      <c r="AD9" s="130"/>
      <c r="AE9" s="130"/>
    </row>
    <row r="10" spans="1:51" ht="14.25" customHeight="1">
      <c r="B10" s="140" t="s">
        <v>546</v>
      </c>
      <c r="C10" s="135"/>
      <c r="K10" s="141"/>
      <c r="L10" s="141"/>
      <c r="M10" s="141"/>
      <c r="N10" s="141"/>
      <c r="O10" s="141"/>
      <c r="P10" s="141"/>
      <c r="Q10" s="141"/>
      <c r="R10" s="141"/>
      <c r="S10" s="141"/>
      <c r="T10" s="141"/>
      <c r="U10" s="141"/>
      <c r="V10" s="141"/>
      <c r="W10" s="141"/>
      <c r="X10" s="141"/>
      <c r="Y10" s="141"/>
      <c r="AA10" s="130"/>
      <c r="AB10" s="130"/>
      <c r="AC10" s="130"/>
      <c r="AD10" s="130"/>
      <c r="AE10" s="130"/>
    </row>
    <row r="11" spans="1:51" ht="14.25" customHeight="1">
      <c r="B11" s="136" t="s">
        <v>547</v>
      </c>
      <c r="S11" s="130"/>
      <c r="T11" s="130"/>
      <c r="U11" s="130"/>
      <c r="V11" s="130"/>
      <c r="W11" s="130"/>
      <c r="X11" s="130"/>
      <c r="Y11" s="130"/>
      <c r="Z11" s="130"/>
      <c r="AA11" s="130"/>
      <c r="AB11" s="130"/>
      <c r="AC11" s="130"/>
      <c r="AD11" s="130"/>
      <c r="AE11" s="130"/>
    </row>
    <row r="12" spans="1:51" ht="14.25" customHeight="1">
      <c r="B12" s="1678" t="s">
        <v>548</v>
      </c>
      <c r="C12" s="1679"/>
      <c r="D12" s="1683" t="s">
        <v>549</v>
      </c>
      <c r="E12" s="1684"/>
      <c r="F12" s="1684"/>
      <c r="G12" s="1684"/>
      <c r="H12" s="1684"/>
      <c r="I12" s="1684"/>
      <c r="J12" s="1684"/>
      <c r="K12" s="1685"/>
      <c r="L12" s="1683" t="s">
        <v>550</v>
      </c>
      <c r="M12" s="1684"/>
      <c r="N12" s="1684"/>
      <c r="O12" s="1684"/>
      <c r="P12" s="1684"/>
      <c r="Q12" s="1684"/>
      <c r="R12" s="1684"/>
      <c r="S12" s="1685"/>
      <c r="T12" s="130"/>
      <c r="U12" s="130"/>
      <c r="V12" s="130"/>
      <c r="W12" s="130"/>
      <c r="X12" s="130"/>
      <c r="Y12" s="130"/>
      <c r="Z12" s="130"/>
      <c r="AA12" s="130"/>
      <c r="AB12" s="130"/>
      <c r="AC12" s="130"/>
      <c r="AD12" s="130"/>
      <c r="AE12" s="130"/>
    </row>
    <row r="13" spans="1:51" ht="14.25" customHeight="1">
      <c r="B13" s="1680"/>
      <c r="C13" s="1681"/>
      <c r="D13" s="1686"/>
      <c r="E13" s="1687"/>
      <c r="F13" s="1687"/>
      <c r="G13" s="1687"/>
      <c r="H13" s="1687"/>
      <c r="I13" s="1687"/>
      <c r="J13" s="1687"/>
      <c r="K13" s="1688"/>
      <c r="L13" s="1686"/>
      <c r="M13" s="1687"/>
      <c r="N13" s="1687"/>
      <c r="O13" s="1687"/>
      <c r="P13" s="1687"/>
      <c r="Q13" s="1687"/>
      <c r="R13" s="1687"/>
      <c r="S13" s="1688"/>
      <c r="T13" s="130"/>
      <c r="U13" s="130"/>
      <c r="V13" s="130"/>
      <c r="W13" s="130"/>
      <c r="X13" s="130"/>
      <c r="Y13" s="130"/>
      <c r="Z13" s="130"/>
      <c r="AA13" s="130"/>
      <c r="AB13" s="130"/>
      <c r="AC13" s="130"/>
      <c r="AD13" s="130"/>
      <c r="AE13" s="130"/>
    </row>
    <row r="14" spans="1:51" ht="14.25" customHeight="1">
      <c r="B14" s="1694" t="s">
        <v>389</v>
      </c>
      <c r="C14" s="1695"/>
      <c r="D14" s="1699" t="s">
        <v>566</v>
      </c>
      <c r="E14" s="1700"/>
      <c r="F14" s="1700"/>
      <c r="G14" s="1700"/>
      <c r="H14" s="1700"/>
      <c r="I14" s="1700"/>
      <c r="J14" s="1700"/>
      <c r="K14" s="1701"/>
      <c r="L14" s="1699" t="s">
        <v>566</v>
      </c>
      <c r="M14" s="1700"/>
      <c r="N14" s="1700"/>
      <c r="O14" s="1700"/>
      <c r="P14" s="1700"/>
      <c r="Q14" s="1700"/>
      <c r="R14" s="1700"/>
      <c r="S14" s="1701"/>
      <c r="T14" s="130"/>
      <c r="U14" s="130"/>
      <c r="V14" s="130"/>
      <c r="W14" s="130"/>
      <c r="X14" s="130"/>
      <c r="Y14" s="130"/>
      <c r="Z14" s="130"/>
      <c r="AA14" s="130"/>
      <c r="AB14" s="130"/>
      <c r="AC14" s="130"/>
      <c r="AD14" s="130"/>
      <c r="AE14" s="130"/>
    </row>
    <row r="15" spans="1:51">
      <c r="B15" s="1696"/>
      <c r="C15" s="1697"/>
      <c r="D15" s="1702"/>
      <c r="E15" s="1703"/>
      <c r="F15" s="1703"/>
      <c r="G15" s="1703"/>
      <c r="H15" s="1703"/>
      <c r="I15" s="1703"/>
      <c r="J15" s="1703"/>
      <c r="K15" s="1704"/>
      <c r="L15" s="1702"/>
      <c r="M15" s="1703"/>
      <c r="N15" s="1703"/>
      <c r="O15" s="1703"/>
      <c r="P15" s="1703"/>
      <c r="Q15" s="1703"/>
      <c r="R15" s="1703"/>
      <c r="S15" s="1704"/>
      <c r="T15" s="130"/>
      <c r="U15" s="130"/>
      <c r="V15" s="130"/>
      <c r="W15" s="130"/>
      <c r="X15" s="130"/>
      <c r="Y15" s="130"/>
      <c r="Z15" s="130"/>
      <c r="AA15" s="130"/>
      <c r="AB15" s="130"/>
      <c r="AC15" s="130"/>
      <c r="AD15" s="130"/>
      <c r="AE15" s="130"/>
    </row>
    <row r="16" spans="1:51">
      <c r="B16" s="130" t="s">
        <v>551</v>
      </c>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row>
    <row r="17" spans="2:32">
      <c r="B17" s="136" t="s">
        <v>552</v>
      </c>
      <c r="F17" s="130"/>
      <c r="G17" s="130"/>
      <c r="H17" s="130"/>
      <c r="I17" s="130"/>
      <c r="J17" s="130"/>
      <c r="K17" s="130"/>
      <c r="L17" s="130"/>
      <c r="M17" s="130"/>
      <c r="N17" s="130"/>
      <c r="O17" s="130"/>
      <c r="P17" s="130"/>
      <c r="Q17" s="130"/>
      <c r="R17" s="130"/>
      <c r="U17" s="130"/>
      <c r="V17" s="130"/>
      <c r="W17" s="130"/>
      <c r="X17" s="130"/>
      <c r="Y17" s="130"/>
      <c r="AA17" s="130"/>
      <c r="AB17" s="130"/>
      <c r="AC17" s="130"/>
      <c r="AD17" s="130"/>
      <c r="AE17" s="130"/>
    </row>
    <row r="18" spans="2:32">
      <c r="U18" s="130"/>
      <c r="V18" s="130"/>
      <c r="W18" s="130"/>
      <c r="X18" s="130"/>
      <c r="Y18" s="130"/>
      <c r="Z18" s="130"/>
      <c r="AA18" s="130"/>
      <c r="AB18" s="130"/>
      <c r="AC18" s="130"/>
      <c r="AD18" s="130"/>
      <c r="AE18" s="130"/>
    </row>
    <row r="19" spans="2:32" ht="21" customHeight="1">
      <c r="B19" s="130" t="s">
        <v>553</v>
      </c>
      <c r="C19" s="130"/>
      <c r="D19" s="130"/>
      <c r="E19" s="130"/>
      <c r="F19" s="130"/>
      <c r="G19" s="130"/>
      <c r="H19" s="130"/>
      <c r="I19" s="130"/>
      <c r="J19" s="130"/>
      <c r="K19" s="130"/>
      <c r="L19" s="130"/>
      <c r="M19" s="130"/>
      <c r="N19" s="130"/>
      <c r="O19" s="130"/>
      <c r="P19" s="130"/>
      <c r="Q19" s="130"/>
      <c r="R19" s="130"/>
      <c r="S19" s="130"/>
      <c r="T19" s="130"/>
      <c r="U19" s="128"/>
      <c r="V19" s="128"/>
      <c r="W19" s="128"/>
      <c r="X19" s="128"/>
      <c r="Y19" s="130"/>
      <c r="Z19" s="130"/>
      <c r="AA19" s="130"/>
      <c r="AB19" s="130"/>
      <c r="AC19" s="130"/>
      <c r="AD19" s="130"/>
      <c r="AE19" s="130"/>
      <c r="AF19" s="136"/>
    </row>
    <row r="20" spans="2:32">
      <c r="B20" s="1678" t="s">
        <v>548</v>
      </c>
      <c r="C20" s="1679"/>
      <c r="D20" s="1683" t="s">
        <v>554</v>
      </c>
      <c r="E20" s="1684"/>
      <c r="F20" s="1684"/>
      <c r="G20" s="1684"/>
      <c r="H20" s="1684"/>
      <c r="I20" s="1684"/>
      <c r="J20" s="1684"/>
      <c r="K20" s="1685"/>
      <c r="L20" s="1683" t="s">
        <v>555</v>
      </c>
      <c r="M20" s="1684"/>
      <c r="N20" s="1684"/>
      <c r="O20" s="1684"/>
      <c r="P20" s="1684"/>
      <c r="Q20" s="1684"/>
      <c r="R20" s="1684"/>
      <c r="S20" s="1685"/>
      <c r="T20" s="130"/>
      <c r="U20" s="128"/>
      <c r="V20" s="128"/>
      <c r="W20" s="128"/>
      <c r="X20" s="128"/>
      <c r="AA20" s="130"/>
      <c r="AB20" s="130"/>
      <c r="AC20" s="130"/>
      <c r="AD20" s="130"/>
      <c r="AE20" s="130"/>
    </row>
    <row r="21" spans="2:32" ht="18" customHeight="1">
      <c r="B21" s="1680"/>
      <c r="C21" s="1681"/>
      <c r="D21" s="1686"/>
      <c r="E21" s="1687"/>
      <c r="F21" s="1687"/>
      <c r="G21" s="1687"/>
      <c r="H21" s="1687"/>
      <c r="I21" s="1687"/>
      <c r="J21" s="1687"/>
      <c r="K21" s="1688"/>
      <c r="L21" s="1686"/>
      <c r="M21" s="1687"/>
      <c r="N21" s="1687"/>
      <c r="O21" s="1687"/>
      <c r="P21" s="1687"/>
      <c r="Q21" s="1687"/>
      <c r="R21" s="1687"/>
      <c r="S21" s="1688"/>
      <c r="T21" s="130"/>
      <c r="U21" s="128"/>
      <c r="V21" s="128"/>
      <c r="W21" s="128"/>
      <c r="X21" s="128"/>
      <c r="Y21" s="130"/>
      <c r="AA21" s="130"/>
      <c r="AB21" s="130"/>
      <c r="AC21" s="130"/>
      <c r="AD21" s="130"/>
      <c r="AE21" s="130"/>
    </row>
    <row r="22" spans="2:32" ht="18" customHeight="1">
      <c r="B22" s="1694" t="s">
        <v>389</v>
      </c>
      <c r="C22" s="1695"/>
      <c r="D22" s="1699" t="s">
        <v>567</v>
      </c>
      <c r="E22" s="1700"/>
      <c r="F22" s="1700"/>
      <c r="G22" s="1700"/>
      <c r="H22" s="1700"/>
      <c r="I22" s="1700"/>
      <c r="J22" s="1700"/>
      <c r="K22" s="1701"/>
      <c r="L22" s="1699" t="s">
        <v>568</v>
      </c>
      <c r="M22" s="1700"/>
      <c r="N22" s="1700"/>
      <c r="O22" s="1700"/>
      <c r="P22" s="1700"/>
      <c r="Q22" s="1700"/>
      <c r="R22" s="1700"/>
      <c r="S22" s="1701"/>
      <c r="U22" s="128"/>
      <c r="V22" s="128"/>
      <c r="W22" s="128"/>
      <c r="X22" s="128"/>
      <c r="Y22" s="130"/>
      <c r="Z22" s="130"/>
      <c r="AA22" s="130"/>
      <c r="AB22" s="130"/>
      <c r="AC22" s="130"/>
      <c r="AD22" s="130"/>
      <c r="AE22" s="130"/>
    </row>
    <row r="23" spans="2:32" ht="18" customHeight="1">
      <c r="B23" s="1696"/>
      <c r="C23" s="1697"/>
      <c r="D23" s="1702"/>
      <c r="E23" s="1703"/>
      <c r="F23" s="1703"/>
      <c r="G23" s="1703"/>
      <c r="H23" s="1703"/>
      <c r="I23" s="1703"/>
      <c r="J23" s="1703"/>
      <c r="K23" s="1704"/>
      <c r="L23" s="1702"/>
      <c r="M23" s="1703"/>
      <c r="N23" s="1703"/>
      <c r="O23" s="1703"/>
      <c r="P23" s="1703"/>
      <c r="Q23" s="1703"/>
      <c r="R23" s="1703"/>
      <c r="S23" s="1704"/>
      <c r="T23" s="130"/>
      <c r="U23" s="128"/>
      <c r="V23" s="128"/>
      <c r="W23" s="128"/>
      <c r="X23" s="128"/>
      <c r="Y23" s="130"/>
      <c r="Z23" s="130"/>
      <c r="AA23" s="130"/>
      <c r="AB23" s="130"/>
      <c r="AC23" s="130"/>
      <c r="AD23" s="130"/>
      <c r="AE23" s="130"/>
    </row>
    <row r="24" spans="2:32">
      <c r="B24" s="130" t="s">
        <v>556</v>
      </c>
      <c r="J24" s="130"/>
      <c r="K24" s="130"/>
      <c r="L24" s="130"/>
      <c r="M24" s="130"/>
      <c r="N24" s="130"/>
      <c r="O24" s="130"/>
      <c r="P24" s="130"/>
      <c r="Q24" s="130"/>
      <c r="R24" s="130"/>
      <c r="S24" s="130"/>
      <c r="T24" s="130"/>
      <c r="U24" s="142"/>
      <c r="V24" s="142"/>
      <c r="W24" s="142"/>
      <c r="X24" s="142"/>
      <c r="Y24" s="130"/>
      <c r="Z24" s="130"/>
      <c r="AA24" s="130"/>
      <c r="AB24" s="130"/>
      <c r="AC24" s="130"/>
      <c r="AD24" s="130"/>
      <c r="AE24" s="130"/>
    </row>
    <row r="25" spans="2:32">
      <c r="B25" s="130" t="s">
        <v>557</v>
      </c>
      <c r="C25" s="130"/>
      <c r="D25" s="130"/>
      <c r="E25" s="130"/>
      <c r="F25" s="130"/>
      <c r="G25" s="130"/>
      <c r="H25" s="130"/>
      <c r="I25" s="130"/>
      <c r="J25" s="130"/>
      <c r="K25" s="130"/>
      <c r="L25" s="130"/>
      <c r="M25" s="130"/>
      <c r="N25" s="130"/>
      <c r="O25" s="130"/>
      <c r="P25" s="130"/>
      <c r="Q25" s="130"/>
      <c r="R25" s="130"/>
      <c r="S25" s="130"/>
      <c r="T25" s="130"/>
      <c r="U25" s="142"/>
      <c r="V25" s="142"/>
      <c r="W25" s="142"/>
      <c r="X25" s="142"/>
      <c r="Y25" s="130"/>
      <c r="Z25" s="143"/>
      <c r="AA25" s="130"/>
      <c r="AB25" s="130"/>
      <c r="AC25" s="130"/>
      <c r="AD25" s="130"/>
      <c r="AE25" s="130"/>
    </row>
    <row r="26" spans="2:32" ht="19.5">
      <c r="B26" s="144"/>
      <c r="C26" s="130"/>
      <c r="D26" s="144"/>
      <c r="E26" s="130"/>
      <c r="F26" s="144"/>
      <c r="G26" s="130"/>
      <c r="H26" s="144"/>
      <c r="I26" s="130"/>
      <c r="J26" s="144"/>
      <c r="K26" s="130"/>
      <c r="L26" s="144"/>
      <c r="M26" s="130"/>
      <c r="N26" s="144"/>
      <c r="O26" s="130"/>
      <c r="P26" s="144"/>
      <c r="Q26" s="130"/>
      <c r="R26" s="144"/>
      <c r="S26" s="130"/>
      <c r="T26" s="144"/>
      <c r="U26" s="130"/>
      <c r="V26" s="144"/>
      <c r="W26" s="130"/>
      <c r="X26" s="130"/>
      <c r="Y26" s="130"/>
      <c r="Z26" s="130"/>
      <c r="AA26" s="130"/>
      <c r="AB26" s="130"/>
      <c r="AC26" s="130"/>
      <c r="AD26" s="130"/>
      <c r="AE26" s="130"/>
    </row>
    <row r="27" spans="2:32" ht="21" customHeight="1">
      <c r="B27" s="133" t="s">
        <v>558</v>
      </c>
      <c r="C27" s="144"/>
      <c r="D27" s="144"/>
      <c r="E27" s="144"/>
      <c r="F27" s="145"/>
      <c r="G27" s="145"/>
      <c r="H27" s="145"/>
      <c r="L27" s="130"/>
      <c r="M27" s="130"/>
      <c r="N27" s="130"/>
      <c r="O27" s="130"/>
      <c r="P27" s="130"/>
      <c r="Q27" s="130"/>
      <c r="R27" s="130"/>
      <c r="Y27" s="130"/>
      <c r="Z27" s="130"/>
      <c r="AA27" s="130"/>
      <c r="AB27" s="130"/>
      <c r="AC27" s="130"/>
      <c r="AD27" s="130"/>
      <c r="AE27" s="130"/>
    </row>
    <row r="28" spans="2:32" ht="19.5">
      <c r="B28" s="145" t="s">
        <v>559</v>
      </c>
      <c r="C28" s="144"/>
      <c r="D28" s="144"/>
      <c r="E28" s="144"/>
      <c r="F28" s="145"/>
      <c r="G28" s="145"/>
      <c r="H28" s="145"/>
      <c r="O28" s="130"/>
      <c r="P28" s="130"/>
      <c r="Q28" s="130"/>
      <c r="R28" s="130"/>
      <c r="Y28" s="130"/>
      <c r="Z28" s="130"/>
      <c r="AA28" s="130"/>
      <c r="AB28" s="130"/>
      <c r="AC28" s="130"/>
      <c r="AD28" s="130"/>
      <c r="AE28" s="130"/>
    </row>
    <row r="29" spans="2:32" ht="14.25" customHeight="1">
      <c r="B29" s="1678" t="s">
        <v>548</v>
      </c>
      <c r="C29" s="1679"/>
      <c r="D29" s="1671" t="s">
        <v>560</v>
      </c>
      <c r="E29" s="1671"/>
      <c r="F29" s="1671"/>
      <c r="G29" s="1671"/>
      <c r="H29" s="1671"/>
      <c r="I29" s="1671"/>
      <c r="J29" s="1682" t="s">
        <v>561</v>
      </c>
      <c r="K29" s="1682"/>
      <c r="L29" s="1682"/>
      <c r="M29" s="1682"/>
      <c r="N29" s="1682"/>
      <c r="O29" s="1682"/>
      <c r="P29" s="1671" t="s">
        <v>555</v>
      </c>
      <c r="Q29" s="1671"/>
      <c r="R29" s="1671"/>
      <c r="S29" s="1671"/>
      <c r="T29" s="1671"/>
      <c r="U29" s="1671"/>
      <c r="V29" s="1671" t="s">
        <v>562</v>
      </c>
      <c r="W29" s="1671"/>
      <c r="X29" s="1671"/>
      <c r="Y29" s="1671"/>
      <c r="Z29" s="1671"/>
      <c r="AA29" s="130"/>
      <c r="AB29" s="130"/>
      <c r="AC29" s="130"/>
      <c r="AD29" s="130"/>
      <c r="AE29" s="130"/>
    </row>
    <row r="30" spans="2:32">
      <c r="B30" s="1680"/>
      <c r="C30" s="1681"/>
      <c r="D30" s="1671"/>
      <c r="E30" s="1671"/>
      <c r="F30" s="1671"/>
      <c r="G30" s="1671"/>
      <c r="H30" s="1671"/>
      <c r="I30" s="1671"/>
      <c r="J30" s="1682"/>
      <c r="K30" s="1682"/>
      <c r="L30" s="1682"/>
      <c r="M30" s="1682"/>
      <c r="N30" s="1682"/>
      <c r="O30" s="1682"/>
      <c r="P30" s="1671"/>
      <c r="Q30" s="1671"/>
      <c r="R30" s="1671"/>
      <c r="S30" s="1671"/>
      <c r="T30" s="1671"/>
      <c r="U30" s="1671"/>
      <c r="V30" s="1671"/>
      <c r="W30" s="1671"/>
      <c r="X30" s="1671"/>
      <c r="Y30" s="1671"/>
      <c r="Z30" s="1671"/>
      <c r="AA30" s="130"/>
      <c r="AB30" s="130"/>
      <c r="AC30" s="130"/>
      <c r="AD30" s="130"/>
      <c r="AE30" s="130"/>
    </row>
    <row r="31" spans="2:32" ht="14.25" customHeight="1">
      <c r="B31" s="1694" t="s">
        <v>389</v>
      </c>
      <c r="C31" s="1695"/>
      <c r="D31" s="1698" t="s">
        <v>569</v>
      </c>
      <c r="E31" s="1698"/>
      <c r="F31" s="1698"/>
      <c r="G31" s="1698"/>
      <c r="H31" s="1698"/>
      <c r="I31" s="1698"/>
      <c r="J31" s="1698" t="s">
        <v>570</v>
      </c>
      <c r="K31" s="1698"/>
      <c r="L31" s="1698"/>
      <c r="M31" s="1698"/>
      <c r="N31" s="1698"/>
      <c r="O31" s="1698"/>
      <c r="P31" s="1698" t="s">
        <v>568</v>
      </c>
      <c r="Q31" s="1698"/>
      <c r="R31" s="1698"/>
      <c r="S31" s="1698"/>
      <c r="T31" s="1698"/>
      <c r="U31" s="1698"/>
      <c r="V31" s="1698">
        <v>1111</v>
      </c>
      <c r="W31" s="1698"/>
      <c r="X31" s="1698"/>
      <c r="Y31" s="1698"/>
      <c r="Z31" s="1698"/>
      <c r="AA31" s="130"/>
      <c r="AB31" s="130"/>
      <c r="AC31" s="130"/>
      <c r="AD31" s="130"/>
      <c r="AE31" s="130"/>
    </row>
    <row r="32" spans="2:32" ht="21" customHeight="1">
      <c r="B32" s="1696"/>
      <c r="C32" s="1697"/>
      <c r="D32" s="1698"/>
      <c r="E32" s="1698"/>
      <c r="F32" s="1698"/>
      <c r="G32" s="1698"/>
      <c r="H32" s="1698"/>
      <c r="I32" s="1698"/>
      <c r="J32" s="1698"/>
      <c r="K32" s="1698"/>
      <c r="L32" s="1698"/>
      <c r="M32" s="1698"/>
      <c r="N32" s="1698"/>
      <c r="O32" s="1698"/>
      <c r="P32" s="1698"/>
      <c r="Q32" s="1698"/>
      <c r="R32" s="1698"/>
      <c r="S32" s="1698"/>
      <c r="T32" s="1698"/>
      <c r="U32" s="1698"/>
      <c r="V32" s="1698"/>
      <c r="W32" s="1698"/>
      <c r="X32" s="1698"/>
      <c r="Y32" s="1698"/>
      <c r="Z32" s="1698"/>
      <c r="AA32" s="130"/>
      <c r="AB32" s="130"/>
      <c r="AC32" s="130"/>
      <c r="AD32" s="130"/>
      <c r="AE32" s="130"/>
    </row>
    <row r="33" spans="1:32" ht="21" customHeight="1">
      <c r="B33" s="1694" t="s">
        <v>389</v>
      </c>
      <c r="C33" s="1695"/>
      <c r="D33" s="1698" t="s">
        <v>571</v>
      </c>
      <c r="E33" s="1698"/>
      <c r="F33" s="1698"/>
      <c r="G33" s="1698"/>
      <c r="H33" s="1698"/>
      <c r="I33" s="1698"/>
      <c r="J33" s="1698" t="s">
        <v>572</v>
      </c>
      <c r="K33" s="1698"/>
      <c r="L33" s="1698"/>
      <c r="M33" s="1698"/>
      <c r="N33" s="1698"/>
      <c r="O33" s="1698"/>
      <c r="P33" s="1698" t="s">
        <v>568</v>
      </c>
      <c r="Q33" s="1698"/>
      <c r="R33" s="1698"/>
      <c r="S33" s="1698"/>
      <c r="T33" s="1698"/>
      <c r="U33" s="1698"/>
      <c r="V33" s="1698">
        <v>2222</v>
      </c>
      <c r="W33" s="1698"/>
      <c r="X33" s="1698"/>
      <c r="Y33" s="1698"/>
      <c r="Z33" s="1698"/>
      <c r="AA33" s="130"/>
      <c r="AB33" s="130"/>
      <c r="AC33" s="130"/>
      <c r="AD33" s="130"/>
      <c r="AE33" s="130"/>
    </row>
    <row r="34" spans="1:32" s="146" customFormat="1" ht="14.25" customHeight="1">
      <c r="A34" s="130"/>
      <c r="B34" s="1696"/>
      <c r="C34" s="1697"/>
      <c r="D34" s="1698"/>
      <c r="E34" s="1698"/>
      <c r="F34" s="1698"/>
      <c r="G34" s="1698"/>
      <c r="H34" s="1698"/>
      <c r="I34" s="1698"/>
      <c r="J34" s="1698"/>
      <c r="K34" s="1698"/>
      <c r="L34" s="1698"/>
      <c r="M34" s="1698"/>
      <c r="N34" s="1698"/>
      <c r="O34" s="1698"/>
      <c r="P34" s="1698"/>
      <c r="Q34" s="1698"/>
      <c r="R34" s="1698"/>
      <c r="S34" s="1698"/>
      <c r="T34" s="1698"/>
      <c r="U34" s="1698"/>
      <c r="V34" s="1698"/>
      <c r="W34" s="1698"/>
      <c r="X34" s="1698"/>
      <c r="Y34" s="1698"/>
      <c r="Z34" s="1698"/>
      <c r="AA34" s="143"/>
    </row>
    <row r="35" spans="1:32" ht="14.25" customHeight="1">
      <c r="B35" s="1694" t="s">
        <v>389</v>
      </c>
      <c r="C35" s="1695"/>
      <c r="D35" s="1698" t="s">
        <v>573</v>
      </c>
      <c r="E35" s="1698"/>
      <c r="F35" s="1698"/>
      <c r="G35" s="1698"/>
      <c r="H35" s="1698"/>
      <c r="I35" s="1698"/>
      <c r="J35" s="1698" t="s">
        <v>574</v>
      </c>
      <c r="K35" s="1698"/>
      <c r="L35" s="1698"/>
      <c r="M35" s="1698"/>
      <c r="N35" s="1698"/>
      <c r="O35" s="1698"/>
      <c r="P35" s="1698" t="s">
        <v>568</v>
      </c>
      <c r="Q35" s="1698"/>
      <c r="R35" s="1698"/>
      <c r="S35" s="1698"/>
      <c r="T35" s="1698"/>
      <c r="U35" s="1698"/>
      <c r="V35" s="1698">
        <v>3333</v>
      </c>
      <c r="W35" s="1698"/>
      <c r="X35" s="1698"/>
      <c r="Y35" s="1698"/>
      <c r="Z35" s="1698"/>
      <c r="AA35" s="130"/>
      <c r="AB35" s="130"/>
      <c r="AC35" s="130"/>
      <c r="AD35" s="130"/>
      <c r="AE35" s="130"/>
    </row>
    <row r="36" spans="1:32" ht="14.25" customHeight="1">
      <c r="B36" s="1696"/>
      <c r="C36" s="1697"/>
      <c r="D36" s="1698"/>
      <c r="E36" s="1698"/>
      <c r="F36" s="1698"/>
      <c r="G36" s="1698"/>
      <c r="H36" s="1698"/>
      <c r="I36" s="1698"/>
      <c r="J36" s="1698"/>
      <c r="K36" s="1698"/>
      <c r="L36" s="1698"/>
      <c r="M36" s="1698"/>
      <c r="N36" s="1698"/>
      <c r="O36" s="1698"/>
      <c r="P36" s="1698"/>
      <c r="Q36" s="1698"/>
      <c r="R36" s="1698"/>
      <c r="S36" s="1698"/>
      <c r="T36" s="1698"/>
      <c r="U36" s="1698"/>
      <c r="V36" s="1698"/>
      <c r="W36" s="1698"/>
      <c r="X36" s="1698"/>
      <c r="Y36" s="1698"/>
      <c r="Z36" s="1698"/>
      <c r="AA36" s="130"/>
      <c r="AB36" s="130"/>
      <c r="AC36" s="130"/>
      <c r="AD36" s="130"/>
      <c r="AE36" s="130"/>
    </row>
    <row r="37" spans="1:32" ht="14.25" customHeight="1">
      <c r="B37" s="1694" t="s">
        <v>389</v>
      </c>
      <c r="C37" s="1695"/>
      <c r="D37" s="1698" t="s">
        <v>575</v>
      </c>
      <c r="E37" s="1698"/>
      <c r="F37" s="1698"/>
      <c r="G37" s="1698"/>
      <c r="H37" s="1698"/>
      <c r="I37" s="1698"/>
      <c r="J37" s="1698" t="s">
        <v>576</v>
      </c>
      <c r="K37" s="1698"/>
      <c r="L37" s="1698"/>
      <c r="M37" s="1698"/>
      <c r="N37" s="1698"/>
      <c r="O37" s="1698"/>
      <c r="P37" s="1698" t="s">
        <v>568</v>
      </c>
      <c r="Q37" s="1698"/>
      <c r="R37" s="1698"/>
      <c r="S37" s="1698"/>
      <c r="T37" s="1698"/>
      <c r="U37" s="1698"/>
      <c r="V37" s="1698">
        <v>4444</v>
      </c>
      <c r="W37" s="1698"/>
      <c r="X37" s="1698"/>
      <c r="Y37" s="1698"/>
      <c r="Z37" s="1698"/>
      <c r="AA37" s="130"/>
      <c r="AB37" s="130"/>
      <c r="AC37" s="130"/>
      <c r="AD37" s="130"/>
      <c r="AE37" s="130"/>
    </row>
    <row r="38" spans="1:32" ht="14.25" customHeight="1">
      <c r="B38" s="1696"/>
      <c r="C38" s="1697"/>
      <c r="D38" s="1698"/>
      <c r="E38" s="1698"/>
      <c r="F38" s="1698"/>
      <c r="G38" s="1698"/>
      <c r="H38" s="1698"/>
      <c r="I38" s="1698"/>
      <c r="J38" s="1698"/>
      <c r="K38" s="1698"/>
      <c r="L38" s="1698"/>
      <c r="M38" s="1698"/>
      <c r="N38" s="1698"/>
      <c r="O38" s="1698"/>
      <c r="P38" s="1698"/>
      <c r="Q38" s="1698"/>
      <c r="R38" s="1698"/>
      <c r="S38" s="1698"/>
      <c r="T38" s="1698"/>
      <c r="U38" s="1698"/>
      <c r="V38" s="1698"/>
      <c r="W38" s="1698"/>
      <c r="X38" s="1698"/>
      <c r="Y38" s="1698"/>
      <c r="Z38" s="1698"/>
      <c r="AA38" s="130"/>
      <c r="AB38" s="130"/>
      <c r="AC38" s="130"/>
      <c r="AD38" s="130"/>
      <c r="AE38" s="130"/>
    </row>
    <row r="39" spans="1:32" ht="14.25" customHeight="1">
      <c r="B39" s="1666"/>
      <c r="C39" s="1667"/>
      <c r="D39" s="1670"/>
      <c r="E39" s="1670"/>
      <c r="F39" s="1670"/>
      <c r="G39" s="1670"/>
      <c r="H39" s="1670"/>
      <c r="I39" s="1670"/>
      <c r="J39" s="1670"/>
      <c r="K39" s="1670"/>
      <c r="L39" s="1670"/>
      <c r="M39" s="1670"/>
      <c r="N39" s="1670"/>
      <c r="O39" s="1670"/>
      <c r="P39" s="1670"/>
      <c r="Q39" s="1670"/>
      <c r="R39" s="1670"/>
      <c r="S39" s="1670"/>
      <c r="T39" s="1670"/>
      <c r="U39" s="1670"/>
      <c r="V39" s="1670"/>
      <c r="W39" s="1670"/>
      <c r="X39" s="1670"/>
      <c r="Y39" s="1670"/>
      <c r="Z39" s="1670"/>
      <c r="AA39" s="130"/>
      <c r="AB39" s="130"/>
      <c r="AC39" s="130"/>
      <c r="AD39" s="130"/>
      <c r="AE39" s="130"/>
    </row>
    <row r="40" spans="1:32" ht="16.5" customHeight="1">
      <c r="B40" s="1668"/>
      <c r="C40" s="1669"/>
      <c r="D40" s="1670"/>
      <c r="E40" s="1670"/>
      <c r="F40" s="1670"/>
      <c r="G40" s="1670"/>
      <c r="H40" s="1670"/>
      <c r="I40" s="1670"/>
      <c r="J40" s="1670"/>
      <c r="K40" s="1670"/>
      <c r="L40" s="1670"/>
      <c r="M40" s="1670"/>
      <c r="N40" s="1670"/>
      <c r="O40" s="1670"/>
      <c r="P40" s="1670"/>
      <c r="Q40" s="1670"/>
      <c r="R40" s="1670"/>
      <c r="S40" s="1670"/>
      <c r="T40" s="1670"/>
      <c r="U40" s="1670"/>
      <c r="V40" s="1670"/>
      <c r="W40" s="1670"/>
      <c r="X40" s="1670"/>
      <c r="Y40" s="1670"/>
      <c r="Z40" s="1670"/>
      <c r="AA40" s="130"/>
      <c r="AB40" s="130"/>
      <c r="AC40" s="130"/>
      <c r="AD40" s="130"/>
      <c r="AE40" s="130"/>
    </row>
    <row r="41" spans="1:32" ht="16.5" customHeight="1">
      <c r="B41" s="1666"/>
      <c r="C41" s="1667"/>
      <c r="D41" s="1670"/>
      <c r="E41" s="1670"/>
      <c r="F41" s="1670"/>
      <c r="G41" s="1670"/>
      <c r="H41" s="1670"/>
      <c r="I41" s="1670"/>
      <c r="J41" s="1670"/>
      <c r="K41" s="1670"/>
      <c r="L41" s="1670"/>
      <c r="M41" s="1670"/>
      <c r="N41" s="1670"/>
      <c r="O41" s="1670"/>
      <c r="P41" s="1670"/>
      <c r="Q41" s="1670"/>
      <c r="R41" s="1670"/>
      <c r="S41" s="1670"/>
      <c r="T41" s="1670"/>
      <c r="U41" s="1670"/>
      <c r="V41" s="1670"/>
      <c r="W41" s="1670"/>
      <c r="X41" s="1670"/>
      <c r="Y41" s="1670"/>
      <c r="Z41" s="1670"/>
      <c r="AA41" s="130"/>
      <c r="AB41" s="130"/>
      <c r="AC41" s="130"/>
      <c r="AD41" s="130"/>
      <c r="AE41" s="130"/>
    </row>
    <row r="42" spans="1:32" ht="16.5" customHeight="1">
      <c r="B42" s="1668"/>
      <c r="C42" s="1669"/>
      <c r="D42" s="1670"/>
      <c r="E42" s="1670"/>
      <c r="F42" s="1670"/>
      <c r="G42" s="1670"/>
      <c r="H42" s="1670"/>
      <c r="I42" s="1670"/>
      <c r="J42" s="1670"/>
      <c r="K42" s="1670"/>
      <c r="L42" s="1670"/>
      <c r="M42" s="1670"/>
      <c r="N42" s="1670"/>
      <c r="O42" s="1670"/>
      <c r="P42" s="1670"/>
      <c r="Q42" s="1670"/>
      <c r="R42" s="1670"/>
      <c r="S42" s="1670"/>
      <c r="T42" s="1670"/>
      <c r="U42" s="1670"/>
      <c r="V42" s="1670"/>
      <c r="W42" s="1670"/>
      <c r="X42" s="1670"/>
      <c r="Y42" s="1670"/>
      <c r="Z42" s="1670"/>
      <c r="AA42" s="130"/>
      <c r="AB42" s="130"/>
      <c r="AC42" s="130"/>
      <c r="AD42" s="130"/>
      <c r="AE42" s="130"/>
    </row>
    <row r="43" spans="1:32" ht="16.5" customHeight="1">
      <c r="B43" s="1666"/>
      <c r="C43" s="1667"/>
      <c r="D43" s="1670"/>
      <c r="E43" s="1670"/>
      <c r="F43" s="1670"/>
      <c r="G43" s="1670"/>
      <c r="H43" s="1670"/>
      <c r="I43" s="1670"/>
      <c r="J43" s="1670"/>
      <c r="K43" s="1670"/>
      <c r="L43" s="1670"/>
      <c r="M43" s="1670"/>
      <c r="N43" s="1670"/>
      <c r="O43" s="1670"/>
      <c r="P43" s="1670"/>
      <c r="Q43" s="1670"/>
      <c r="R43" s="1670"/>
      <c r="S43" s="1670"/>
      <c r="T43" s="1670"/>
      <c r="U43" s="1670"/>
      <c r="V43" s="1670"/>
      <c r="W43" s="1670"/>
      <c r="X43" s="1670"/>
      <c r="Y43" s="1670"/>
      <c r="Z43" s="1670"/>
      <c r="AA43" s="130"/>
      <c r="AB43" s="130"/>
      <c r="AC43" s="130"/>
      <c r="AD43" s="130"/>
      <c r="AE43" s="130"/>
    </row>
    <row r="44" spans="1:32" ht="16.5" customHeight="1">
      <c r="B44" s="1668"/>
      <c r="C44" s="1669"/>
      <c r="D44" s="1670"/>
      <c r="E44" s="1670"/>
      <c r="F44" s="1670"/>
      <c r="G44" s="1670"/>
      <c r="H44" s="1670"/>
      <c r="I44" s="1670"/>
      <c r="J44" s="1670"/>
      <c r="K44" s="1670"/>
      <c r="L44" s="1670"/>
      <c r="M44" s="1670"/>
      <c r="N44" s="1670"/>
      <c r="O44" s="1670"/>
      <c r="P44" s="1670"/>
      <c r="Q44" s="1670"/>
      <c r="R44" s="1670"/>
      <c r="S44" s="1670"/>
      <c r="T44" s="1670"/>
      <c r="U44" s="1670"/>
      <c r="V44" s="1670"/>
      <c r="W44" s="1670"/>
      <c r="X44" s="1670"/>
      <c r="Y44" s="1670"/>
      <c r="Z44" s="1670"/>
      <c r="AA44" s="130"/>
      <c r="AB44" s="130"/>
      <c r="AC44" s="130"/>
      <c r="AD44" s="130"/>
      <c r="AE44" s="130"/>
    </row>
    <row r="45" spans="1:32" ht="16.5" customHeight="1">
      <c r="B45" s="1666"/>
      <c r="C45" s="1667"/>
      <c r="D45" s="1670"/>
      <c r="E45" s="1670"/>
      <c r="F45" s="1670"/>
      <c r="G45" s="1670"/>
      <c r="H45" s="1670"/>
      <c r="I45" s="1670"/>
      <c r="J45" s="1670"/>
      <c r="K45" s="1670"/>
      <c r="L45" s="1670"/>
      <c r="M45" s="1670"/>
      <c r="N45" s="1670"/>
      <c r="O45" s="1670"/>
      <c r="P45" s="1670"/>
      <c r="Q45" s="1670"/>
      <c r="R45" s="1670"/>
      <c r="S45" s="1670"/>
      <c r="T45" s="1670"/>
      <c r="U45" s="1670"/>
      <c r="V45" s="1670"/>
      <c r="W45" s="1670"/>
      <c r="X45" s="1670"/>
      <c r="Y45" s="1670"/>
      <c r="Z45" s="1670"/>
      <c r="AA45" s="130"/>
      <c r="AB45" s="130"/>
      <c r="AC45" s="130"/>
      <c r="AD45" s="130"/>
      <c r="AE45" s="130"/>
    </row>
    <row r="46" spans="1:32" ht="16.5" customHeight="1">
      <c r="B46" s="1668"/>
      <c r="C46" s="1669"/>
      <c r="D46" s="1670"/>
      <c r="E46" s="1670"/>
      <c r="F46" s="1670"/>
      <c r="G46" s="1670"/>
      <c r="H46" s="1670"/>
      <c r="I46" s="1670"/>
      <c r="J46" s="1670"/>
      <c r="K46" s="1670"/>
      <c r="L46" s="1670"/>
      <c r="M46" s="1670"/>
      <c r="N46" s="1670"/>
      <c r="O46" s="1670"/>
      <c r="P46" s="1670"/>
      <c r="Q46" s="1670"/>
      <c r="R46" s="1670"/>
      <c r="S46" s="1670"/>
      <c r="T46" s="1670"/>
      <c r="U46" s="1670"/>
      <c r="V46" s="1670"/>
      <c r="W46" s="1670"/>
      <c r="X46" s="1670"/>
      <c r="Y46" s="1670"/>
      <c r="Z46" s="1670"/>
      <c r="AC46" s="130"/>
      <c r="AD46" s="130"/>
      <c r="AF46" s="136"/>
    </row>
    <row r="47" spans="1:32" ht="16.5" customHeight="1">
      <c r="B47" s="1666"/>
      <c r="C47" s="1667"/>
      <c r="D47" s="1670"/>
      <c r="E47" s="1670"/>
      <c r="F47" s="1670"/>
      <c r="G47" s="1670"/>
      <c r="H47" s="1670"/>
      <c r="I47" s="1670"/>
      <c r="J47" s="1670"/>
      <c r="K47" s="1670"/>
      <c r="L47" s="1670"/>
      <c r="M47" s="1670"/>
      <c r="N47" s="1670"/>
      <c r="O47" s="1670"/>
      <c r="P47" s="1670"/>
      <c r="Q47" s="1670"/>
      <c r="R47" s="1670"/>
      <c r="S47" s="1670"/>
      <c r="T47" s="1670"/>
      <c r="U47" s="1670"/>
      <c r="V47" s="1670"/>
      <c r="W47" s="1670"/>
      <c r="X47" s="1670"/>
      <c r="Y47" s="1670"/>
      <c r="Z47" s="1670"/>
      <c r="AC47" s="130"/>
      <c r="AD47" s="130"/>
      <c r="AF47" s="136"/>
    </row>
    <row r="48" spans="1:32" ht="16.5" customHeight="1">
      <c r="B48" s="1668"/>
      <c r="C48" s="1669"/>
      <c r="D48" s="1670"/>
      <c r="E48" s="1670"/>
      <c r="F48" s="1670"/>
      <c r="G48" s="1670"/>
      <c r="H48" s="1670"/>
      <c r="I48" s="1670"/>
      <c r="J48" s="1670"/>
      <c r="K48" s="1670"/>
      <c r="L48" s="1670"/>
      <c r="M48" s="1670"/>
      <c r="N48" s="1670"/>
      <c r="O48" s="1670"/>
      <c r="P48" s="1670"/>
      <c r="Q48" s="1670"/>
      <c r="R48" s="1670"/>
      <c r="S48" s="1670"/>
      <c r="T48" s="1670"/>
      <c r="U48" s="1670"/>
      <c r="V48" s="1670"/>
      <c r="W48" s="1670"/>
      <c r="X48" s="1670"/>
      <c r="Y48" s="1670"/>
      <c r="Z48" s="1670"/>
      <c r="AC48" s="130"/>
      <c r="AD48" s="130"/>
      <c r="AF48" s="136"/>
    </row>
    <row r="49" spans="1:32" ht="16.5" customHeight="1">
      <c r="B49" s="1666"/>
      <c r="C49" s="1667"/>
      <c r="D49" s="1670"/>
      <c r="E49" s="1670"/>
      <c r="F49" s="1670"/>
      <c r="G49" s="1670"/>
      <c r="H49" s="1670"/>
      <c r="I49" s="1670"/>
      <c r="J49" s="1670"/>
      <c r="K49" s="1670"/>
      <c r="L49" s="1670"/>
      <c r="M49" s="1670"/>
      <c r="N49" s="1670"/>
      <c r="O49" s="1670"/>
      <c r="P49" s="1670"/>
      <c r="Q49" s="1670"/>
      <c r="R49" s="1670"/>
      <c r="S49" s="1670"/>
      <c r="T49" s="1670"/>
      <c r="U49" s="1670"/>
      <c r="V49" s="1670"/>
      <c r="W49" s="1670"/>
      <c r="X49" s="1670"/>
      <c r="Y49" s="1670"/>
      <c r="Z49" s="1670"/>
      <c r="AA49" s="130"/>
      <c r="AB49" s="130"/>
      <c r="AC49" s="130"/>
      <c r="AD49" s="130"/>
      <c r="AE49" s="130"/>
    </row>
    <row r="50" spans="1:32" ht="16.5" customHeight="1">
      <c r="B50" s="1668"/>
      <c r="C50" s="1669"/>
      <c r="D50" s="1670"/>
      <c r="E50" s="1670"/>
      <c r="F50" s="1670"/>
      <c r="G50" s="1670"/>
      <c r="H50" s="1670"/>
      <c r="I50" s="1670"/>
      <c r="J50" s="1670"/>
      <c r="K50" s="1670"/>
      <c r="L50" s="1670"/>
      <c r="M50" s="1670"/>
      <c r="N50" s="1670"/>
      <c r="O50" s="1670"/>
      <c r="P50" s="1670"/>
      <c r="Q50" s="1670"/>
      <c r="R50" s="1670"/>
      <c r="S50" s="1670"/>
      <c r="T50" s="1670"/>
      <c r="U50" s="1670"/>
      <c r="V50" s="1670"/>
      <c r="W50" s="1670"/>
      <c r="X50" s="1670"/>
      <c r="Y50" s="1670"/>
      <c r="Z50" s="1670"/>
      <c r="AC50" s="130"/>
      <c r="AD50" s="130"/>
      <c r="AF50" s="136"/>
    </row>
    <row r="51" spans="1:32" ht="16.5" customHeight="1">
      <c r="B51" s="130" t="s">
        <v>563</v>
      </c>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C51" s="130"/>
      <c r="AD51" s="130"/>
      <c r="AF51" s="136"/>
    </row>
    <row r="52" spans="1:32" ht="16.5" customHeight="1">
      <c r="B52" s="130" t="s">
        <v>564</v>
      </c>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row>
    <row r="53" spans="1:32" ht="16.5" customHeight="1">
      <c r="B53" s="130"/>
      <c r="C53" s="130"/>
      <c r="D53" s="130"/>
      <c r="E53" s="130"/>
      <c r="F53" s="130"/>
      <c r="G53" s="130"/>
      <c r="H53" s="130"/>
      <c r="I53" s="130"/>
      <c r="J53" s="130"/>
      <c r="K53" s="141"/>
      <c r="L53" s="141"/>
      <c r="M53" s="141"/>
      <c r="N53" s="141"/>
      <c r="O53" s="141"/>
      <c r="P53" s="141"/>
      <c r="Q53" s="141"/>
      <c r="R53" s="141"/>
      <c r="S53" s="141"/>
      <c r="T53" s="141"/>
      <c r="U53" s="141"/>
      <c r="V53" s="141"/>
      <c r="W53" s="141"/>
      <c r="X53" s="141"/>
      <c r="Y53" s="141"/>
      <c r="Z53" s="130"/>
      <c r="AC53" s="130"/>
      <c r="AD53" s="130"/>
      <c r="AF53" s="136"/>
    </row>
    <row r="54" spans="1:32" ht="16.5" customHeight="1">
      <c r="A54" s="128"/>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42"/>
      <c r="AA54" s="130"/>
      <c r="AB54" s="130"/>
      <c r="AC54" s="130"/>
      <c r="AD54" s="130"/>
      <c r="AE54" s="130"/>
    </row>
    <row r="55" spans="1:32" ht="16.5" customHeight="1">
      <c r="A55" s="128"/>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42"/>
      <c r="AC55" s="130"/>
      <c r="AD55" s="130"/>
      <c r="AF55" s="136"/>
    </row>
    <row r="56" spans="1:32" ht="16.5" customHeight="1">
      <c r="A56" s="128"/>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42"/>
      <c r="AA56" s="130"/>
      <c r="AB56" s="130"/>
      <c r="AC56" s="130"/>
      <c r="AD56" s="130"/>
      <c r="AE56" s="130"/>
    </row>
    <row r="57" spans="1:32" ht="16.5" customHeight="1">
      <c r="A57" s="128"/>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42"/>
      <c r="AC57" s="130"/>
      <c r="AD57" s="130"/>
      <c r="AF57" s="136"/>
    </row>
    <row r="58" spans="1:32" ht="16.5" customHeight="1">
      <c r="A58" s="128"/>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42"/>
      <c r="AA58" s="130"/>
      <c r="AB58" s="130"/>
      <c r="AC58" s="130"/>
      <c r="AD58" s="130"/>
      <c r="AE58" s="130"/>
    </row>
    <row r="59" spans="1:32">
      <c r="A59" s="128"/>
      <c r="B59" s="128"/>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42"/>
      <c r="AA59" s="130"/>
      <c r="AB59" s="130"/>
      <c r="AC59" s="130"/>
      <c r="AD59" s="130"/>
      <c r="AE59" s="130"/>
    </row>
    <row r="60" spans="1:32">
      <c r="A60" s="128"/>
      <c r="B60" s="128"/>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42"/>
      <c r="AA60" s="130"/>
      <c r="AB60" s="130"/>
      <c r="AC60" s="130"/>
      <c r="AD60" s="130"/>
      <c r="AE60" s="130"/>
    </row>
    <row r="61" spans="1:32">
      <c r="A61" s="128"/>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42"/>
      <c r="Z61" s="142"/>
      <c r="AA61" s="130"/>
      <c r="AB61" s="130"/>
      <c r="AC61" s="130"/>
      <c r="AD61" s="130"/>
      <c r="AE61" s="130"/>
    </row>
    <row r="62" spans="1:32" ht="21" customHeight="1">
      <c r="A62" s="128"/>
      <c r="B62" s="128"/>
      <c r="C62" s="128"/>
      <c r="D62" s="128"/>
      <c r="E62" s="128"/>
      <c r="F62" s="128"/>
      <c r="G62" s="128"/>
      <c r="H62" s="128"/>
      <c r="I62" s="128"/>
      <c r="J62" s="128"/>
      <c r="K62" s="128"/>
      <c r="L62" s="128"/>
      <c r="M62" s="128"/>
      <c r="N62" s="128"/>
      <c r="O62" s="128"/>
      <c r="P62" s="128"/>
      <c r="Q62" s="128"/>
      <c r="R62" s="128"/>
      <c r="S62" s="128"/>
      <c r="T62" s="128"/>
      <c r="U62" s="128"/>
      <c r="V62" s="128"/>
      <c r="W62" s="128"/>
      <c r="X62" s="128"/>
      <c r="Y62" s="142"/>
      <c r="Z62" s="142"/>
      <c r="AA62" s="130"/>
      <c r="AB62" s="130"/>
      <c r="AC62" s="130"/>
      <c r="AD62" s="130"/>
      <c r="AE62" s="130"/>
    </row>
    <row r="63" spans="1:32" s="128" customFormat="1">
      <c r="Y63" s="142"/>
      <c r="Z63" s="142"/>
      <c r="AA63" s="142"/>
      <c r="AB63" s="142"/>
      <c r="AC63" s="142"/>
      <c r="AD63" s="142"/>
      <c r="AE63" s="142"/>
    </row>
    <row r="64" spans="1:32" s="128" customFormat="1">
      <c r="B64" s="142"/>
      <c r="C64" s="142"/>
      <c r="D64" s="142"/>
      <c r="E64" s="142"/>
      <c r="F64" s="142"/>
      <c r="G64" s="142"/>
      <c r="H64" s="142"/>
      <c r="I64" s="142"/>
      <c r="J64" s="142"/>
      <c r="K64" s="142"/>
      <c r="L64" s="142"/>
      <c r="M64" s="142"/>
      <c r="N64" s="142"/>
      <c r="O64" s="142"/>
      <c r="P64" s="142"/>
      <c r="Q64" s="142"/>
      <c r="R64" s="142"/>
      <c r="S64" s="142"/>
      <c r="T64" s="142"/>
      <c r="U64" s="142"/>
      <c r="V64" s="142"/>
      <c r="W64" s="142"/>
      <c r="X64" s="142"/>
      <c r="Y64" s="142"/>
      <c r="Z64" s="142"/>
      <c r="AA64" s="142"/>
      <c r="AB64" s="142"/>
      <c r="AC64" s="142"/>
      <c r="AD64" s="142"/>
      <c r="AE64" s="142"/>
    </row>
    <row r="65" spans="2:31" s="128" customFormat="1">
      <c r="B65" s="142"/>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c r="AE65" s="142"/>
    </row>
    <row r="66" spans="2:31" s="128" customFormat="1">
      <c r="B66" s="142"/>
      <c r="C66" s="142"/>
      <c r="D66" s="142"/>
      <c r="E66" s="142"/>
      <c r="F66" s="142"/>
      <c r="G66" s="142"/>
      <c r="H66" s="142"/>
      <c r="I66" s="142"/>
      <c r="J66" s="142"/>
      <c r="K66" s="142"/>
      <c r="L66" s="142"/>
      <c r="M66" s="142"/>
      <c r="N66" s="142"/>
      <c r="O66" s="142"/>
      <c r="P66" s="142"/>
      <c r="Q66" s="142"/>
      <c r="R66" s="142"/>
      <c r="S66" s="142"/>
      <c r="T66" s="142"/>
      <c r="U66" s="142"/>
      <c r="V66" s="142"/>
      <c r="W66" s="142"/>
      <c r="X66" s="142"/>
      <c r="Y66" s="142"/>
      <c r="Z66" s="142"/>
      <c r="AA66" s="142"/>
      <c r="AB66" s="142"/>
      <c r="AC66" s="142"/>
      <c r="AD66" s="142"/>
      <c r="AE66" s="142"/>
    </row>
    <row r="67" spans="2:31" s="128" customFormat="1">
      <c r="B67" s="142"/>
      <c r="C67" s="142"/>
      <c r="D67" s="142"/>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c r="AD67" s="142"/>
      <c r="AE67" s="142"/>
    </row>
    <row r="68" spans="2:31" s="128" customFormat="1">
      <c r="B68" s="142"/>
      <c r="C68" s="142"/>
      <c r="D68" s="142"/>
      <c r="E68" s="142"/>
      <c r="F68" s="142"/>
      <c r="G68" s="142"/>
      <c r="H68" s="142"/>
      <c r="I68" s="142"/>
      <c r="J68" s="142"/>
      <c r="K68" s="142"/>
      <c r="L68" s="142"/>
      <c r="M68" s="142"/>
      <c r="N68" s="142"/>
      <c r="O68" s="142"/>
      <c r="P68" s="142"/>
      <c r="Q68" s="142"/>
      <c r="R68" s="142"/>
      <c r="S68" s="142"/>
      <c r="T68" s="142"/>
      <c r="U68" s="142"/>
      <c r="V68" s="142"/>
      <c r="W68" s="142"/>
      <c r="X68" s="142"/>
      <c r="Y68" s="142"/>
      <c r="Z68" s="142"/>
      <c r="AA68" s="142"/>
      <c r="AB68" s="142"/>
      <c r="AC68" s="142"/>
      <c r="AD68" s="142"/>
      <c r="AE68" s="142"/>
    </row>
    <row r="69" spans="2:31" s="128" customFormat="1">
      <c r="B69" s="142"/>
      <c r="C69" s="142"/>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42"/>
      <c r="AE69" s="142"/>
    </row>
    <row r="70" spans="2:31" s="128" customFormat="1">
      <c r="B70" s="142"/>
      <c r="C70" s="142"/>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42"/>
      <c r="AE70" s="142"/>
    </row>
    <row r="71" spans="2:31" s="128" customFormat="1">
      <c r="B71" s="142"/>
      <c r="C71" s="142"/>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2"/>
      <c r="AD71" s="142"/>
      <c r="AE71" s="142"/>
    </row>
    <row r="72" spans="2:31" s="128" customFormat="1">
      <c r="B72" s="142"/>
      <c r="C72" s="142"/>
      <c r="D72" s="142"/>
      <c r="E72" s="142"/>
      <c r="F72" s="142"/>
      <c r="G72" s="142"/>
      <c r="H72" s="142"/>
      <c r="I72" s="142"/>
      <c r="J72" s="142"/>
      <c r="K72" s="142"/>
      <c r="L72" s="142"/>
      <c r="M72" s="142"/>
      <c r="N72" s="142"/>
      <c r="O72" s="142"/>
      <c r="P72" s="142"/>
      <c r="Q72" s="142"/>
      <c r="R72" s="142"/>
      <c r="S72" s="142"/>
      <c r="T72" s="142"/>
      <c r="U72" s="142"/>
      <c r="V72" s="142"/>
      <c r="W72" s="142"/>
      <c r="X72" s="142"/>
      <c r="Y72" s="142"/>
      <c r="Z72" s="142"/>
      <c r="AA72" s="142"/>
      <c r="AB72" s="142"/>
      <c r="AC72" s="142"/>
      <c r="AD72" s="142"/>
      <c r="AE72" s="142"/>
    </row>
    <row r="73" spans="2:31" s="128" customFormat="1">
      <c r="B73" s="142"/>
      <c r="C73" s="142"/>
      <c r="D73" s="142"/>
      <c r="E73" s="142"/>
      <c r="F73" s="142"/>
      <c r="G73" s="142"/>
      <c r="H73" s="142"/>
      <c r="I73" s="142"/>
      <c r="J73" s="142"/>
      <c r="K73" s="142"/>
      <c r="L73" s="142"/>
      <c r="M73" s="142"/>
      <c r="N73" s="142"/>
      <c r="O73" s="142"/>
      <c r="P73" s="142"/>
      <c r="Q73" s="142"/>
      <c r="R73" s="142"/>
      <c r="S73" s="142"/>
      <c r="T73" s="142"/>
      <c r="U73" s="142"/>
      <c r="V73" s="142"/>
      <c r="W73" s="142"/>
      <c r="X73" s="142"/>
      <c r="Y73" s="142"/>
      <c r="Z73" s="142"/>
      <c r="AA73" s="142"/>
      <c r="AB73" s="142"/>
      <c r="AC73" s="142"/>
      <c r="AD73" s="142"/>
      <c r="AE73" s="142"/>
    </row>
    <row r="74" spans="2:31" s="128" customFormat="1">
      <c r="B74" s="142"/>
      <c r="C74" s="142"/>
      <c r="D74" s="142"/>
      <c r="E74" s="142"/>
      <c r="F74" s="142"/>
      <c r="G74" s="142"/>
      <c r="H74" s="142"/>
      <c r="I74" s="142"/>
      <c r="J74" s="142"/>
      <c r="K74" s="142"/>
      <c r="L74" s="142"/>
      <c r="M74" s="142"/>
      <c r="N74" s="142"/>
      <c r="O74" s="142"/>
      <c r="P74" s="142"/>
      <c r="Q74" s="142"/>
      <c r="R74" s="142"/>
      <c r="S74" s="142"/>
      <c r="T74" s="142"/>
      <c r="U74" s="142"/>
      <c r="V74" s="142"/>
      <c r="W74" s="142"/>
      <c r="X74" s="142"/>
      <c r="Y74" s="142"/>
      <c r="Z74" s="142"/>
      <c r="AA74" s="142"/>
      <c r="AB74" s="142"/>
      <c r="AC74" s="142"/>
      <c r="AD74" s="142"/>
      <c r="AE74" s="142"/>
    </row>
    <row r="75" spans="2:31" s="128" customFormat="1">
      <c r="B75" s="142"/>
      <c r="C75" s="142"/>
      <c r="D75" s="142"/>
      <c r="E75" s="142"/>
      <c r="F75" s="142"/>
      <c r="G75" s="142"/>
      <c r="H75" s="142"/>
      <c r="I75" s="142"/>
      <c r="J75" s="142"/>
      <c r="K75" s="142"/>
      <c r="L75" s="142"/>
      <c r="M75" s="142"/>
      <c r="N75" s="142"/>
      <c r="O75" s="142"/>
      <c r="P75" s="142"/>
      <c r="Q75" s="142"/>
      <c r="R75" s="142"/>
      <c r="S75" s="142"/>
      <c r="T75" s="142"/>
      <c r="U75" s="142"/>
      <c r="V75" s="142"/>
      <c r="W75" s="142"/>
      <c r="X75" s="142"/>
      <c r="Y75" s="142"/>
      <c r="Z75" s="142"/>
      <c r="AA75" s="142"/>
      <c r="AB75" s="142"/>
      <c r="AC75" s="142"/>
      <c r="AD75" s="142"/>
      <c r="AE75" s="142"/>
    </row>
    <row r="76" spans="2:31" s="128" customFormat="1">
      <c r="B76" s="142"/>
      <c r="C76" s="142"/>
      <c r="D76" s="142"/>
      <c r="E76" s="142"/>
      <c r="F76" s="142"/>
      <c r="G76" s="142"/>
      <c r="H76" s="142"/>
      <c r="I76" s="142"/>
      <c r="J76" s="142"/>
      <c r="K76" s="142"/>
      <c r="L76" s="142"/>
      <c r="M76" s="142"/>
      <c r="N76" s="142"/>
      <c r="O76" s="142"/>
      <c r="P76" s="142"/>
      <c r="Q76" s="142"/>
      <c r="R76" s="142"/>
      <c r="S76" s="142"/>
      <c r="T76" s="142"/>
      <c r="U76" s="142"/>
      <c r="V76" s="142"/>
      <c r="W76" s="142"/>
      <c r="X76" s="142"/>
      <c r="Y76" s="142"/>
      <c r="Z76" s="142"/>
      <c r="AA76" s="142"/>
      <c r="AB76" s="142"/>
      <c r="AC76" s="142"/>
      <c r="AD76" s="142"/>
      <c r="AE76" s="142"/>
    </row>
    <row r="77" spans="2:31" s="128" customFormat="1">
      <c r="B77" s="142"/>
      <c r="C77" s="142"/>
      <c r="D77" s="142"/>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2"/>
      <c r="AC77" s="142"/>
      <c r="AD77" s="142"/>
      <c r="AE77" s="142"/>
    </row>
    <row r="78" spans="2:31" s="128" customFormat="1">
      <c r="B78" s="142"/>
      <c r="C78" s="142"/>
      <c r="D78" s="142"/>
      <c r="E78" s="142"/>
      <c r="F78" s="142"/>
      <c r="G78" s="142"/>
      <c r="H78" s="142"/>
      <c r="I78" s="142"/>
      <c r="J78" s="142"/>
      <c r="K78" s="142"/>
      <c r="L78" s="142"/>
      <c r="M78" s="142"/>
      <c r="N78" s="142"/>
      <c r="O78" s="142"/>
      <c r="P78" s="142"/>
      <c r="Q78" s="142"/>
      <c r="R78" s="142"/>
      <c r="S78" s="142"/>
      <c r="T78" s="142"/>
      <c r="U78" s="142"/>
      <c r="V78" s="142"/>
      <c r="W78" s="142"/>
      <c r="X78" s="142"/>
      <c r="Y78" s="142"/>
      <c r="Z78" s="142"/>
      <c r="AA78" s="142"/>
      <c r="AB78" s="142"/>
      <c r="AC78" s="142"/>
      <c r="AD78" s="142"/>
      <c r="AE78" s="142"/>
    </row>
    <row r="79" spans="2:31" s="128" customFormat="1">
      <c r="B79" s="142"/>
      <c r="C79" s="142"/>
      <c r="D79" s="142"/>
      <c r="E79" s="142"/>
      <c r="F79" s="142"/>
      <c r="G79" s="142"/>
      <c r="H79" s="142"/>
      <c r="I79" s="142"/>
      <c r="J79" s="142"/>
      <c r="K79" s="142"/>
      <c r="L79" s="142"/>
      <c r="M79" s="142"/>
      <c r="N79" s="142"/>
      <c r="O79" s="142"/>
      <c r="P79" s="142"/>
      <c r="Q79" s="142"/>
      <c r="R79" s="142"/>
      <c r="S79" s="142"/>
      <c r="T79" s="142"/>
      <c r="U79" s="142"/>
      <c r="V79" s="142"/>
      <c r="W79" s="142"/>
      <c r="X79" s="142"/>
      <c r="Y79" s="142"/>
      <c r="Z79" s="142"/>
      <c r="AA79" s="142"/>
      <c r="AB79" s="142"/>
      <c r="AC79" s="142"/>
      <c r="AD79" s="142"/>
      <c r="AE79" s="142"/>
    </row>
    <row r="80" spans="2:31" s="128" customFormat="1">
      <c r="B80" s="142"/>
      <c r="C80" s="142"/>
      <c r="D80" s="142"/>
      <c r="E80" s="142"/>
      <c r="F80" s="142"/>
      <c r="G80" s="142"/>
      <c r="H80" s="142"/>
      <c r="I80" s="142"/>
      <c r="J80" s="142"/>
      <c r="K80" s="142"/>
      <c r="L80" s="142"/>
      <c r="M80" s="142"/>
      <c r="N80" s="142"/>
      <c r="O80" s="142"/>
      <c r="P80" s="142"/>
      <c r="Q80" s="142"/>
      <c r="R80" s="142"/>
      <c r="S80" s="142"/>
      <c r="T80" s="142"/>
      <c r="U80" s="142"/>
      <c r="V80" s="142"/>
      <c r="W80" s="142"/>
      <c r="X80" s="142"/>
      <c r="Y80" s="142"/>
      <c r="Z80" s="142"/>
      <c r="AA80" s="142"/>
      <c r="AB80" s="142"/>
      <c r="AC80" s="142"/>
      <c r="AD80" s="142"/>
      <c r="AE80" s="142"/>
    </row>
    <row r="81" spans="1:31" s="128" customFormat="1">
      <c r="B81" s="142"/>
      <c r="C81" s="142"/>
      <c r="D81" s="142"/>
      <c r="E81" s="142"/>
      <c r="F81" s="142"/>
      <c r="G81" s="142"/>
      <c r="H81" s="142"/>
      <c r="I81" s="142"/>
      <c r="J81" s="142"/>
      <c r="K81" s="142"/>
      <c r="L81" s="142"/>
      <c r="M81" s="142"/>
      <c r="N81" s="142"/>
      <c r="O81" s="142"/>
      <c r="P81" s="142"/>
      <c r="Q81" s="142"/>
      <c r="R81" s="142"/>
      <c r="S81" s="142"/>
      <c r="T81" s="142"/>
      <c r="U81" s="142"/>
      <c r="V81" s="142"/>
      <c r="W81" s="142"/>
      <c r="X81" s="142"/>
      <c r="Y81" s="142"/>
      <c r="Z81" s="142"/>
      <c r="AA81" s="142"/>
      <c r="AB81" s="142"/>
      <c r="AC81" s="142"/>
      <c r="AD81" s="142"/>
      <c r="AE81" s="142"/>
    </row>
    <row r="82" spans="1:31" s="128" customFormat="1">
      <c r="B82" s="142"/>
      <c r="C82" s="142"/>
      <c r="D82" s="142"/>
      <c r="E82" s="142"/>
      <c r="F82" s="142"/>
      <c r="G82" s="142"/>
      <c r="H82" s="142"/>
      <c r="I82" s="142"/>
      <c r="J82" s="142"/>
      <c r="K82" s="142"/>
      <c r="L82" s="142"/>
      <c r="M82" s="142"/>
      <c r="N82" s="142"/>
      <c r="O82" s="142"/>
      <c r="P82" s="142"/>
      <c r="Q82" s="142"/>
      <c r="R82" s="142"/>
      <c r="S82" s="142"/>
      <c r="T82" s="142"/>
      <c r="U82" s="142"/>
      <c r="V82" s="142"/>
      <c r="W82" s="142"/>
      <c r="X82" s="142"/>
      <c r="Y82" s="142"/>
      <c r="Z82" s="142"/>
      <c r="AA82" s="142"/>
      <c r="AB82" s="142"/>
      <c r="AC82" s="142"/>
      <c r="AD82" s="142"/>
      <c r="AE82" s="142"/>
    </row>
    <row r="83" spans="1:31" s="128" customFormat="1">
      <c r="B83" s="142"/>
      <c r="C83" s="142"/>
      <c r="D83" s="142"/>
      <c r="E83" s="142"/>
      <c r="F83" s="142"/>
      <c r="G83" s="142"/>
      <c r="H83" s="142"/>
      <c r="I83" s="142"/>
      <c r="J83" s="142"/>
      <c r="K83" s="142"/>
      <c r="L83" s="142"/>
      <c r="M83" s="142"/>
      <c r="N83" s="142"/>
      <c r="O83" s="142"/>
      <c r="P83" s="142"/>
      <c r="Q83" s="142"/>
      <c r="R83" s="142"/>
      <c r="S83" s="142"/>
      <c r="T83" s="142"/>
      <c r="U83" s="142"/>
      <c r="V83" s="142"/>
      <c r="W83" s="142"/>
      <c r="X83" s="142"/>
      <c r="Y83" s="142"/>
      <c r="Z83" s="142"/>
      <c r="AA83" s="142"/>
      <c r="AB83" s="142"/>
      <c r="AC83" s="142"/>
      <c r="AD83" s="142"/>
      <c r="AE83" s="142"/>
    </row>
    <row r="84" spans="1:31" s="128" customFormat="1">
      <c r="B84" s="142"/>
      <c r="C84" s="142"/>
      <c r="D84" s="142"/>
      <c r="E84" s="142"/>
      <c r="F84" s="142"/>
      <c r="G84" s="142"/>
      <c r="H84" s="142"/>
      <c r="I84" s="142"/>
      <c r="J84" s="142"/>
      <c r="K84" s="142"/>
      <c r="L84" s="142"/>
      <c r="M84" s="142"/>
      <c r="N84" s="142"/>
      <c r="O84" s="142"/>
      <c r="P84" s="142"/>
      <c r="Q84" s="142"/>
      <c r="R84" s="142"/>
      <c r="S84" s="142"/>
      <c r="T84" s="142"/>
      <c r="U84" s="142"/>
      <c r="V84" s="142"/>
      <c r="W84" s="142"/>
      <c r="X84" s="142"/>
      <c r="Y84" s="142"/>
      <c r="Z84" s="142"/>
      <c r="AA84" s="142"/>
      <c r="AB84" s="142"/>
      <c r="AC84" s="142"/>
      <c r="AD84" s="142"/>
      <c r="AE84" s="142"/>
    </row>
    <row r="85" spans="1:31" s="128" customFormat="1">
      <c r="B85" s="142"/>
      <c r="C85" s="142"/>
      <c r="D85" s="142"/>
      <c r="E85" s="142"/>
      <c r="F85" s="142"/>
      <c r="G85" s="142"/>
      <c r="H85" s="142"/>
      <c r="I85" s="142"/>
      <c r="J85" s="142"/>
      <c r="K85" s="142"/>
      <c r="L85" s="142"/>
      <c r="M85" s="142"/>
      <c r="N85" s="142"/>
      <c r="O85" s="142"/>
      <c r="P85" s="142"/>
      <c r="Q85" s="142"/>
      <c r="R85" s="142"/>
      <c r="S85" s="142"/>
      <c r="T85" s="142"/>
      <c r="U85" s="142"/>
      <c r="V85" s="142"/>
      <c r="W85" s="142"/>
      <c r="X85" s="142"/>
      <c r="Y85" s="142"/>
      <c r="Z85" s="142"/>
      <c r="AA85" s="142"/>
      <c r="AB85" s="142"/>
      <c r="AC85" s="142"/>
      <c r="AD85" s="142"/>
      <c r="AE85" s="142"/>
    </row>
    <row r="86" spans="1:31" s="128" customFormat="1">
      <c r="B86" s="142"/>
      <c r="C86" s="142"/>
      <c r="D86" s="142"/>
      <c r="E86" s="142"/>
      <c r="F86" s="142"/>
      <c r="G86" s="142"/>
      <c r="H86" s="142"/>
      <c r="I86" s="142"/>
      <c r="J86" s="142"/>
      <c r="K86" s="142"/>
      <c r="L86" s="142"/>
      <c r="M86" s="142"/>
      <c r="N86" s="142"/>
      <c r="O86" s="142"/>
      <c r="P86" s="142"/>
      <c r="Q86" s="142"/>
      <c r="R86" s="142"/>
      <c r="S86" s="142"/>
      <c r="T86" s="142"/>
      <c r="U86" s="142"/>
      <c r="V86" s="142"/>
      <c r="W86" s="142"/>
      <c r="X86" s="142"/>
      <c r="Y86" s="142"/>
      <c r="Z86" s="142"/>
      <c r="AA86" s="142"/>
      <c r="AB86" s="142"/>
      <c r="AC86" s="142"/>
      <c r="AD86" s="142"/>
      <c r="AE86" s="142"/>
    </row>
    <row r="87" spans="1:31" s="128" customFormat="1">
      <c r="B87" s="142"/>
      <c r="C87" s="142"/>
      <c r="D87" s="142"/>
      <c r="E87" s="142"/>
      <c r="F87" s="142"/>
      <c r="G87" s="142"/>
      <c r="H87" s="142"/>
      <c r="I87" s="142"/>
      <c r="J87" s="142"/>
      <c r="K87" s="142"/>
      <c r="L87" s="142"/>
      <c r="M87" s="142"/>
      <c r="N87" s="142"/>
      <c r="O87" s="142"/>
      <c r="P87" s="142"/>
      <c r="Q87" s="142"/>
      <c r="R87" s="142"/>
      <c r="S87" s="142"/>
      <c r="T87" s="142"/>
      <c r="U87" s="142"/>
      <c r="V87" s="142"/>
      <c r="W87" s="142"/>
      <c r="X87" s="142"/>
      <c r="Y87" s="142"/>
      <c r="Z87" s="142"/>
      <c r="AA87" s="142"/>
      <c r="AB87" s="142"/>
      <c r="AC87" s="142"/>
      <c r="AD87" s="142"/>
      <c r="AE87" s="142"/>
    </row>
    <row r="88" spans="1:31" s="128" customFormat="1">
      <c r="B88" s="142"/>
      <c r="C88" s="142"/>
      <c r="D88" s="142"/>
      <c r="E88" s="142"/>
      <c r="F88" s="142"/>
      <c r="G88" s="142"/>
      <c r="H88" s="142"/>
      <c r="I88" s="142"/>
      <c r="J88" s="142"/>
      <c r="K88" s="142"/>
      <c r="L88" s="142"/>
      <c r="M88" s="142"/>
      <c r="N88" s="142"/>
      <c r="O88" s="142"/>
      <c r="P88" s="142"/>
      <c r="Q88" s="142"/>
      <c r="R88" s="142"/>
      <c r="S88" s="142"/>
      <c r="T88" s="142"/>
      <c r="U88" s="142"/>
      <c r="V88" s="142"/>
      <c r="W88" s="142"/>
      <c r="X88" s="142"/>
      <c r="Y88" s="142"/>
      <c r="Z88" s="142"/>
      <c r="AA88" s="142"/>
      <c r="AB88" s="142"/>
      <c r="AC88" s="142"/>
      <c r="AD88" s="142"/>
      <c r="AE88" s="142"/>
    </row>
    <row r="89" spans="1:31" s="128" customFormat="1">
      <c r="B89" s="142"/>
      <c r="C89" s="142"/>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42"/>
      <c r="AE89" s="142"/>
    </row>
    <row r="90" spans="1:31" s="128" customFormat="1">
      <c r="B90" s="142"/>
      <c r="C90" s="142"/>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c r="AE90" s="142"/>
    </row>
    <row r="91" spans="1:31" s="128" customFormat="1">
      <c r="B91" s="142"/>
      <c r="C91" s="142"/>
      <c r="D91" s="142"/>
      <c r="E91" s="14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row>
    <row r="92" spans="1:31" s="128" customFormat="1">
      <c r="B92" s="142"/>
      <c r="C92" s="142"/>
      <c r="D92" s="142"/>
      <c r="E92" s="142"/>
      <c r="F92" s="142"/>
      <c r="G92" s="142"/>
      <c r="H92" s="142"/>
      <c r="I92" s="142"/>
      <c r="J92" s="142"/>
      <c r="K92" s="142"/>
      <c r="L92" s="142"/>
      <c r="M92" s="142"/>
      <c r="N92" s="142"/>
      <c r="O92" s="142"/>
      <c r="P92" s="142"/>
      <c r="Q92" s="142"/>
      <c r="R92" s="142"/>
      <c r="S92" s="142"/>
      <c r="T92" s="142"/>
      <c r="U92" s="142"/>
      <c r="V92" s="142"/>
      <c r="W92" s="142"/>
      <c r="X92" s="142"/>
      <c r="Y92" s="142"/>
      <c r="Z92" s="142"/>
      <c r="AA92" s="142"/>
      <c r="AB92" s="142"/>
      <c r="AC92" s="142"/>
      <c r="AD92" s="142"/>
      <c r="AE92" s="142"/>
    </row>
    <row r="93" spans="1:31" s="128" customFormat="1">
      <c r="B93" s="142"/>
      <c r="C93" s="142"/>
      <c r="D93" s="142"/>
      <c r="E93" s="142"/>
      <c r="F93" s="142"/>
      <c r="G93" s="142"/>
      <c r="H93" s="142"/>
      <c r="I93" s="142"/>
      <c r="J93" s="142"/>
      <c r="K93" s="142"/>
      <c r="L93" s="142"/>
      <c r="M93" s="142"/>
      <c r="N93" s="142"/>
      <c r="O93" s="142"/>
      <c r="P93" s="142"/>
      <c r="Q93" s="142"/>
      <c r="R93" s="142"/>
      <c r="S93" s="142"/>
      <c r="T93" s="142"/>
      <c r="U93" s="142"/>
      <c r="V93" s="142"/>
      <c r="W93" s="142"/>
      <c r="X93" s="142"/>
      <c r="Y93" s="142"/>
      <c r="Z93" s="142"/>
      <c r="AA93" s="142"/>
      <c r="AB93" s="142"/>
      <c r="AC93" s="142"/>
      <c r="AD93" s="142"/>
      <c r="AE93" s="142"/>
    </row>
    <row r="94" spans="1:31" s="128" customFormat="1">
      <c r="A94" s="130"/>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42"/>
      <c r="AB94" s="142"/>
      <c r="AC94" s="142"/>
      <c r="AD94" s="142"/>
      <c r="AE94" s="142"/>
    </row>
    <row r="95" spans="1:31" s="128" customFormat="1">
      <c r="A95" s="130"/>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42"/>
      <c r="AB95" s="142"/>
      <c r="AC95" s="142"/>
      <c r="AD95" s="142"/>
      <c r="AE95" s="142"/>
    </row>
    <row r="96" spans="1:31" s="128" customFormat="1">
      <c r="A96" s="130"/>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42"/>
      <c r="AB96" s="142"/>
      <c r="AC96" s="142"/>
      <c r="AD96" s="142"/>
      <c r="AE96" s="142"/>
    </row>
    <row r="97" spans="1:31" s="128" customFormat="1">
      <c r="A97" s="130"/>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42"/>
      <c r="AB97" s="142"/>
      <c r="AC97" s="142"/>
      <c r="AD97" s="142"/>
      <c r="AE97" s="142"/>
    </row>
    <row r="98" spans="1:31" s="128" customFormat="1">
      <c r="A98" s="130"/>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42"/>
      <c r="AB98" s="142"/>
      <c r="AC98" s="142"/>
      <c r="AD98" s="142"/>
      <c r="AE98" s="142"/>
    </row>
    <row r="99" spans="1:31" s="128" customFormat="1">
      <c r="A99" s="130"/>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42"/>
      <c r="AB99" s="142"/>
      <c r="AC99" s="142"/>
      <c r="AD99" s="142"/>
      <c r="AE99" s="142"/>
    </row>
    <row r="100" spans="1:31" s="128" customFormat="1">
      <c r="A100" s="130"/>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42"/>
      <c r="AB100" s="142"/>
      <c r="AC100" s="142"/>
      <c r="AD100" s="142"/>
      <c r="AE100" s="142"/>
    </row>
    <row r="101" spans="1:31" s="128" customFormat="1">
      <c r="A101" s="130"/>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42"/>
      <c r="AB101" s="142"/>
      <c r="AC101" s="142"/>
      <c r="AD101" s="142"/>
      <c r="AE101" s="142"/>
    </row>
    <row r="102" spans="1:31" s="128" customFormat="1">
      <c r="A102" s="130"/>
      <c r="B102" s="136"/>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42"/>
      <c r="AB102" s="142"/>
      <c r="AC102" s="142"/>
      <c r="AD102" s="142"/>
      <c r="AE102" s="142"/>
    </row>
  </sheetData>
  <dataConsolidate/>
  <mergeCells count="72">
    <mergeCell ref="B12:C13"/>
    <mergeCell ref="D12:K13"/>
    <mergeCell ref="L12:S13"/>
    <mergeCell ref="B7:D8"/>
    <mergeCell ref="E7:H8"/>
    <mergeCell ref="I7:J8"/>
    <mergeCell ref="M7:P8"/>
    <mergeCell ref="Q7:T8"/>
    <mergeCell ref="B14:C15"/>
    <mergeCell ref="D14:K15"/>
    <mergeCell ref="L14:S15"/>
    <mergeCell ref="B20:C21"/>
    <mergeCell ref="D20:K21"/>
    <mergeCell ref="L20:S21"/>
    <mergeCell ref="B22:C23"/>
    <mergeCell ref="D22:K23"/>
    <mergeCell ref="L22:S23"/>
    <mergeCell ref="B29:C30"/>
    <mergeCell ref="D29:I30"/>
    <mergeCell ref="J29:O30"/>
    <mergeCell ref="P29:U30"/>
    <mergeCell ref="V29:Z30"/>
    <mergeCell ref="B31:C32"/>
    <mergeCell ref="D31:I32"/>
    <mergeCell ref="J31:O32"/>
    <mergeCell ref="P31:U32"/>
    <mergeCell ref="V31:Z32"/>
    <mergeCell ref="B35:C36"/>
    <mergeCell ref="D35:I36"/>
    <mergeCell ref="J35:O36"/>
    <mergeCell ref="P35:U36"/>
    <mergeCell ref="V35:Z36"/>
    <mergeCell ref="B33:C34"/>
    <mergeCell ref="D33:I34"/>
    <mergeCell ref="J33:O34"/>
    <mergeCell ref="P33:U34"/>
    <mergeCell ref="V33:Z34"/>
    <mergeCell ref="B39:C40"/>
    <mergeCell ref="D39:I40"/>
    <mergeCell ref="J39:O40"/>
    <mergeCell ref="P39:U40"/>
    <mergeCell ref="V39:Z40"/>
    <mergeCell ref="B37:C38"/>
    <mergeCell ref="D37:I38"/>
    <mergeCell ref="J37:O38"/>
    <mergeCell ref="P37:U38"/>
    <mergeCell ref="V37:Z38"/>
    <mergeCell ref="B43:C44"/>
    <mergeCell ref="D43:I44"/>
    <mergeCell ref="J43:O44"/>
    <mergeCell ref="P43:U44"/>
    <mergeCell ref="V43:Z44"/>
    <mergeCell ref="B41:C42"/>
    <mergeCell ref="D41:I42"/>
    <mergeCell ref="J41:O42"/>
    <mergeCell ref="P41:U42"/>
    <mergeCell ref="V41:Z42"/>
    <mergeCell ref="B47:C48"/>
    <mergeCell ref="D47:I48"/>
    <mergeCell ref="J47:O48"/>
    <mergeCell ref="P47:U48"/>
    <mergeCell ref="V47:Z48"/>
    <mergeCell ref="B45:C46"/>
    <mergeCell ref="D45:I46"/>
    <mergeCell ref="J45:O46"/>
    <mergeCell ref="P45:U46"/>
    <mergeCell ref="V45:Z46"/>
    <mergeCell ref="B49:C50"/>
    <mergeCell ref="D49:I50"/>
    <mergeCell ref="J49:O50"/>
    <mergeCell ref="P49:U50"/>
    <mergeCell ref="V49:Z50"/>
  </mergeCells>
  <phoneticPr fontId="3"/>
  <conditionalFormatting sqref="L22 D22 L14 D14">
    <cfRule type="expression" dxfId="24" priority="1" stopIfTrue="1">
      <formula>$B$9="■"</formula>
    </cfRule>
  </conditionalFormatting>
  <dataValidations count="2">
    <dataValidation type="textLength" allowBlank="1" showInputMessage="1" showErrorMessage="1" errorTitle="文字制限有り" error="指定可能な文字は半角の大文字, 小文字, 英数字で8～12文字です" sqref="D14:S15">
      <formula1>8</formula1>
      <formula2>12</formula2>
    </dataValidation>
    <dataValidation type="list" allowBlank="1" showInputMessage="1" showErrorMessage="1" sqref="B22 B14 B31 B33 B45 B47 B49 B39 B37 B35 B41 B43">
      <formula1>"新規,変更,削除"</formula1>
    </dataValidation>
  </dataValidations>
  <printOptions horizontalCentered="1"/>
  <pageMargins left="0.39370078740157483" right="0.19685039370078741" top="0.22" bottom="0" header="0.23622047244094491" footer="0.15748031496062992"/>
  <pageSetup paperSize="9" scale="53" fitToHeight="0" orientation="landscape"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39997558519241921"/>
    <pageSetUpPr fitToPage="1"/>
  </sheetPr>
  <dimension ref="A1:O78"/>
  <sheetViews>
    <sheetView showGridLines="0" view="pageBreakPreview" zoomScale="70" zoomScaleNormal="85" zoomScaleSheetLayoutView="70" workbookViewId="0">
      <selection activeCell="O2" sqref="O2"/>
    </sheetView>
  </sheetViews>
  <sheetFormatPr defaultColWidth="4.875" defaultRowHeight="15.75"/>
  <cols>
    <col min="1" max="1" width="4.875" style="149" customWidth="1"/>
    <col min="2" max="2" width="5.625" style="148" customWidth="1"/>
    <col min="3" max="3" width="16.375" style="148" customWidth="1"/>
    <col min="4" max="4" width="14.875" style="148" customWidth="1"/>
    <col min="5" max="5" width="13.5" style="148" customWidth="1"/>
    <col min="6" max="6" width="17.5" style="148" customWidth="1"/>
    <col min="7" max="7" width="2.5" style="149" customWidth="1"/>
    <col min="8" max="8" width="4.375" style="149" customWidth="1"/>
    <col min="9" max="9" width="5.625" style="149" customWidth="1"/>
    <col min="10" max="10" width="9.875" style="149" customWidth="1"/>
    <col min="11" max="11" width="10.625" style="149" customWidth="1"/>
    <col min="12" max="12" width="12.375" style="149" customWidth="1"/>
    <col min="13" max="13" width="2.875" style="149" customWidth="1"/>
    <col min="14" max="16384" width="4.875" style="149"/>
  </cols>
  <sheetData>
    <row r="1" spans="1:15">
      <c r="A1" s="147"/>
      <c r="B1" s="147"/>
      <c r="C1" s="147"/>
      <c r="D1" s="147"/>
      <c r="E1" s="147"/>
      <c r="M1" s="150"/>
    </row>
    <row r="2" spans="1:15" ht="24.75" thickBot="1">
      <c r="A2" s="132" t="s">
        <v>577</v>
      </c>
      <c r="B2" s="151"/>
      <c r="C2" s="151"/>
      <c r="D2" s="151"/>
      <c r="E2" s="151"/>
      <c r="F2" s="151"/>
      <c r="G2" s="151"/>
      <c r="H2" s="151"/>
      <c r="I2" s="151"/>
      <c r="J2" s="151"/>
      <c r="K2" s="151"/>
      <c r="L2" s="151"/>
      <c r="M2" s="151"/>
      <c r="O2" s="601" t="s">
        <v>209</v>
      </c>
    </row>
    <row r="3" spans="1:15" s="147" customFormat="1" ht="16.5" thickTop="1">
      <c r="A3" s="152"/>
      <c r="B3" s="153"/>
      <c r="C3" s="153"/>
      <c r="D3" s="153"/>
      <c r="E3" s="153"/>
      <c r="F3" s="640"/>
      <c r="G3" s="640"/>
      <c r="H3" s="154"/>
      <c r="I3" s="155"/>
      <c r="J3" s="155"/>
      <c r="K3" s="155"/>
      <c r="L3" s="155"/>
    </row>
    <row r="4" spans="1:15" s="147" customFormat="1">
      <c r="A4" s="156" t="s">
        <v>578</v>
      </c>
      <c r="B4" s="153"/>
      <c r="C4" s="153"/>
      <c r="D4" s="153"/>
      <c r="G4" s="640"/>
      <c r="H4" s="154"/>
      <c r="I4" s="155"/>
      <c r="J4" s="155"/>
      <c r="K4" s="155"/>
      <c r="L4" s="155"/>
    </row>
    <row r="5" spans="1:15" s="147" customFormat="1">
      <c r="A5" s="156"/>
      <c r="B5" s="157" t="s">
        <v>579</v>
      </c>
      <c r="C5" s="153"/>
      <c r="D5" s="153"/>
      <c r="F5" s="153"/>
      <c r="G5" s="640"/>
      <c r="H5" s="154"/>
      <c r="I5" s="155"/>
      <c r="J5" s="155"/>
      <c r="K5" s="155"/>
      <c r="L5" s="155"/>
    </row>
    <row r="6" spans="1:15" s="147" customFormat="1">
      <c r="A6" s="156"/>
      <c r="B6" s="147" t="s">
        <v>580</v>
      </c>
      <c r="C6" s="153"/>
      <c r="D6" s="153"/>
      <c r="F6" s="153"/>
      <c r="G6" s="640"/>
      <c r="H6" s="154"/>
      <c r="I6" s="155"/>
      <c r="J6" s="155"/>
      <c r="K6" s="155"/>
      <c r="L6" s="155"/>
    </row>
    <row r="7" spans="1:15" s="147" customFormat="1">
      <c r="B7" s="141"/>
      <c r="E7" s="158" t="s">
        <v>581</v>
      </c>
      <c r="F7" s="159"/>
      <c r="G7" s="640"/>
      <c r="H7" s="154"/>
      <c r="I7" s="155"/>
      <c r="J7" s="155"/>
      <c r="K7" s="155"/>
      <c r="L7" s="155"/>
    </row>
    <row r="8" spans="1:15" s="147" customFormat="1" ht="33.75" customHeight="1">
      <c r="A8" s="160" t="s">
        <v>582</v>
      </c>
      <c r="B8" s="161" t="s">
        <v>548</v>
      </c>
      <c r="C8" s="162" t="s">
        <v>583</v>
      </c>
      <c r="D8" s="162" t="s">
        <v>584</v>
      </c>
      <c r="E8" s="161" t="s">
        <v>585</v>
      </c>
      <c r="F8" s="163" t="s">
        <v>586</v>
      </c>
      <c r="G8" s="640"/>
      <c r="H8" s="154"/>
      <c r="I8" s="155"/>
      <c r="J8" s="155"/>
      <c r="K8" s="155"/>
      <c r="L8" s="155"/>
    </row>
    <row r="9" spans="1:15" s="147" customFormat="1" ht="12.75" customHeight="1">
      <c r="A9" s="164">
        <f>ROW()-8</f>
        <v>1</v>
      </c>
      <c r="B9" s="165"/>
      <c r="C9" s="166"/>
      <c r="D9" s="167"/>
      <c r="E9" s="167"/>
      <c r="F9" s="168"/>
      <c r="G9" s="640"/>
      <c r="H9" s="154"/>
      <c r="I9" s="155"/>
      <c r="J9" s="155"/>
      <c r="K9" s="155"/>
      <c r="L9" s="155"/>
    </row>
    <row r="10" spans="1:15" s="170" customFormat="1" ht="12.75" customHeight="1">
      <c r="A10" s="164">
        <f t="shared" ref="A10:A73" si="0">ROW()-8</f>
        <v>2</v>
      </c>
      <c r="B10" s="169"/>
      <c r="C10" s="166"/>
      <c r="D10" s="167"/>
      <c r="E10" s="167"/>
      <c r="F10" s="168"/>
      <c r="G10" s="154"/>
      <c r="H10" s="154"/>
      <c r="I10" s="155"/>
      <c r="J10" s="155"/>
      <c r="K10" s="155"/>
      <c r="L10" s="155"/>
    </row>
    <row r="11" spans="1:15" s="170" customFormat="1" ht="12.75" customHeight="1">
      <c r="A11" s="164">
        <f t="shared" si="0"/>
        <v>3</v>
      </c>
      <c r="B11" s="165"/>
      <c r="C11" s="166"/>
      <c r="D11" s="167"/>
      <c r="E11" s="167"/>
      <c r="F11" s="168"/>
      <c r="G11" s="154"/>
      <c r="H11" s="154"/>
      <c r="I11" s="155"/>
      <c r="J11" s="155"/>
      <c r="K11" s="155"/>
      <c r="L11" s="155"/>
    </row>
    <row r="12" spans="1:15" s="147" customFormat="1" ht="12.75" customHeight="1">
      <c r="A12" s="164">
        <f t="shared" si="0"/>
        <v>4</v>
      </c>
      <c r="B12" s="169"/>
      <c r="C12" s="166"/>
      <c r="D12" s="167"/>
      <c r="E12" s="167"/>
      <c r="F12" s="168"/>
      <c r="H12" s="154"/>
      <c r="I12" s="155"/>
      <c r="J12" s="155"/>
      <c r="K12" s="155"/>
      <c r="L12" s="155"/>
    </row>
    <row r="13" spans="1:15" s="147" customFormat="1" ht="12.75" customHeight="1">
      <c r="A13" s="164">
        <f t="shared" si="0"/>
        <v>5</v>
      </c>
      <c r="B13" s="165"/>
      <c r="C13" s="166"/>
      <c r="D13" s="167"/>
      <c r="E13" s="167"/>
      <c r="F13" s="168"/>
      <c r="H13" s="154"/>
      <c r="I13" s="155"/>
      <c r="J13" s="155"/>
      <c r="K13" s="155"/>
      <c r="L13" s="155"/>
    </row>
    <row r="14" spans="1:15" s="147" customFormat="1" ht="12.75" customHeight="1">
      <c r="A14" s="164">
        <f t="shared" si="0"/>
        <v>6</v>
      </c>
      <c r="B14" s="165"/>
      <c r="C14" s="166"/>
      <c r="D14" s="167"/>
      <c r="E14" s="167"/>
      <c r="F14" s="168"/>
    </row>
    <row r="15" spans="1:15" s="147" customFormat="1" ht="12.75" customHeight="1">
      <c r="A15" s="164">
        <f t="shared" si="0"/>
        <v>7</v>
      </c>
      <c r="B15" s="169"/>
      <c r="C15" s="168"/>
      <c r="D15" s="171"/>
      <c r="E15" s="171"/>
      <c r="F15" s="168"/>
    </row>
    <row r="16" spans="1:15" s="147" customFormat="1" ht="12.75" customHeight="1">
      <c r="A16" s="164">
        <f t="shared" si="0"/>
        <v>8</v>
      </c>
      <c r="B16" s="169"/>
      <c r="C16" s="168"/>
      <c r="D16" s="171"/>
      <c r="E16" s="171"/>
      <c r="F16" s="168"/>
    </row>
    <row r="17" spans="1:7" s="147" customFormat="1" ht="12.75" customHeight="1">
      <c r="A17" s="164">
        <f t="shared" si="0"/>
        <v>9</v>
      </c>
      <c r="B17" s="169"/>
      <c r="C17" s="168"/>
      <c r="D17" s="171"/>
      <c r="E17" s="171"/>
      <c r="F17" s="168"/>
    </row>
    <row r="18" spans="1:7" s="147" customFormat="1" ht="12.75" customHeight="1">
      <c r="A18" s="164">
        <f t="shared" si="0"/>
        <v>10</v>
      </c>
      <c r="B18" s="169"/>
      <c r="C18" s="168"/>
      <c r="D18" s="171"/>
      <c r="E18" s="171"/>
      <c r="F18" s="168"/>
    </row>
    <row r="19" spans="1:7" s="147" customFormat="1" ht="12.75" customHeight="1">
      <c r="A19" s="164">
        <f t="shared" si="0"/>
        <v>11</v>
      </c>
      <c r="B19" s="169"/>
      <c r="C19" s="168"/>
      <c r="D19" s="171"/>
      <c r="E19" s="171"/>
      <c r="F19" s="168"/>
    </row>
    <row r="20" spans="1:7" s="172" customFormat="1" ht="12.75" customHeight="1">
      <c r="A20" s="164">
        <f t="shared" si="0"/>
        <v>12</v>
      </c>
      <c r="B20" s="169"/>
      <c r="C20" s="168"/>
      <c r="D20" s="171"/>
      <c r="E20" s="171"/>
      <c r="F20" s="168"/>
    </row>
    <row r="21" spans="1:7" s="172" customFormat="1" ht="12.75" customHeight="1">
      <c r="A21" s="164">
        <f t="shared" si="0"/>
        <v>13</v>
      </c>
      <c r="B21" s="169"/>
      <c r="C21" s="168"/>
      <c r="D21" s="171"/>
      <c r="E21" s="171"/>
      <c r="F21" s="168"/>
    </row>
    <row r="22" spans="1:7" s="172" customFormat="1" ht="12.75" customHeight="1">
      <c r="A22" s="164">
        <f t="shared" si="0"/>
        <v>14</v>
      </c>
      <c r="B22" s="169"/>
      <c r="C22" s="168"/>
      <c r="D22" s="171"/>
      <c r="E22" s="171"/>
      <c r="F22" s="168"/>
    </row>
    <row r="23" spans="1:7" s="170" customFormat="1" ht="12.75" customHeight="1">
      <c r="A23" s="164">
        <f t="shared" si="0"/>
        <v>15</v>
      </c>
      <c r="B23" s="169"/>
      <c r="C23" s="168"/>
      <c r="D23" s="171"/>
      <c r="E23" s="171"/>
      <c r="F23" s="168"/>
      <c r="G23" s="172"/>
    </row>
    <row r="24" spans="1:7" s="170" customFormat="1" ht="12.75" customHeight="1">
      <c r="A24" s="164">
        <f t="shared" si="0"/>
        <v>16</v>
      </c>
      <c r="B24" s="169"/>
      <c r="C24" s="168"/>
      <c r="D24" s="171"/>
      <c r="E24" s="171"/>
      <c r="F24" s="168"/>
      <c r="G24" s="154"/>
    </row>
    <row r="25" spans="1:7" s="147" customFormat="1" ht="12.75" customHeight="1">
      <c r="A25" s="164">
        <f t="shared" si="0"/>
        <v>17</v>
      </c>
      <c r="B25" s="169"/>
      <c r="C25" s="168"/>
      <c r="D25" s="171"/>
      <c r="E25" s="171"/>
      <c r="F25" s="168"/>
      <c r="G25" s="154"/>
    </row>
    <row r="26" spans="1:7" s="147" customFormat="1" ht="12.75" customHeight="1">
      <c r="A26" s="164">
        <f t="shared" si="0"/>
        <v>18</v>
      </c>
      <c r="B26" s="169"/>
      <c r="C26" s="168"/>
      <c r="D26" s="171"/>
      <c r="E26" s="171"/>
      <c r="F26" s="168"/>
    </row>
    <row r="27" spans="1:7" s="147" customFormat="1" ht="12.75" customHeight="1">
      <c r="A27" s="164">
        <f t="shared" si="0"/>
        <v>19</v>
      </c>
      <c r="B27" s="169"/>
      <c r="C27" s="168"/>
      <c r="D27" s="171"/>
      <c r="E27" s="171"/>
      <c r="F27" s="168"/>
    </row>
    <row r="28" spans="1:7" s="147" customFormat="1" ht="12.75" customHeight="1">
      <c r="A28" s="164">
        <f t="shared" si="0"/>
        <v>20</v>
      </c>
      <c r="B28" s="169"/>
      <c r="C28" s="168"/>
      <c r="D28" s="171"/>
      <c r="E28" s="171"/>
      <c r="F28" s="168"/>
    </row>
    <row r="29" spans="1:7" s="147" customFormat="1" ht="12.75" customHeight="1">
      <c r="A29" s="164">
        <f t="shared" si="0"/>
        <v>21</v>
      </c>
      <c r="B29" s="169"/>
      <c r="C29" s="168"/>
      <c r="D29" s="171"/>
      <c r="E29" s="171"/>
      <c r="F29" s="168"/>
    </row>
    <row r="30" spans="1:7" s="147" customFormat="1" ht="12.75" customHeight="1">
      <c r="A30" s="164">
        <f t="shared" si="0"/>
        <v>22</v>
      </c>
      <c r="B30" s="169"/>
      <c r="C30" s="168"/>
      <c r="D30" s="171"/>
      <c r="E30" s="171"/>
      <c r="F30" s="168"/>
    </row>
    <row r="31" spans="1:7" s="147" customFormat="1" ht="12.75" customHeight="1">
      <c r="A31" s="164">
        <f t="shared" si="0"/>
        <v>23</v>
      </c>
      <c r="B31" s="169"/>
      <c r="C31" s="168"/>
      <c r="D31" s="171"/>
      <c r="E31" s="171"/>
      <c r="F31" s="168"/>
    </row>
    <row r="32" spans="1:7" s="147" customFormat="1" ht="12.75" customHeight="1">
      <c r="A32" s="164">
        <f t="shared" si="0"/>
        <v>24</v>
      </c>
      <c r="B32" s="169"/>
      <c r="C32" s="168"/>
      <c r="D32" s="171"/>
      <c r="E32" s="171"/>
      <c r="F32" s="168"/>
    </row>
    <row r="33" spans="1:13" s="147" customFormat="1" ht="12.75" customHeight="1">
      <c r="A33" s="164">
        <f t="shared" si="0"/>
        <v>25</v>
      </c>
      <c r="B33" s="169"/>
      <c r="C33" s="168"/>
      <c r="D33" s="171"/>
      <c r="E33" s="171"/>
      <c r="F33" s="168"/>
    </row>
    <row r="34" spans="1:13" s="147" customFormat="1" ht="12.75" customHeight="1">
      <c r="A34" s="164">
        <f t="shared" si="0"/>
        <v>26</v>
      </c>
      <c r="B34" s="169"/>
      <c r="C34" s="168"/>
      <c r="D34" s="171"/>
      <c r="E34" s="171"/>
      <c r="F34" s="168"/>
    </row>
    <row r="35" spans="1:13" s="147" customFormat="1" ht="12.75" customHeight="1">
      <c r="A35" s="164">
        <f t="shared" si="0"/>
        <v>27</v>
      </c>
      <c r="B35" s="169"/>
      <c r="C35" s="168"/>
      <c r="D35" s="171"/>
      <c r="E35" s="171"/>
      <c r="F35" s="168"/>
    </row>
    <row r="36" spans="1:13" s="147" customFormat="1" ht="12.75" customHeight="1">
      <c r="A36" s="164">
        <f t="shared" si="0"/>
        <v>28</v>
      </c>
      <c r="B36" s="169"/>
      <c r="C36" s="168"/>
      <c r="D36" s="171"/>
      <c r="E36" s="171"/>
      <c r="F36" s="168"/>
    </row>
    <row r="37" spans="1:13" s="147" customFormat="1" ht="12.75" customHeight="1">
      <c r="A37" s="164">
        <f t="shared" si="0"/>
        <v>29</v>
      </c>
      <c r="B37" s="169"/>
      <c r="C37" s="168"/>
      <c r="D37" s="171"/>
      <c r="E37" s="171"/>
      <c r="F37" s="168"/>
    </row>
    <row r="38" spans="1:13" s="147" customFormat="1" ht="12.75" customHeight="1">
      <c r="A38" s="164">
        <f t="shared" si="0"/>
        <v>30</v>
      </c>
      <c r="B38" s="169"/>
      <c r="C38" s="168"/>
      <c r="D38" s="171"/>
      <c r="E38" s="171"/>
      <c r="F38" s="168"/>
    </row>
    <row r="39" spans="1:13" s="172" customFormat="1" ht="12.75" customHeight="1">
      <c r="A39" s="164">
        <f t="shared" si="0"/>
        <v>31</v>
      </c>
      <c r="B39" s="169"/>
      <c r="C39" s="168"/>
      <c r="D39" s="171"/>
      <c r="E39" s="171"/>
      <c r="F39" s="168"/>
      <c r="G39" s="147"/>
      <c r="H39" s="147"/>
      <c r="I39" s="147"/>
      <c r="J39" s="147"/>
      <c r="K39" s="147"/>
      <c r="L39" s="147"/>
      <c r="M39" s="147"/>
    </row>
    <row r="40" spans="1:13" s="172" customFormat="1" ht="12.75" customHeight="1">
      <c r="A40" s="164">
        <f t="shared" si="0"/>
        <v>32</v>
      </c>
      <c r="B40" s="169"/>
      <c r="C40" s="168"/>
      <c r="D40" s="171"/>
      <c r="E40" s="171"/>
      <c r="F40" s="168"/>
      <c r="G40" s="147"/>
      <c r="H40" s="147"/>
      <c r="I40" s="147"/>
      <c r="J40" s="147"/>
      <c r="K40" s="147"/>
      <c r="L40" s="147"/>
      <c r="M40" s="147"/>
    </row>
    <row r="41" spans="1:13" s="172" customFormat="1" ht="12.75" customHeight="1">
      <c r="A41" s="164">
        <f t="shared" si="0"/>
        <v>33</v>
      </c>
      <c r="B41" s="169"/>
      <c r="C41" s="168"/>
      <c r="D41" s="171"/>
      <c r="E41" s="171"/>
      <c r="F41" s="168"/>
      <c r="G41" s="147"/>
      <c r="H41" s="147"/>
      <c r="I41" s="147"/>
      <c r="J41" s="147"/>
      <c r="K41" s="147"/>
      <c r="L41" s="147"/>
      <c r="M41" s="147"/>
    </row>
    <row r="42" spans="1:13" s="147" customFormat="1" ht="12.75" customHeight="1">
      <c r="A42" s="164">
        <f t="shared" si="0"/>
        <v>34</v>
      </c>
      <c r="B42" s="169"/>
      <c r="C42" s="168"/>
      <c r="D42" s="171"/>
      <c r="E42" s="171"/>
      <c r="F42" s="168"/>
    </row>
    <row r="43" spans="1:13" s="147" customFormat="1" ht="12.75" customHeight="1">
      <c r="A43" s="164">
        <f t="shared" si="0"/>
        <v>35</v>
      </c>
      <c r="B43" s="169"/>
      <c r="C43" s="168"/>
      <c r="D43" s="171"/>
      <c r="E43" s="171"/>
      <c r="F43" s="168"/>
    </row>
    <row r="44" spans="1:13" s="147" customFormat="1" ht="12.75" customHeight="1">
      <c r="A44" s="164">
        <f t="shared" si="0"/>
        <v>36</v>
      </c>
      <c r="B44" s="169"/>
      <c r="C44" s="168"/>
      <c r="D44" s="171"/>
      <c r="E44" s="171"/>
      <c r="F44" s="168"/>
    </row>
    <row r="45" spans="1:13" s="147" customFormat="1" ht="12.75" customHeight="1">
      <c r="A45" s="164">
        <f t="shared" si="0"/>
        <v>37</v>
      </c>
      <c r="B45" s="169"/>
      <c r="C45" s="168"/>
      <c r="D45" s="171"/>
      <c r="E45" s="171"/>
      <c r="F45" s="168"/>
    </row>
    <row r="46" spans="1:13" s="147" customFormat="1" ht="12.75" customHeight="1">
      <c r="A46" s="164">
        <f t="shared" si="0"/>
        <v>38</v>
      </c>
      <c r="B46" s="169"/>
      <c r="C46" s="168"/>
      <c r="D46" s="171"/>
      <c r="E46" s="171"/>
      <c r="F46" s="168"/>
    </row>
    <row r="47" spans="1:13" s="147" customFormat="1" ht="12.75" customHeight="1">
      <c r="A47" s="164">
        <f t="shared" si="0"/>
        <v>39</v>
      </c>
      <c r="B47" s="169"/>
      <c r="C47" s="168"/>
      <c r="D47" s="171"/>
      <c r="E47" s="171"/>
      <c r="F47" s="168"/>
    </row>
    <row r="48" spans="1:13" s="147" customFormat="1" ht="12.75" customHeight="1">
      <c r="A48" s="164">
        <f t="shared" si="0"/>
        <v>40</v>
      </c>
      <c r="B48" s="169"/>
      <c r="C48" s="168"/>
      <c r="D48" s="171"/>
      <c r="E48" s="171"/>
      <c r="F48" s="168"/>
    </row>
    <row r="49" spans="1:6" s="147" customFormat="1" ht="12.75" customHeight="1">
      <c r="A49" s="164">
        <f t="shared" si="0"/>
        <v>41</v>
      </c>
      <c r="B49" s="169"/>
      <c r="C49" s="168"/>
      <c r="D49" s="171"/>
      <c r="E49" s="171"/>
      <c r="F49" s="168"/>
    </row>
    <row r="50" spans="1:6" s="147" customFormat="1" ht="12.75" customHeight="1">
      <c r="A50" s="164">
        <f t="shared" si="0"/>
        <v>42</v>
      </c>
      <c r="B50" s="169"/>
      <c r="C50" s="168"/>
      <c r="D50" s="171"/>
      <c r="E50" s="171"/>
      <c r="F50" s="168"/>
    </row>
    <row r="51" spans="1:6" s="147" customFormat="1" ht="12.75" customHeight="1">
      <c r="A51" s="164">
        <f t="shared" si="0"/>
        <v>43</v>
      </c>
      <c r="B51" s="169"/>
      <c r="C51" s="168"/>
      <c r="D51" s="171"/>
      <c r="E51" s="171"/>
      <c r="F51" s="168"/>
    </row>
    <row r="52" spans="1:6" s="147" customFormat="1" ht="12.75" customHeight="1">
      <c r="A52" s="164">
        <f t="shared" si="0"/>
        <v>44</v>
      </c>
      <c r="B52" s="169"/>
      <c r="C52" s="168"/>
      <c r="D52" s="171"/>
      <c r="E52" s="171"/>
      <c r="F52" s="168"/>
    </row>
    <row r="53" spans="1:6" s="147" customFormat="1" ht="12.75" customHeight="1">
      <c r="A53" s="164">
        <f t="shared" si="0"/>
        <v>45</v>
      </c>
      <c r="B53" s="169"/>
      <c r="C53" s="168"/>
      <c r="D53" s="171"/>
      <c r="E53" s="171"/>
      <c r="F53" s="168"/>
    </row>
    <row r="54" spans="1:6" s="147" customFormat="1" ht="12.75" customHeight="1">
      <c r="A54" s="164">
        <f t="shared" si="0"/>
        <v>46</v>
      </c>
      <c r="B54" s="169"/>
      <c r="C54" s="168"/>
      <c r="D54" s="171"/>
      <c r="E54" s="171"/>
      <c r="F54" s="168"/>
    </row>
    <row r="55" spans="1:6" s="147" customFormat="1" ht="12.75" customHeight="1">
      <c r="A55" s="164">
        <f t="shared" si="0"/>
        <v>47</v>
      </c>
      <c r="B55" s="169"/>
      <c r="C55" s="168"/>
      <c r="D55" s="171"/>
      <c r="E55" s="171"/>
      <c r="F55" s="168"/>
    </row>
    <row r="56" spans="1:6" s="147" customFormat="1" ht="12.75" customHeight="1">
      <c r="A56" s="164">
        <f t="shared" si="0"/>
        <v>48</v>
      </c>
      <c r="B56" s="169"/>
      <c r="C56" s="168"/>
      <c r="D56" s="171"/>
      <c r="E56" s="171"/>
      <c r="F56" s="168"/>
    </row>
    <row r="57" spans="1:6" s="147" customFormat="1" ht="12.75" customHeight="1">
      <c r="A57" s="164">
        <f t="shared" si="0"/>
        <v>49</v>
      </c>
      <c r="B57" s="169"/>
      <c r="C57" s="168"/>
      <c r="D57" s="171"/>
      <c r="E57" s="171"/>
      <c r="F57" s="168"/>
    </row>
    <row r="58" spans="1:6" s="147" customFormat="1" ht="12.75" customHeight="1">
      <c r="A58" s="164">
        <f t="shared" si="0"/>
        <v>50</v>
      </c>
      <c r="B58" s="169"/>
      <c r="C58" s="168"/>
      <c r="D58" s="171"/>
      <c r="E58" s="171"/>
      <c r="F58" s="168"/>
    </row>
    <row r="59" spans="1:6" s="147" customFormat="1" ht="12.75" customHeight="1">
      <c r="A59" s="164">
        <f t="shared" si="0"/>
        <v>51</v>
      </c>
      <c r="B59" s="169"/>
      <c r="C59" s="168"/>
      <c r="D59" s="171"/>
      <c r="E59" s="171"/>
      <c r="F59" s="168"/>
    </row>
    <row r="60" spans="1:6" s="147" customFormat="1" ht="12.75" customHeight="1">
      <c r="A60" s="164">
        <f t="shared" si="0"/>
        <v>52</v>
      </c>
      <c r="B60" s="169"/>
      <c r="C60" s="168"/>
      <c r="D60" s="171"/>
      <c r="E60" s="171"/>
      <c r="F60" s="168"/>
    </row>
    <row r="61" spans="1:6" s="147" customFormat="1" ht="12.75" customHeight="1">
      <c r="A61" s="164">
        <f t="shared" si="0"/>
        <v>53</v>
      </c>
      <c r="B61" s="169"/>
      <c r="C61" s="168"/>
      <c r="D61" s="171"/>
      <c r="E61" s="171"/>
      <c r="F61" s="168"/>
    </row>
    <row r="62" spans="1:6" s="147" customFormat="1" ht="12.75" customHeight="1">
      <c r="A62" s="164">
        <f t="shared" si="0"/>
        <v>54</v>
      </c>
      <c r="B62" s="169"/>
      <c r="C62" s="168"/>
      <c r="D62" s="171"/>
      <c r="E62" s="171"/>
      <c r="F62" s="168"/>
    </row>
    <row r="63" spans="1:6" s="147" customFormat="1" ht="12.75" customHeight="1">
      <c r="A63" s="164">
        <f t="shared" si="0"/>
        <v>55</v>
      </c>
      <c r="B63" s="169"/>
      <c r="C63" s="168"/>
      <c r="D63" s="171"/>
      <c r="E63" s="171"/>
      <c r="F63" s="168"/>
    </row>
    <row r="64" spans="1:6" s="147" customFormat="1" ht="12.75" customHeight="1">
      <c r="A64" s="164">
        <f t="shared" si="0"/>
        <v>56</v>
      </c>
      <c r="B64" s="169"/>
      <c r="C64" s="168"/>
      <c r="D64" s="171"/>
      <c r="E64" s="171"/>
      <c r="F64" s="168"/>
    </row>
    <row r="65" spans="1:6" s="147" customFormat="1" ht="12.75" customHeight="1">
      <c r="A65" s="164">
        <f t="shared" si="0"/>
        <v>57</v>
      </c>
      <c r="B65" s="169"/>
      <c r="C65" s="168"/>
      <c r="D65" s="171"/>
      <c r="E65" s="171"/>
      <c r="F65" s="168"/>
    </row>
    <row r="66" spans="1:6" s="147" customFormat="1" ht="12.75" customHeight="1">
      <c r="A66" s="164">
        <f t="shared" si="0"/>
        <v>58</v>
      </c>
      <c r="B66" s="169"/>
      <c r="C66" s="168"/>
      <c r="D66" s="171"/>
      <c r="E66" s="171"/>
      <c r="F66" s="168"/>
    </row>
    <row r="67" spans="1:6" s="147" customFormat="1" ht="12.75" customHeight="1">
      <c r="A67" s="164">
        <f t="shared" si="0"/>
        <v>59</v>
      </c>
      <c r="B67" s="169"/>
      <c r="C67" s="168"/>
      <c r="D67" s="171"/>
      <c r="E67" s="171"/>
      <c r="F67" s="168"/>
    </row>
    <row r="68" spans="1:6" s="147" customFormat="1" ht="12.75" customHeight="1">
      <c r="A68" s="164">
        <f t="shared" si="0"/>
        <v>60</v>
      </c>
      <c r="B68" s="169"/>
      <c r="C68" s="168"/>
      <c r="D68" s="171"/>
      <c r="E68" s="171"/>
      <c r="F68" s="168"/>
    </row>
    <row r="69" spans="1:6" s="147" customFormat="1" ht="12.75" customHeight="1">
      <c r="A69" s="164">
        <f t="shared" si="0"/>
        <v>61</v>
      </c>
      <c r="B69" s="169"/>
      <c r="C69" s="168"/>
      <c r="D69" s="171"/>
      <c r="E69" s="171"/>
      <c r="F69" s="168"/>
    </row>
    <row r="70" spans="1:6" s="147" customFormat="1" ht="12.75" customHeight="1">
      <c r="A70" s="164">
        <f t="shared" si="0"/>
        <v>62</v>
      </c>
      <c r="B70" s="169"/>
      <c r="C70" s="168"/>
      <c r="D70" s="171"/>
      <c r="E70" s="171"/>
      <c r="F70" s="168"/>
    </row>
    <row r="71" spans="1:6" s="147" customFormat="1">
      <c r="A71" s="164">
        <f t="shared" si="0"/>
        <v>63</v>
      </c>
      <c r="B71" s="169"/>
      <c r="C71" s="168"/>
      <c r="D71" s="171"/>
      <c r="E71" s="171"/>
      <c r="F71" s="168"/>
    </row>
    <row r="72" spans="1:6" s="147" customFormat="1">
      <c r="A72" s="164">
        <f t="shared" si="0"/>
        <v>64</v>
      </c>
      <c r="B72" s="169"/>
      <c r="C72" s="168"/>
      <c r="D72" s="171"/>
      <c r="E72" s="171"/>
      <c r="F72" s="168"/>
    </row>
    <row r="73" spans="1:6" s="147" customFormat="1">
      <c r="A73" s="164">
        <f t="shared" si="0"/>
        <v>65</v>
      </c>
      <c r="B73" s="169"/>
      <c r="C73" s="168"/>
      <c r="D73" s="171"/>
      <c r="E73" s="171"/>
      <c r="F73" s="168"/>
    </row>
    <row r="74" spans="1:6" s="147" customFormat="1">
      <c r="A74" s="164">
        <f>ROW()-8</f>
        <v>66</v>
      </c>
      <c r="B74" s="169"/>
      <c r="C74" s="168"/>
      <c r="D74" s="171"/>
      <c r="E74" s="171"/>
      <c r="F74" s="168"/>
    </row>
    <row r="75" spans="1:6" s="147" customFormat="1">
      <c r="A75" s="164">
        <f>ROW()-8</f>
        <v>67</v>
      </c>
      <c r="B75" s="169"/>
      <c r="C75" s="168"/>
      <c r="D75" s="171"/>
      <c r="E75" s="171"/>
      <c r="F75" s="168"/>
    </row>
    <row r="76" spans="1:6" s="147" customFormat="1">
      <c r="A76" s="164">
        <f>ROW()-8</f>
        <v>68</v>
      </c>
      <c r="B76" s="169"/>
      <c r="C76" s="168"/>
      <c r="D76" s="171"/>
      <c r="E76" s="171"/>
      <c r="F76" s="168"/>
    </row>
    <row r="77" spans="1:6" s="147" customFormat="1">
      <c r="A77" s="164">
        <f>ROW()-8</f>
        <v>69</v>
      </c>
      <c r="B77" s="169"/>
      <c r="C77" s="168"/>
      <c r="D77" s="171"/>
      <c r="E77" s="171"/>
      <c r="F77" s="168"/>
    </row>
    <row r="78" spans="1:6">
      <c r="A78" s="164">
        <f>ROW()-8</f>
        <v>70</v>
      </c>
      <c r="B78" s="169"/>
      <c r="C78" s="168"/>
      <c r="D78" s="171"/>
      <c r="E78" s="171"/>
      <c r="F78" s="168"/>
    </row>
  </sheetData>
  <phoneticPr fontId="3"/>
  <dataValidations count="2">
    <dataValidation type="list" allowBlank="1" showInputMessage="1" showErrorMessage="1" prompt="設定区分（追加、削除）をご選択下さい。" sqref="B9:B78">
      <formula1>"追加,削除"</formula1>
    </dataValidation>
    <dataValidation allowBlank="1" showInputMessage="1" showErrorMessage="1" error="4以上の数値を入れてください" sqref="C9:C78"/>
  </dataValidations>
  <hyperlinks>
    <hyperlink ref="O2" location="目次!A1" display="目次へ戻る"/>
  </hyperlinks>
  <printOptions horizontalCentered="1"/>
  <pageMargins left="0.25" right="0.25" top="0.75" bottom="0.75" header="0.3" footer="0.3"/>
  <pageSetup paperSize="9" scale="75" fitToHeight="0"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78"/>
  <sheetViews>
    <sheetView showGridLines="0" view="pageBreakPreview" zoomScale="85" zoomScaleNormal="85" zoomScaleSheetLayoutView="85" workbookViewId="0"/>
  </sheetViews>
  <sheetFormatPr defaultColWidth="4.875" defaultRowHeight="15.75"/>
  <cols>
    <col min="1" max="1" width="4.875" style="149" customWidth="1"/>
    <col min="2" max="2" width="5.625" style="148" customWidth="1"/>
    <col min="3" max="3" width="16.375" style="148" customWidth="1"/>
    <col min="4" max="4" width="14.875" style="148" customWidth="1"/>
    <col min="5" max="5" width="13.5" style="148" customWidth="1"/>
    <col min="6" max="6" width="17.5" style="148" customWidth="1"/>
    <col min="7" max="7" width="2.5" style="149" customWidth="1"/>
    <col min="8" max="8" width="4.375" style="149" customWidth="1"/>
    <col min="9" max="9" width="5.625" style="149" customWidth="1"/>
    <col min="10" max="10" width="9.875" style="149" customWidth="1"/>
    <col min="11" max="11" width="10.625" style="149" customWidth="1"/>
    <col min="12" max="12" width="12.375" style="149" customWidth="1"/>
    <col min="13" max="13" width="2.875" style="149" customWidth="1"/>
    <col min="14" max="16384" width="4.875" style="149"/>
  </cols>
  <sheetData>
    <row r="1" spans="1:13">
      <c r="A1" s="147"/>
      <c r="B1" s="147"/>
      <c r="C1" s="147"/>
      <c r="D1" s="147"/>
      <c r="E1" s="147"/>
      <c r="M1" s="150"/>
    </row>
    <row r="2" spans="1:13" ht="24.75" thickBot="1">
      <c r="A2" s="132" t="s">
        <v>577</v>
      </c>
      <c r="B2" s="151"/>
      <c r="C2" s="151"/>
      <c r="D2" s="151"/>
      <c r="E2" s="151"/>
      <c r="F2" s="151"/>
      <c r="G2" s="151"/>
      <c r="H2" s="151"/>
      <c r="I2" s="151"/>
      <c r="J2" s="151"/>
      <c r="K2" s="151"/>
      <c r="L2" s="151"/>
      <c r="M2" s="151"/>
    </row>
    <row r="3" spans="1:13" s="147" customFormat="1" ht="16.5" thickTop="1">
      <c r="A3" s="152"/>
      <c r="B3" s="153"/>
      <c r="C3" s="153"/>
      <c r="D3" s="153"/>
      <c r="E3" s="153"/>
      <c r="F3" s="640"/>
      <c r="G3" s="640"/>
      <c r="H3" s="154"/>
      <c r="I3" s="155"/>
      <c r="J3" s="155"/>
      <c r="K3" s="155"/>
      <c r="L3" s="155"/>
    </row>
    <row r="4" spans="1:13" s="147" customFormat="1">
      <c r="A4" s="156" t="s">
        <v>578</v>
      </c>
      <c r="B4" s="153"/>
      <c r="C4" s="153"/>
      <c r="D4" s="153"/>
      <c r="G4" s="640"/>
      <c r="H4" s="154"/>
      <c r="I4" s="155"/>
      <c r="J4" s="155"/>
      <c r="K4" s="155"/>
      <c r="L4" s="155"/>
    </row>
    <row r="5" spans="1:13" s="147" customFormat="1">
      <c r="A5" s="156"/>
      <c r="B5" s="157" t="s">
        <v>579</v>
      </c>
      <c r="C5" s="153"/>
      <c r="D5" s="153"/>
      <c r="F5" s="153"/>
      <c r="G5" s="640"/>
      <c r="H5" s="154"/>
      <c r="I5" s="155"/>
      <c r="J5" s="155"/>
      <c r="K5" s="155"/>
      <c r="L5" s="155"/>
    </row>
    <row r="6" spans="1:13" s="147" customFormat="1">
      <c r="A6" s="156"/>
      <c r="B6" s="147" t="s">
        <v>580</v>
      </c>
      <c r="C6" s="153"/>
      <c r="D6" s="153"/>
      <c r="F6" s="153"/>
      <c r="G6" s="640"/>
      <c r="H6" s="154"/>
      <c r="I6" s="155"/>
      <c r="J6" s="155"/>
      <c r="K6" s="155"/>
      <c r="L6" s="155"/>
    </row>
    <row r="7" spans="1:13" s="147" customFormat="1">
      <c r="B7" s="141"/>
      <c r="E7" s="158" t="s">
        <v>581</v>
      </c>
      <c r="F7" s="159"/>
      <c r="G7" s="640"/>
      <c r="H7" s="154"/>
      <c r="I7" s="155"/>
      <c r="J7" s="155"/>
      <c r="K7" s="155"/>
      <c r="L7" s="155"/>
    </row>
    <row r="8" spans="1:13" s="147" customFormat="1" ht="36" customHeight="1">
      <c r="A8" s="160" t="s">
        <v>582</v>
      </c>
      <c r="B8" s="161" t="s">
        <v>548</v>
      </c>
      <c r="C8" s="162" t="s">
        <v>583</v>
      </c>
      <c r="D8" s="162" t="s">
        <v>584</v>
      </c>
      <c r="E8" s="161" t="s">
        <v>585</v>
      </c>
      <c r="F8" s="163" t="s">
        <v>586</v>
      </c>
      <c r="G8" s="640"/>
      <c r="H8" s="154"/>
      <c r="I8" s="155"/>
      <c r="J8" s="155"/>
      <c r="K8" s="155"/>
      <c r="L8" s="155"/>
    </row>
    <row r="9" spans="1:13" s="147" customFormat="1" ht="12.75" customHeight="1">
      <c r="A9" s="164">
        <f>ROW()-8</f>
        <v>1</v>
      </c>
      <c r="B9" s="165" t="s">
        <v>587</v>
      </c>
      <c r="C9" s="166" t="s">
        <v>588</v>
      </c>
      <c r="D9" s="167" t="s">
        <v>588</v>
      </c>
      <c r="E9" s="167" t="s">
        <v>589</v>
      </c>
      <c r="F9" s="166"/>
      <c r="G9" s="640"/>
      <c r="H9" s="154"/>
      <c r="I9" s="155"/>
      <c r="J9" s="155"/>
      <c r="K9" s="155"/>
      <c r="L9" s="155"/>
    </row>
    <row r="10" spans="1:13" s="170" customFormat="1" ht="12.75" customHeight="1">
      <c r="A10" s="164">
        <f t="shared" ref="A10:A73" si="0">ROW()-8</f>
        <v>2</v>
      </c>
      <c r="B10" s="165" t="s">
        <v>587</v>
      </c>
      <c r="C10" s="166" t="s">
        <v>590</v>
      </c>
      <c r="D10" s="167" t="s">
        <v>591</v>
      </c>
      <c r="E10" s="167" t="s">
        <v>592</v>
      </c>
      <c r="F10" s="166"/>
      <c r="G10" s="154"/>
      <c r="H10" s="154"/>
      <c r="I10" s="155"/>
      <c r="J10" s="155"/>
      <c r="K10" s="155"/>
      <c r="L10" s="155"/>
    </row>
    <row r="11" spans="1:13" s="170" customFormat="1" ht="12.75" customHeight="1">
      <c r="A11" s="164">
        <f t="shared" si="0"/>
        <v>3</v>
      </c>
      <c r="B11" s="165" t="s">
        <v>587</v>
      </c>
      <c r="C11" s="166" t="s">
        <v>593</v>
      </c>
      <c r="D11" s="167" t="s">
        <v>594</v>
      </c>
      <c r="E11" s="167" t="s">
        <v>595</v>
      </c>
      <c r="F11" s="166"/>
      <c r="G11" s="154"/>
      <c r="H11" s="154"/>
      <c r="I11" s="155"/>
      <c r="J11" s="155"/>
      <c r="K11" s="155"/>
      <c r="L11" s="155"/>
    </row>
    <row r="12" spans="1:13" s="147" customFormat="1" ht="12.75" customHeight="1">
      <c r="A12" s="164">
        <f t="shared" si="0"/>
        <v>4</v>
      </c>
      <c r="B12" s="169"/>
      <c r="C12" s="168"/>
      <c r="D12" s="171"/>
      <c r="E12" s="171"/>
      <c r="F12" s="168"/>
      <c r="H12" s="154"/>
      <c r="I12" s="155"/>
      <c r="J12" s="155"/>
      <c r="K12" s="155"/>
      <c r="L12" s="155"/>
    </row>
    <row r="13" spans="1:13" s="147" customFormat="1" ht="12.75" customHeight="1">
      <c r="A13" s="164">
        <f t="shared" si="0"/>
        <v>5</v>
      </c>
      <c r="B13" s="165"/>
      <c r="C13" s="168"/>
      <c r="D13" s="171"/>
      <c r="E13" s="171"/>
      <c r="F13" s="168"/>
      <c r="H13" s="154"/>
      <c r="I13" s="155"/>
      <c r="J13" s="155"/>
      <c r="K13" s="155"/>
      <c r="L13" s="155"/>
    </row>
    <row r="14" spans="1:13" s="147" customFormat="1" ht="12.75" customHeight="1">
      <c r="A14" s="164">
        <f t="shared" si="0"/>
        <v>6</v>
      </c>
      <c r="B14" s="165"/>
      <c r="C14" s="168"/>
      <c r="D14" s="171"/>
      <c r="E14" s="171"/>
      <c r="F14" s="168"/>
    </row>
    <row r="15" spans="1:13" s="147" customFormat="1" ht="12.75" customHeight="1">
      <c r="A15" s="164">
        <f t="shared" si="0"/>
        <v>7</v>
      </c>
      <c r="B15" s="169"/>
      <c r="C15" s="168"/>
      <c r="D15" s="171"/>
      <c r="E15" s="171"/>
      <c r="F15" s="168"/>
    </row>
    <row r="16" spans="1:13" s="147" customFormat="1" ht="12.75" customHeight="1">
      <c r="A16" s="164">
        <f t="shared" si="0"/>
        <v>8</v>
      </c>
      <c r="B16" s="169"/>
      <c r="C16" s="168"/>
      <c r="D16" s="171"/>
      <c r="E16" s="171"/>
      <c r="F16" s="168"/>
    </row>
    <row r="17" spans="1:7" s="147" customFormat="1" ht="12.75" customHeight="1">
      <c r="A17" s="164">
        <f t="shared" si="0"/>
        <v>9</v>
      </c>
      <c r="B17" s="169"/>
      <c r="C17" s="168"/>
      <c r="D17" s="171"/>
      <c r="E17" s="171"/>
      <c r="F17" s="168"/>
    </row>
    <row r="18" spans="1:7" s="147" customFormat="1" ht="12.75" customHeight="1">
      <c r="A18" s="164">
        <f t="shared" si="0"/>
        <v>10</v>
      </c>
      <c r="B18" s="169"/>
      <c r="C18" s="168"/>
      <c r="D18" s="171"/>
      <c r="E18" s="171"/>
      <c r="F18" s="168"/>
    </row>
    <row r="19" spans="1:7" s="147" customFormat="1" ht="12.75" customHeight="1">
      <c r="A19" s="164">
        <f t="shared" si="0"/>
        <v>11</v>
      </c>
      <c r="B19" s="169"/>
      <c r="C19" s="168"/>
      <c r="D19" s="171"/>
      <c r="E19" s="171"/>
      <c r="F19" s="168"/>
    </row>
    <row r="20" spans="1:7" s="172" customFormat="1" ht="12.75" customHeight="1">
      <c r="A20" s="164">
        <f t="shared" si="0"/>
        <v>12</v>
      </c>
      <c r="B20" s="169"/>
      <c r="C20" s="168"/>
      <c r="D20" s="171"/>
      <c r="E20" s="171"/>
      <c r="F20" s="168"/>
    </row>
    <row r="21" spans="1:7" s="172" customFormat="1" ht="12.75" customHeight="1">
      <c r="A21" s="164">
        <f t="shared" si="0"/>
        <v>13</v>
      </c>
      <c r="B21" s="169"/>
      <c r="C21" s="168"/>
      <c r="D21" s="171"/>
      <c r="E21" s="171"/>
      <c r="F21" s="168"/>
    </row>
    <row r="22" spans="1:7" s="172" customFormat="1" ht="12.75" customHeight="1">
      <c r="A22" s="164">
        <f t="shared" si="0"/>
        <v>14</v>
      </c>
      <c r="B22" s="169"/>
      <c r="C22" s="168"/>
      <c r="D22" s="171"/>
      <c r="E22" s="171"/>
      <c r="F22" s="168"/>
    </row>
    <row r="23" spans="1:7" s="170" customFormat="1" ht="12.75" customHeight="1">
      <c r="A23" s="164">
        <f t="shared" si="0"/>
        <v>15</v>
      </c>
      <c r="B23" s="169"/>
      <c r="C23" s="168"/>
      <c r="D23" s="171"/>
      <c r="E23" s="171"/>
      <c r="F23" s="168"/>
      <c r="G23" s="172"/>
    </row>
    <row r="24" spans="1:7" s="170" customFormat="1" ht="12.75" customHeight="1">
      <c r="A24" s="164">
        <f t="shared" si="0"/>
        <v>16</v>
      </c>
      <c r="B24" s="169"/>
      <c r="C24" s="168"/>
      <c r="D24" s="171"/>
      <c r="E24" s="171"/>
      <c r="F24" s="168"/>
      <c r="G24" s="154"/>
    </row>
    <row r="25" spans="1:7" s="147" customFormat="1" ht="12.75" customHeight="1">
      <c r="A25" s="164">
        <f t="shared" si="0"/>
        <v>17</v>
      </c>
      <c r="B25" s="169"/>
      <c r="C25" s="168"/>
      <c r="D25" s="171"/>
      <c r="E25" s="171"/>
      <c r="F25" s="168"/>
      <c r="G25" s="154"/>
    </row>
    <row r="26" spans="1:7" s="147" customFormat="1" ht="12.75" customHeight="1">
      <c r="A26" s="164">
        <f t="shared" si="0"/>
        <v>18</v>
      </c>
      <c r="B26" s="169"/>
      <c r="C26" s="168"/>
      <c r="D26" s="171"/>
      <c r="E26" s="171"/>
      <c r="F26" s="168"/>
    </row>
    <row r="27" spans="1:7" s="147" customFormat="1" ht="12.75" customHeight="1">
      <c r="A27" s="164">
        <f t="shared" si="0"/>
        <v>19</v>
      </c>
      <c r="B27" s="169"/>
      <c r="C27" s="168"/>
      <c r="D27" s="171"/>
      <c r="E27" s="171"/>
      <c r="F27" s="168"/>
    </row>
    <row r="28" spans="1:7" s="147" customFormat="1" ht="12.75" customHeight="1">
      <c r="A28" s="164">
        <f t="shared" si="0"/>
        <v>20</v>
      </c>
      <c r="B28" s="169"/>
      <c r="C28" s="168"/>
      <c r="D28" s="171"/>
      <c r="E28" s="171"/>
      <c r="F28" s="168"/>
    </row>
    <row r="29" spans="1:7" s="147" customFormat="1" ht="12.75" customHeight="1">
      <c r="A29" s="164">
        <f t="shared" si="0"/>
        <v>21</v>
      </c>
      <c r="B29" s="169"/>
      <c r="C29" s="168"/>
      <c r="D29" s="171"/>
      <c r="E29" s="171"/>
      <c r="F29" s="168"/>
    </row>
    <row r="30" spans="1:7" s="147" customFormat="1" ht="12.75" customHeight="1">
      <c r="A30" s="164">
        <f t="shared" si="0"/>
        <v>22</v>
      </c>
      <c r="B30" s="169"/>
      <c r="C30" s="168"/>
      <c r="D30" s="171"/>
      <c r="E30" s="171"/>
      <c r="F30" s="168"/>
    </row>
    <row r="31" spans="1:7" s="147" customFormat="1" ht="12.75" customHeight="1">
      <c r="A31" s="164">
        <f t="shared" si="0"/>
        <v>23</v>
      </c>
      <c r="B31" s="169"/>
      <c r="C31" s="168"/>
      <c r="D31" s="171"/>
      <c r="E31" s="171"/>
      <c r="F31" s="168"/>
    </row>
    <row r="32" spans="1:7" s="147" customFormat="1" ht="12.75" customHeight="1">
      <c r="A32" s="164">
        <f t="shared" si="0"/>
        <v>24</v>
      </c>
      <c r="B32" s="169"/>
      <c r="C32" s="168"/>
      <c r="D32" s="171"/>
      <c r="E32" s="171"/>
      <c r="F32" s="168"/>
    </row>
    <row r="33" spans="1:13" s="147" customFormat="1" ht="12.75" customHeight="1">
      <c r="A33" s="164">
        <f t="shared" si="0"/>
        <v>25</v>
      </c>
      <c r="B33" s="169"/>
      <c r="C33" s="168"/>
      <c r="D33" s="171"/>
      <c r="E33" s="171"/>
      <c r="F33" s="168"/>
    </row>
    <row r="34" spans="1:13" s="147" customFormat="1" ht="12.75" customHeight="1">
      <c r="A34" s="164">
        <f t="shared" si="0"/>
        <v>26</v>
      </c>
      <c r="B34" s="169"/>
      <c r="C34" s="168"/>
      <c r="D34" s="171"/>
      <c r="E34" s="171"/>
      <c r="F34" s="168"/>
    </row>
    <row r="35" spans="1:13" s="147" customFormat="1" ht="12.75" customHeight="1">
      <c r="A35" s="164">
        <f t="shared" si="0"/>
        <v>27</v>
      </c>
      <c r="B35" s="169"/>
      <c r="C35" s="168"/>
      <c r="D35" s="171"/>
      <c r="E35" s="171"/>
      <c r="F35" s="168"/>
    </row>
    <row r="36" spans="1:13" s="147" customFormat="1" ht="12.75" customHeight="1">
      <c r="A36" s="164">
        <f t="shared" si="0"/>
        <v>28</v>
      </c>
      <c r="B36" s="169"/>
      <c r="C36" s="168"/>
      <c r="D36" s="171"/>
      <c r="E36" s="171"/>
      <c r="F36" s="168"/>
    </row>
    <row r="37" spans="1:13" s="147" customFormat="1" ht="12.75" customHeight="1">
      <c r="A37" s="164">
        <f t="shared" si="0"/>
        <v>29</v>
      </c>
      <c r="B37" s="169"/>
      <c r="C37" s="168"/>
      <c r="D37" s="171"/>
      <c r="E37" s="171"/>
      <c r="F37" s="168"/>
    </row>
    <row r="38" spans="1:13" s="147" customFormat="1" ht="12.75" customHeight="1">
      <c r="A38" s="164">
        <f t="shared" si="0"/>
        <v>30</v>
      </c>
      <c r="B38" s="169"/>
      <c r="C38" s="168"/>
      <c r="D38" s="171"/>
      <c r="E38" s="171"/>
      <c r="F38" s="168"/>
    </row>
    <row r="39" spans="1:13" s="172" customFormat="1" ht="12.75" customHeight="1">
      <c r="A39" s="164">
        <f t="shared" si="0"/>
        <v>31</v>
      </c>
      <c r="B39" s="169"/>
      <c r="C39" s="168"/>
      <c r="D39" s="171"/>
      <c r="E39" s="171"/>
      <c r="F39" s="168"/>
      <c r="G39" s="147"/>
      <c r="H39" s="147"/>
      <c r="I39" s="147"/>
      <c r="J39" s="147"/>
      <c r="K39" s="147"/>
      <c r="L39" s="147"/>
      <c r="M39" s="147"/>
    </row>
    <row r="40" spans="1:13" s="172" customFormat="1" ht="12.75" customHeight="1">
      <c r="A40" s="164">
        <f t="shared" si="0"/>
        <v>32</v>
      </c>
      <c r="B40" s="169"/>
      <c r="C40" s="168"/>
      <c r="D40" s="171"/>
      <c r="E40" s="171"/>
      <c r="F40" s="168"/>
      <c r="G40" s="147"/>
      <c r="H40" s="147"/>
      <c r="I40" s="147"/>
      <c r="J40" s="147"/>
      <c r="K40" s="147"/>
      <c r="L40" s="147"/>
      <c r="M40" s="147"/>
    </row>
    <row r="41" spans="1:13" s="172" customFormat="1" ht="12.75" customHeight="1">
      <c r="A41" s="164">
        <f t="shared" si="0"/>
        <v>33</v>
      </c>
      <c r="B41" s="169"/>
      <c r="C41" s="168"/>
      <c r="D41" s="171"/>
      <c r="E41" s="171"/>
      <c r="F41" s="168"/>
      <c r="G41" s="147"/>
      <c r="H41" s="147"/>
      <c r="I41" s="147"/>
      <c r="J41" s="147"/>
      <c r="K41" s="147"/>
      <c r="L41" s="147"/>
      <c r="M41" s="147"/>
    </row>
    <row r="42" spans="1:13" s="147" customFormat="1" ht="12.75" customHeight="1">
      <c r="A42" s="164">
        <f t="shared" si="0"/>
        <v>34</v>
      </c>
      <c r="B42" s="169"/>
      <c r="C42" s="168"/>
      <c r="D42" s="171"/>
      <c r="E42" s="171"/>
      <c r="F42" s="168"/>
    </row>
    <row r="43" spans="1:13" s="147" customFormat="1" ht="12.75" customHeight="1">
      <c r="A43" s="164">
        <f t="shared" si="0"/>
        <v>35</v>
      </c>
      <c r="B43" s="169"/>
      <c r="C43" s="168"/>
      <c r="D43" s="171"/>
      <c r="E43" s="171"/>
      <c r="F43" s="168"/>
    </row>
    <row r="44" spans="1:13" s="147" customFormat="1" ht="12.75" customHeight="1">
      <c r="A44" s="164">
        <f t="shared" si="0"/>
        <v>36</v>
      </c>
      <c r="B44" s="169"/>
      <c r="C44" s="168"/>
      <c r="D44" s="171"/>
      <c r="E44" s="171"/>
      <c r="F44" s="168"/>
    </row>
    <row r="45" spans="1:13" s="147" customFormat="1" ht="12.75" customHeight="1">
      <c r="A45" s="164">
        <f t="shared" si="0"/>
        <v>37</v>
      </c>
      <c r="B45" s="169"/>
      <c r="C45" s="168"/>
      <c r="D45" s="171"/>
      <c r="E45" s="171"/>
      <c r="F45" s="168"/>
    </row>
    <row r="46" spans="1:13" s="147" customFormat="1" ht="12.75" customHeight="1">
      <c r="A46" s="164">
        <f t="shared" si="0"/>
        <v>38</v>
      </c>
      <c r="B46" s="169"/>
      <c r="C46" s="168"/>
      <c r="D46" s="171"/>
      <c r="E46" s="171"/>
      <c r="F46" s="168"/>
    </row>
    <row r="47" spans="1:13" s="147" customFormat="1" ht="12.75" customHeight="1">
      <c r="A47" s="164">
        <f t="shared" si="0"/>
        <v>39</v>
      </c>
      <c r="B47" s="169"/>
      <c r="C47" s="168"/>
      <c r="D47" s="171"/>
      <c r="E47" s="171"/>
      <c r="F47" s="168"/>
    </row>
    <row r="48" spans="1:13" s="147" customFormat="1" ht="12.75" customHeight="1">
      <c r="A48" s="164">
        <f t="shared" si="0"/>
        <v>40</v>
      </c>
      <c r="B48" s="169"/>
      <c r="C48" s="168"/>
      <c r="D48" s="171"/>
      <c r="E48" s="171"/>
      <c r="F48" s="168"/>
    </row>
    <row r="49" spans="1:6" s="147" customFormat="1" ht="12.75" customHeight="1">
      <c r="A49" s="164">
        <f t="shared" si="0"/>
        <v>41</v>
      </c>
      <c r="B49" s="169"/>
      <c r="C49" s="168"/>
      <c r="D49" s="171"/>
      <c r="E49" s="171"/>
      <c r="F49" s="168"/>
    </row>
    <row r="50" spans="1:6" s="147" customFormat="1" ht="12.75" customHeight="1">
      <c r="A50" s="164">
        <f t="shared" si="0"/>
        <v>42</v>
      </c>
      <c r="B50" s="169"/>
      <c r="C50" s="168"/>
      <c r="D50" s="171"/>
      <c r="E50" s="171"/>
      <c r="F50" s="168"/>
    </row>
    <row r="51" spans="1:6" s="147" customFormat="1" ht="12.75" customHeight="1">
      <c r="A51" s="164">
        <f t="shared" si="0"/>
        <v>43</v>
      </c>
      <c r="B51" s="169"/>
      <c r="C51" s="168"/>
      <c r="D51" s="171"/>
      <c r="E51" s="171"/>
      <c r="F51" s="168"/>
    </row>
    <row r="52" spans="1:6" s="147" customFormat="1" ht="12.75" customHeight="1">
      <c r="A52" s="164">
        <f t="shared" si="0"/>
        <v>44</v>
      </c>
      <c r="B52" s="169"/>
      <c r="C52" s="168"/>
      <c r="D52" s="171"/>
      <c r="E52" s="171"/>
      <c r="F52" s="168"/>
    </row>
    <row r="53" spans="1:6" s="147" customFormat="1" ht="12.75" customHeight="1">
      <c r="A53" s="164">
        <f t="shared" si="0"/>
        <v>45</v>
      </c>
      <c r="B53" s="169"/>
      <c r="C53" s="168"/>
      <c r="D53" s="171"/>
      <c r="E53" s="171"/>
      <c r="F53" s="168"/>
    </row>
    <row r="54" spans="1:6" s="147" customFormat="1" ht="12.75" customHeight="1">
      <c r="A54" s="164">
        <f t="shared" si="0"/>
        <v>46</v>
      </c>
      <c r="B54" s="169"/>
      <c r="C54" s="168"/>
      <c r="D54" s="171"/>
      <c r="E54" s="171"/>
      <c r="F54" s="168"/>
    </row>
    <row r="55" spans="1:6" s="147" customFormat="1" ht="12.75" customHeight="1">
      <c r="A55" s="164">
        <f t="shared" si="0"/>
        <v>47</v>
      </c>
      <c r="B55" s="169"/>
      <c r="C55" s="168"/>
      <c r="D55" s="171"/>
      <c r="E55" s="171"/>
      <c r="F55" s="168"/>
    </row>
    <row r="56" spans="1:6" s="147" customFormat="1" ht="12.75" customHeight="1">
      <c r="A56" s="164">
        <f t="shared" si="0"/>
        <v>48</v>
      </c>
      <c r="B56" s="169"/>
      <c r="C56" s="168"/>
      <c r="D56" s="171"/>
      <c r="E56" s="171"/>
      <c r="F56" s="168"/>
    </row>
    <row r="57" spans="1:6" s="147" customFormat="1" ht="12.75" customHeight="1">
      <c r="A57" s="164">
        <f t="shared" si="0"/>
        <v>49</v>
      </c>
      <c r="B57" s="169"/>
      <c r="C57" s="168"/>
      <c r="D57" s="171"/>
      <c r="E57" s="171"/>
      <c r="F57" s="168"/>
    </row>
    <row r="58" spans="1:6" s="147" customFormat="1" ht="12.75" customHeight="1">
      <c r="A58" s="164">
        <f t="shared" si="0"/>
        <v>50</v>
      </c>
      <c r="B58" s="169"/>
      <c r="C58" s="168"/>
      <c r="D58" s="171"/>
      <c r="E58" s="171"/>
      <c r="F58" s="168"/>
    </row>
    <row r="59" spans="1:6" s="147" customFormat="1" ht="12.75" customHeight="1">
      <c r="A59" s="164">
        <f t="shared" si="0"/>
        <v>51</v>
      </c>
      <c r="B59" s="169"/>
      <c r="C59" s="168"/>
      <c r="D59" s="171"/>
      <c r="E59" s="171"/>
      <c r="F59" s="168"/>
    </row>
    <row r="60" spans="1:6" s="147" customFormat="1" ht="12.75" customHeight="1">
      <c r="A60" s="164">
        <f t="shared" si="0"/>
        <v>52</v>
      </c>
      <c r="B60" s="169"/>
      <c r="C60" s="168"/>
      <c r="D60" s="171"/>
      <c r="E60" s="171"/>
      <c r="F60" s="168"/>
    </row>
    <row r="61" spans="1:6" s="147" customFormat="1" ht="12.75" customHeight="1">
      <c r="A61" s="164">
        <f t="shared" si="0"/>
        <v>53</v>
      </c>
      <c r="B61" s="169"/>
      <c r="C61" s="168"/>
      <c r="D61" s="171"/>
      <c r="E61" s="171"/>
      <c r="F61" s="168"/>
    </row>
    <row r="62" spans="1:6" s="147" customFormat="1" ht="12.75" customHeight="1">
      <c r="A62" s="164">
        <f t="shared" si="0"/>
        <v>54</v>
      </c>
      <c r="B62" s="169"/>
      <c r="C62" s="168"/>
      <c r="D62" s="171"/>
      <c r="E62" s="171"/>
      <c r="F62" s="168"/>
    </row>
    <row r="63" spans="1:6" s="147" customFormat="1" ht="12.75" customHeight="1">
      <c r="A63" s="164">
        <f t="shared" si="0"/>
        <v>55</v>
      </c>
      <c r="B63" s="169"/>
      <c r="C63" s="168"/>
      <c r="D63" s="171"/>
      <c r="E63" s="171"/>
      <c r="F63" s="168"/>
    </row>
    <row r="64" spans="1:6" s="147" customFormat="1" ht="12.75" customHeight="1">
      <c r="A64" s="164">
        <f t="shared" si="0"/>
        <v>56</v>
      </c>
      <c r="B64" s="169"/>
      <c r="C64" s="168"/>
      <c r="D64" s="171"/>
      <c r="E64" s="171"/>
      <c r="F64" s="168"/>
    </row>
    <row r="65" spans="1:6" s="147" customFormat="1" ht="12.75" customHeight="1">
      <c r="A65" s="164">
        <f t="shared" si="0"/>
        <v>57</v>
      </c>
      <c r="B65" s="169"/>
      <c r="C65" s="168"/>
      <c r="D65" s="171"/>
      <c r="E65" s="171"/>
      <c r="F65" s="168"/>
    </row>
    <row r="66" spans="1:6" s="147" customFormat="1" ht="12.75" customHeight="1">
      <c r="A66" s="164">
        <f t="shared" si="0"/>
        <v>58</v>
      </c>
      <c r="B66" s="169"/>
      <c r="C66" s="168"/>
      <c r="D66" s="171"/>
      <c r="E66" s="171"/>
      <c r="F66" s="168"/>
    </row>
    <row r="67" spans="1:6" s="147" customFormat="1" ht="12.75" customHeight="1">
      <c r="A67" s="164">
        <f t="shared" si="0"/>
        <v>59</v>
      </c>
      <c r="B67" s="169"/>
      <c r="C67" s="168"/>
      <c r="D67" s="171"/>
      <c r="E67" s="171"/>
      <c r="F67" s="168"/>
    </row>
    <row r="68" spans="1:6" s="147" customFormat="1" ht="12.75" customHeight="1">
      <c r="A68" s="164">
        <f t="shared" si="0"/>
        <v>60</v>
      </c>
      <c r="B68" s="169"/>
      <c r="C68" s="168"/>
      <c r="D68" s="171"/>
      <c r="E68" s="171"/>
      <c r="F68" s="168"/>
    </row>
    <row r="69" spans="1:6" s="147" customFormat="1" ht="12.75" customHeight="1">
      <c r="A69" s="164">
        <f t="shared" si="0"/>
        <v>61</v>
      </c>
      <c r="B69" s="169"/>
      <c r="C69" s="168"/>
      <c r="D69" s="171"/>
      <c r="E69" s="171"/>
      <c r="F69" s="168"/>
    </row>
    <row r="70" spans="1:6" s="147" customFormat="1" ht="12.75" customHeight="1">
      <c r="A70" s="164">
        <f t="shared" si="0"/>
        <v>62</v>
      </c>
      <c r="B70" s="169"/>
      <c r="C70" s="168"/>
      <c r="D70" s="171"/>
      <c r="E70" s="171"/>
      <c r="F70" s="168"/>
    </row>
    <row r="71" spans="1:6" s="147" customFormat="1">
      <c r="A71" s="164">
        <f t="shared" si="0"/>
        <v>63</v>
      </c>
      <c r="B71" s="169"/>
      <c r="C71" s="168"/>
      <c r="D71" s="171"/>
      <c r="E71" s="171"/>
      <c r="F71" s="168"/>
    </row>
    <row r="72" spans="1:6" s="147" customFormat="1">
      <c r="A72" s="164">
        <f t="shared" si="0"/>
        <v>64</v>
      </c>
      <c r="B72" s="169"/>
      <c r="C72" s="168"/>
      <c r="D72" s="171"/>
      <c r="E72" s="171"/>
      <c r="F72" s="168"/>
    </row>
    <row r="73" spans="1:6" s="147" customFormat="1">
      <c r="A73" s="164">
        <f t="shared" si="0"/>
        <v>65</v>
      </c>
      <c r="B73" s="169"/>
      <c r="C73" s="168"/>
      <c r="D73" s="171"/>
      <c r="E73" s="171"/>
      <c r="F73" s="168"/>
    </row>
    <row r="74" spans="1:6" s="147" customFormat="1">
      <c r="A74" s="164">
        <f>ROW()-8</f>
        <v>66</v>
      </c>
      <c r="B74" s="169"/>
      <c r="C74" s="168"/>
      <c r="D74" s="171"/>
      <c r="E74" s="171"/>
      <c r="F74" s="168"/>
    </row>
    <row r="75" spans="1:6" s="147" customFormat="1">
      <c r="A75" s="164">
        <f>ROW()-8</f>
        <v>67</v>
      </c>
      <c r="B75" s="169"/>
      <c r="C75" s="168"/>
      <c r="D75" s="171"/>
      <c r="E75" s="171"/>
      <c r="F75" s="168"/>
    </row>
    <row r="76" spans="1:6" s="147" customFormat="1">
      <c r="A76" s="164">
        <f>ROW()-8</f>
        <v>68</v>
      </c>
      <c r="B76" s="169"/>
      <c r="C76" s="168"/>
      <c r="D76" s="171"/>
      <c r="E76" s="171"/>
      <c r="F76" s="168"/>
    </row>
    <row r="77" spans="1:6" s="147" customFormat="1">
      <c r="A77" s="164">
        <f>ROW()-8</f>
        <v>69</v>
      </c>
      <c r="B77" s="169"/>
      <c r="C77" s="168"/>
      <c r="D77" s="171"/>
      <c r="E77" s="171"/>
      <c r="F77" s="168"/>
    </row>
    <row r="78" spans="1:6">
      <c r="A78" s="164">
        <f>ROW()-8</f>
        <v>70</v>
      </c>
      <c r="B78" s="169"/>
      <c r="C78" s="168"/>
      <c r="D78" s="171"/>
      <c r="E78" s="171"/>
      <c r="F78" s="168"/>
    </row>
  </sheetData>
  <phoneticPr fontId="3"/>
  <dataValidations count="2">
    <dataValidation allowBlank="1" showInputMessage="1" showErrorMessage="1" error="4以上の数値を入れてください" sqref="C9:C78"/>
    <dataValidation type="list" allowBlank="1" showInputMessage="1" showErrorMessage="1" prompt="設定区分（追加、削除）をご選択下さい。" sqref="B9:B78">
      <formula1>"追加,削除"</formula1>
    </dataValidation>
  </dataValidations>
  <printOptions horizontalCentered="1"/>
  <pageMargins left="0.25" right="0.25" top="0.75" bottom="0.75" header="0.3" footer="0.3"/>
  <pageSetup paperSize="9" scale="75" fitToHeight="0" orientation="portrait" useFirstPageNumber="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3"/>
  <sheetViews>
    <sheetView workbookViewId="0"/>
  </sheetViews>
  <sheetFormatPr defaultRowHeight="18.75"/>
  <sheetData>
    <row r="1" spans="1:1">
      <c r="A1" t="s">
        <v>595</v>
      </c>
    </row>
    <row r="2" spans="1:1">
      <c r="A2" t="s">
        <v>589</v>
      </c>
    </row>
    <row r="3" spans="1:1">
      <c r="A3" t="s">
        <v>615</v>
      </c>
    </row>
  </sheetData>
  <phoneticPr fontId="3"/>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S80"/>
  <sheetViews>
    <sheetView showGridLines="0" zoomScale="55" zoomScaleNormal="55" zoomScaleSheetLayoutView="85" workbookViewId="0">
      <selection activeCell="E12" sqref="E12"/>
    </sheetView>
  </sheetViews>
  <sheetFormatPr defaultColWidth="4.75" defaultRowHeight="13.5"/>
  <cols>
    <col min="1" max="1" width="3.75" style="175" customWidth="1"/>
    <col min="2" max="2" width="5.75" style="205" customWidth="1"/>
    <col min="3" max="3" width="24.125" style="205" customWidth="1"/>
    <col min="4" max="4" width="9.125" style="205" customWidth="1"/>
    <col min="5" max="5" width="22.75" style="205" customWidth="1"/>
    <col min="6" max="6" width="11.375" style="205" customWidth="1"/>
    <col min="7" max="7" width="16.75" style="205" customWidth="1"/>
    <col min="8" max="8" width="11.375" style="205" customWidth="1"/>
    <col min="9" max="10" width="16.75" style="205" customWidth="1"/>
    <col min="11" max="12" width="11.625" style="205" hidden="1" customWidth="1"/>
    <col min="13" max="13" width="16.75" style="205" customWidth="1"/>
    <col min="14" max="14" width="15" style="205" customWidth="1"/>
    <col min="15" max="15" width="16.75" style="205" customWidth="1"/>
    <col min="16" max="16" width="11.375" style="205" customWidth="1"/>
    <col min="17" max="18" width="9.875" style="205" hidden="1" customWidth="1"/>
    <col min="19" max="19" width="2.75" style="175" customWidth="1"/>
    <col min="20" max="16384" width="4.75" style="175"/>
  </cols>
  <sheetData>
    <row r="1" spans="1:19">
      <c r="A1" s="173"/>
      <c r="B1" s="173"/>
      <c r="C1" s="173"/>
      <c r="D1" s="173"/>
      <c r="E1" s="173"/>
      <c r="F1" s="173"/>
      <c r="G1" s="173"/>
      <c r="H1" s="173"/>
      <c r="I1" s="173"/>
      <c r="J1" s="173"/>
      <c r="K1" s="173"/>
      <c r="L1" s="173"/>
      <c r="M1" s="173"/>
      <c r="N1" s="173"/>
      <c r="O1" s="173"/>
      <c r="P1" s="173"/>
      <c r="Q1" s="173"/>
      <c r="R1" s="173"/>
      <c r="S1" s="174"/>
    </row>
    <row r="2" spans="1:19" ht="21.75" thickBot="1">
      <c r="A2" s="176" t="s">
        <v>596</v>
      </c>
      <c r="B2" s="177"/>
      <c r="C2" s="177"/>
      <c r="D2" s="177"/>
      <c r="E2" s="177"/>
      <c r="F2" s="177"/>
      <c r="G2" s="177"/>
      <c r="H2" s="177"/>
      <c r="I2" s="177"/>
      <c r="J2" s="177"/>
      <c r="K2" s="177"/>
      <c r="L2" s="177"/>
      <c r="M2" s="177"/>
      <c r="N2" s="177"/>
      <c r="O2" s="177"/>
      <c r="P2" s="177"/>
      <c r="Q2" s="177"/>
      <c r="R2" s="177"/>
      <c r="S2" s="177"/>
    </row>
    <row r="3" spans="1:19" s="173" customFormat="1" ht="27" customHeight="1" thickTop="1">
      <c r="A3" s="178"/>
      <c r="B3" s="179"/>
      <c r="C3" s="179"/>
      <c r="D3" s="179"/>
      <c r="E3" s="179"/>
      <c r="F3" s="179"/>
      <c r="G3" s="179"/>
      <c r="H3" s="179"/>
      <c r="I3" s="179"/>
      <c r="J3" s="179"/>
      <c r="K3" s="179"/>
      <c r="L3" s="179"/>
      <c r="M3" s="179"/>
      <c r="N3" s="179"/>
      <c r="O3" s="179"/>
      <c r="P3" s="179"/>
      <c r="Q3" s="179"/>
      <c r="R3" s="179"/>
    </row>
    <row r="4" spans="1:19" s="173" customFormat="1" ht="27" customHeight="1">
      <c r="A4" s="180"/>
      <c r="B4" s="179"/>
      <c r="C4" s="179"/>
      <c r="D4" s="179"/>
      <c r="E4" s="179"/>
      <c r="F4" s="179"/>
      <c r="G4" s="179"/>
      <c r="H4" s="179"/>
      <c r="I4" s="179"/>
      <c r="J4" s="179"/>
      <c r="K4" s="179"/>
      <c r="L4" s="179"/>
      <c r="M4" s="179"/>
      <c r="N4" s="179"/>
      <c r="O4" s="179"/>
      <c r="P4" s="179"/>
      <c r="Q4" s="179"/>
      <c r="R4" s="179"/>
    </row>
    <row r="5" spans="1:19" s="173" customFormat="1" ht="27" customHeight="1">
      <c r="A5" s="180"/>
      <c r="B5" s="181"/>
      <c r="C5" s="181"/>
      <c r="D5" s="181"/>
      <c r="E5" s="181"/>
      <c r="F5" s="182"/>
      <c r="G5" s="181"/>
      <c r="N5" s="179"/>
      <c r="O5" s="179"/>
      <c r="P5" s="179"/>
      <c r="Q5" s="179"/>
      <c r="R5" s="179"/>
    </row>
    <row r="6" spans="1:19" s="173" customFormat="1" ht="27" customHeight="1">
      <c r="A6" s="180"/>
      <c r="N6" s="179"/>
      <c r="O6" s="179"/>
      <c r="P6" s="179"/>
      <c r="Q6" s="179"/>
      <c r="R6" s="179"/>
    </row>
    <row r="7" spans="1:19" s="173" customFormat="1" ht="27" customHeight="1"/>
    <row r="8" spans="1:19" s="173" customFormat="1" ht="62.25" customHeight="1">
      <c r="B8" s="179"/>
      <c r="C8" s="179"/>
      <c r="D8" s="179"/>
      <c r="E8" s="179"/>
      <c r="F8" s="179"/>
      <c r="G8" s="179"/>
      <c r="H8" s="179"/>
      <c r="I8" s="179"/>
      <c r="J8" s="179"/>
      <c r="K8" s="179"/>
      <c r="L8" s="179"/>
      <c r="M8" s="179"/>
      <c r="N8" s="158" t="s">
        <v>581</v>
      </c>
      <c r="O8" s="159"/>
    </row>
    <row r="9" spans="1:19" s="173" customFormat="1" ht="18.75">
      <c r="A9" s="1706" t="s">
        <v>582</v>
      </c>
      <c r="B9" s="1707" t="s">
        <v>548</v>
      </c>
      <c r="C9" s="1708" t="s">
        <v>597</v>
      </c>
      <c r="D9" s="1709"/>
      <c r="E9" s="1707" t="s">
        <v>598</v>
      </c>
      <c r="F9" s="1712" t="s">
        <v>599</v>
      </c>
      <c r="G9" s="1713"/>
      <c r="H9" s="1713"/>
      <c r="I9" s="1713"/>
      <c r="J9" s="1714"/>
      <c r="K9" s="183"/>
      <c r="L9" s="183"/>
      <c r="M9" s="1715" t="s">
        <v>600</v>
      </c>
      <c r="N9" s="1715"/>
      <c r="O9" s="1715"/>
      <c r="P9" s="1715"/>
      <c r="Q9" s="184"/>
      <c r="R9" s="184"/>
    </row>
    <row r="10" spans="1:19" s="186" customFormat="1" ht="18.75" customHeight="1">
      <c r="A10" s="1706"/>
      <c r="B10" s="1707"/>
      <c r="C10" s="1710"/>
      <c r="D10" s="1711"/>
      <c r="E10" s="1707"/>
      <c r="F10" s="1716" t="s">
        <v>601</v>
      </c>
      <c r="G10" s="1717"/>
      <c r="H10" s="1718" t="s">
        <v>602</v>
      </c>
      <c r="I10" s="1713"/>
      <c r="J10" s="1714"/>
      <c r="K10" s="183"/>
      <c r="L10" s="183"/>
      <c r="M10" s="1716" t="s">
        <v>603</v>
      </c>
      <c r="N10" s="1717"/>
      <c r="O10" s="1717" t="s">
        <v>604</v>
      </c>
      <c r="P10" s="1719"/>
      <c r="Q10" s="185"/>
      <c r="R10" s="185"/>
    </row>
    <row r="11" spans="1:19" s="186" customFormat="1" ht="18.75" customHeight="1">
      <c r="A11" s="1706"/>
      <c r="B11" s="1707"/>
      <c r="C11" s="662" t="s">
        <v>605</v>
      </c>
      <c r="D11" s="662" t="s">
        <v>606</v>
      </c>
      <c r="E11" s="1707"/>
      <c r="F11" s="187" t="s">
        <v>607</v>
      </c>
      <c r="G11" s="188" t="s">
        <v>608</v>
      </c>
      <c r="H11" s="188" t="s">
        <v>607</v>
      </c>
      <c r="I11" s="189" t="s">
        <v>608</v>
      </c>
      <c r="J11" s="190" t="s">
        <v>609</v>
      </c>
      <c r="K11" s="191" t="s">
        <v>610</v>
      </c>
      <c r="L11" s="191" t="s">
        <v>611</v>
      </c>
      <c r="M11" s="187" t="s">
        <v>608</v>
      </c>
      <c r="N11" s="192" t="s">
        <v>612</v>
      </c>
      <c r="O11" s="188" t="s">
        <v>608</v>
      </c>
      <c r="P11" s="190" t="s">
        <v>609</v>
      </c>
      <c r="Q11" s="191" t="s">
        <v>613</v>
      </c>
      <c r="R11" s="191" t="s">
        <v>614</v>
      </c>
    </row>
    <row r="12" spans="1:19" s="173" customFormat="1" ht="20.100000000000001" customHeight="1">
      <c r="A12" s="193">
        <f>ROW()-11</f>
        <v>1</v>
      </c>
      <c r="B12" s="194"/>
      <c r="C12" s="668"/>
      <c r="D12" s="195"/>
      <c r="E12" s="668"/>
      <c r="F12" s="669"/>
      <c r="G12" s="670"/>
      <c r="H12" s="670"/>
      <c r="I12" s="671"/>
      <c r="J12" s="672"/>
      <c r="K12" s="673"/>
      <c r="L12" s="673"/>
      <c r="M12" s="669"/>
      <c r="N12" s="670"/>
      <c r="O12" s="670"/>
      <c r="P12" s="672"/>
      <c r="Q12" s="200"/>
      <c r="R12" s="200"/>
    </row>
    <row r="13" spans="1:19" s="173" customFormat="1" ht="20.100000000000001" customHeight="1">
      <c r="A13" s="193">
        <f t="shared" ref="A13:A31" si="0">ROW()-11</f>
        <v>2</v>
      </c>
      <c r="B13" s="194"/>
      <c r="C13" s="668"/>
      <c r="D13" s="195"/>
      <c r="E13" s="668"/>
      <c r="F13" s="669"/>
      <c r="G13" s="670"/>
      <c r="H13" s="670"/>
      <c r="I13" s="671"/>
      <c r="J13" s="672"/>
      <c r="K13" s="673"/>
      <c r="L13" s="673"/>
      <c r="M13" s="669"/>
      <c r="N13" s="670"/>
      <c r="O13" s="670"/>
      <c r="P13" s="672"/>
      <c r="Q13" s="200"/>
      <c r="R13" s="200"/>
    </row>
    <row r="14" spans="1:19" s="173" customFormat="1" ht="20.100000000000001" customHeight="1">
      <c r="A14" s="193">
        <f t="shared" si="0"/>
        <v>3</v>
      </c>
      <c r="B14" s="194"/>
      <c r="C14" s="668"/>
      <c r="D14" s="195"/>
      <c r="E14" s="668"/>
      <c r="F14" s="669"/>
      <c r="G14" s="670"/>
      <c r="H14" s="670"/>
      <c r="I14" s="671"/>
      <c r="J14" s="672"/>
      <c r="K14" s="673"/>
      <c r="L14" s="673"/>
      <c r="M14" s="669"/>
      <c r="N14" s="670"/>
      <c r="O14" s="670"/>
      <c r="P14" s="672"/>
      <c r="Q14" s="200"/>
      <c r="R14" s="200"/>
    </row>
    <row r="15" spans="1:19" s="173" customFormat="1" ht="20.100000000000001" customHeight="1">
      <c r="A15" s="193">
        <f t="shared" si="0"/>
        <v>4</v>
      </c>
      <c r="B15" s="194"/>
      <c r="C15" s="668"/>
      <c r="D15" s="195"/>
      <c r="E15" s="668"/>
      <c r="F15" s="669"/>
      <c r="G15" s="670"/>
      <c r="H15" s="670"/>
      <c r="I15" s="671"/>
      <c r="J15" s="672"/>
      <c r="K15" s="673"/>
      <c r="L15" s="673"/>
      <c r="M15" s="669"/>
      <c r="N15" s="670"/>
      <c r="O15" s="670"/>
      <c r="P15" s="672"/>
      <c r="Q15" s="200"/>
      <c r="R15" s="200"/>
    </row>
    <row r="16" spans="1:19" s="173" customFormat="1" ht="20.100000000000001" customHeight="1">
      <c r="A16" s="193">
        <f t="shared" si="0"/>
        <v>5</v>
      </c>
      <c r="B16" s="194"/>
      <c r="C16" s="668"/>
      <c r="D16" s="195"/>
      <c r="E16" s="668"/>
      <c r="F16" s="669"/>
      <c r="G16" s="670"/>
      <c r="H16" s="670"/>
      <c r="I16" s="671"/>
      <c r="J16" s="672"/>
      <c r="K16" s="673"/>
      <c r="L16" s="673"/>
      <c r="M16" s="669"/>
      <c r="N16" s="670"/>
      <c r="O16" s="670"/>
      <c r="P16" s="672"/>
      <c r="Q16" s="200"/>
      <c r="R16" s="200"/>
    </row>
    <row r="17" spans="1:18" s="173" customFormat="1" ht="20.100000000000001" customHeight="1">
      <c r="A17" s="193">
        <f t="shared" si="0"/>
        <v>6</v>
      </c>
      <c r="B17" s="194"/>
      <c r="C17" s="668"/>
      <c r="D17" s="195"/>
      <c r="E17" s="668"/>
      <c r="F17" s="669"/>
      <c r="G17" s="670"/>
      <c r="H17" s="670"/>
      <c r="I17" s="671"/>
      <c r="J17" s="672"/>
      <c r="K17" s="673"/>
      <c r="L17" s="673"/>
      <c r="M17" s="669"/>
      <c r="N17" s="670"/>
      <c r="O17" s="670"/>
      <c r="P17" s="672"/>
      <c r="Q17" s="200"/>
      <c r="R17" s="200"/>
    </row>
    <row r="18" spans="1:18" s="173" customFormat="1" ht="20.100000000000001" customHeight="1">
      <c r="A18" s="193">
        <f t="shared" si="0"/>
        <v>7</v>
      </c>
      <c r="B18" s="194"/>
      <c r="C18" s="668"/>
      <c r="D18" s="195"/>
      <c r="E18" s="668"/>
      <c r="F18" s="669"/>
      <c r="G18" s="670"/>
      <c r="H18" s="670"/>
      <c r="I18" s="671"/>
      <c r="J18" s="672"/>
      <c r="K18" s="673"/>
      <c r="L18" s="673"/>
      <c r="M18" s="669"/>
      <c r="N18" s="670"/>
      <c r="O18" s="670"/>
      <c r="P18" s="672"/>
      <c r="Q18" s="200"/>
      <c r="R18" s="200"/>
    </row>
    <row r="19" spans="1:18" s="173" customFormat="1" ht="20.100000000000001" customHeight="1">
      <c r="A19" s="193">
        <f t="shared" si="0"/>
        <v>8</v>
      </c>
      <c r="B19" s="194"/>
      <c r="C19" s="668"/>
      <c r="D19" s="195"/>
      <c r="E19" s="668"/>
      <c r="F19" s="669"/>
      <c r="G19" s="670"/>
      <c r="H19" s="670"/>
      <c r="I19" s="671"/>
      <c r="J19" s="672"/>
      <c r="K19" s="673"/>
      <c r="L19" s="673"/>
      <c r="M19" s="669"/>
      <c r="N19" s="670"/>
      <c r="O19" s="670"/>
      <c r="P19" s="672"/>
      <c r="Q19" s="200"/>
      <c r="R19" s="200"/>
    </row>
    <row r="20" spans="1:18" s="201" customFormat="1" ht="20.100000000000001" customHeight="1">
      <c r="A20" s="193">
        <f t="shared" si="0"/>
        <v>9</v>
      </c>
      <c r="B20" s="194"/>
      <c r="C20" s="668"/>
      <c r="D20" s="195"/>
      <c r="E20" s="668"/>
      <c r="F20" s="669"/>
      <c r="G20" s="670"/>
      <c r="H20" s="670"/>
      <c r="I20" s="671"/>
      <c r="J20" s="672"/>
      <c r="K20" s="673"/>
      <c r="L20" s="673"/>
      <c r="M20" s="669"/>
      <c r="N20" s="670"/>
      <c r="O20" s="670"/>
      <c r="P20" s="672"/>
      <c r="Q20" s="200"/>
      <c r="R20" s="200"/>
    </row>
    <row r="21" spans="1:18" s="201" customFormat="1" ht="20.100000000000001" customHeight="1">
      <c r="A21" s="193">
        <f t="shared" si="0"/>
        <v>10</v>
      </c>
      <c r="B21" s="194"/>
      <c r="C21" s="668"/>
      <c r="D21" s="195"/>
      <c r="E21" s="668"/>
      <c r="F21" s="669"/>
      <c r="G21" s="670"/>
      <c r="H21" s="670"/>
      <c r="I21" s="671"/>
      <c r="J21" s="672"/>
      <c r="K21" s="673"/>
      <c r="L21" s="673"/>
      <c r="M21" s="669"/>
      <c r="N21" s="670"/>
      <c r="O21" s="670"/>
      <c r="P21" s="672"/>
      <c r="Q21" s="200"/>
      <c r="R21" s="200"/>
    </row>
    <row r="22" spans="1:18" s="201" customFormat="1" ht="20.100000000000001" customHeight="1">
      <c r="A22" s="193">
        <f t="shared" si="0"/>
        <v>11</v>
      </c>
      <c r="B22" s="194"/>
      <c r="C22" s="668"/>
      <c r="D22" s="195"/>
      <c r="E22" s="668"/>
      <c r="F22" s="669"/>
      <c r="G22" s="670"/>
      <c r="H22" s="670"/>
      <c r="I22" s="671"/>
      <c r="J22" s="672"/>
      <c r="K22" s="673"/>
      <c r="L22" s="673"/>
      <c r="M22" s="669"/>
      <c r="N22" s="670"/>
      <c r="O22" s="670"/>
      <c r="P22" s="672"/>
      <c r="Q22" s="200"/>
      <c r="R22" s="200"/>
    </row>
    <row r="23" spans="1:18" s="186" customFormat="1" ht="20.100000000000001" customHeight="1">
      <c r="A23" s="193">
        <f t="shared" si="0"/>
        <v>12</v>
      </c>
      <c r="B23" s="194"/>
      <c r="C23" s="668"/>
      <c r="D23" s="195"/>
      <c r="E23" s="668"/>
      <c r="F23" s="669"/>
      <c r="G23" s="670"/>
      <c r="H23" s="670"/>
      <c r="I23" s="671"/>
      <c r="J23" s="672"/>
      <c r="K23" s="673"/>
      <c r="L23" s="673"/>
      <c r="M23" s="669"/>
      <c r="N23" s="670"/>
      <c r="O23" s="670"/>
      <c r="P23" s="672"/>
      <c r="Q23" s="200"/>
      <c r="R23" s="200"/>
    </row>
    <row r="24" spans="1:18" s="186" customFormat="1" ht="20.100000000000001" customHeight="1">
      <c r="A24" s="193">
        <f t="shared" si="0"/>
        <v>13</v>
      </c>
      <c r="B24" s="194"/>
      <c r="C24" s="668"/>
      <c r="D24" s="195"/>
      <c r="E24" s="668"/>
      <c r="F24" s="669"/>
      <c r="G24" s="670"/>
      <c r="H24" s="670"/>
      <c r="I24" s="671"/>
      <c r="J24" s="672"/>
      <c r="K24" s="673"/>
      <c r="L24" s="673"/>
      <c r="M24" s="669"/>
      <c r="N24" s="670"/>
      <c r="O24" s="670"/>
      <c r="P24" s="672"/>
      <c r="Q24" s="200"/>
      <c r="R24" s="200"/>
    </row>
    <row r="25" spans="1:18" s="173" customFormat="1" ht="20.100000000000001" customHeight="1">
      <c r="A25" s="193">
        <f t="shared" si="0"/>
        <v>14</v>
      </c>
      <c r="B25" s="194"/>
      <c r="C25" s="668"/>
      <c r="D25" s="195"/>
      <c r="E25" s="668"/>
      <c r="F25" s="669"/>
      <c r="G25" s="670"/>
      <c r="H25" s="670"/>
      <c r="I25" s="671"/>
      <c r="J25" s="672"/>
      <c r="K25" s="673"/>
      <c r="L25" s="673"/>
      <c r="M25" s="669"/>
      <c r="N25" s="670"/>
      <c r="O25" s="670"/>
      <c r="P25" s="672"/>
      <c r="Q25" s="200"/>
      <c r="R25" s="200"/>
    </row>
    <row r="26" spans="1:18" s="173" customFormat="1" ht="20.100000000000001" customHeight="1">
      <c r="A26" s="193">
        <f t="shared" si="0"/>
        <v>15</v>
      </c>
      <c r="B26" s="194"/>
      <c r="C26" s="668"/>
      <c r="D26" s="195"/>
      <c r="E26" s="668"/>
      <c r="F26" s="669"/>
      <c r="G26" s="670"/>
      <c r="H26" s="670"/>
      <c r="I26" s="671"/>
      <c r="J26" s="672"/>
      <c r="K26" s="673"/>
      <c r="L26" s="673"/>
      <c r="M26" s="669"/>
      <c r="N26" s="670"/>
      <c r="O26" s="670"/>
      <c r="P26" s="672"/>
      <c r="Q26" s="200"/>
      <c r="R26" s="200"/>
    </row>
    <row r="27" spans="1:18" s="173" customFormat="1" ht="20.100000000000001" customHeight="1">
      <c r="A27" s="193">
        <f t="shared" si="0"/>
        <v>16</v>
      </c>
      <c r="B27" s="194"/>
      <c r="C27" s="668"/>
      <c r="D27" s="195"/>
      <c r="E27" s="668"/>
      <c r="F27" s="669"/>
      <c r="G27" s="670"/>
      <c r="H27" s="670"/>
      <c r="I27" s="671"/>
      <c r="J27" s="672"/>
      <c r="K27" s="673"/>
      <c r="L27" s="673"/>
      <c r="M27" s="669"/>
      <c r="N27" s="670"/>
      <c r="O27" s="670"/>
      <c r="P27" s="672"/>
      <c r="Q27" s="200"/>
      <c r="R27" s="200"/>
    </row>
    <row r="28" spans="1:18" s="173" customFormat="1" ht="20.100000000000001" customHeight="1">
      <c r="A28" s="193">
        <f t="shared" si="0"/>
        <v>17</v>
      </c>
      <c r="B28" s="194"/>
      <c r="C28" s="668"/>
      <c r="D28" s="195"/>
      <c r="E28" s="668"/>
      <c r="F28" s="669"/>
      <c r="G28" s="670"/>
      <c r="H28" s="670"/>
      <c r="I28" s="671"/>
      <c r="J28" s="672"/>
      <c r="K28" s="673"/>
      <c r="L28" s="673"/>
      <c r="M28" s="669"/>
      <c r="N28" s="670"/>
      <c r="O28" s="670"/>
      <c r="P28" s="672"/>
      <c r="Q28" s="200"/>
      <c r="R28" s="200"/>
    </row>
    <row r="29" spans="1:18" s="173" customFormat="1" ht="20.100000000000001" customHeight="1">
      <c r="A29" s="193">
        <f t="shared" si="0"/>
        <v>18</v>
      </c>
      <c r="B29" s="194"/>
      <c r="C29" s="668"/>
      <c r="D29" s="195"/>
      <c r="E29" s="668"/>
      <c r="F29" s="669"/>
      <c r="G29" s="670"/>
      <c r="H29" s="670"/>
      <c r="I29" s="671"/>
      <c r="J29" s="672"/>
      <c r="K29" s="673"/>
      <c r="L29" s="673"/>
      <c r="M29" s="669"/>
      <c r="N29" s="670"/>
      <c r="O29" s="670"/>
      <c r="P29" s="672"/>
      <c r="Q29" s="200"/>
      <c r="R29" s="200"/>
    </row>
    <row r="30" spans="1:18" s="173" customFormat="1" ht="20.100000000000001" customHeight="1">
      <c r="A30" s="193">
        <f t="shared" si="0"/>
        <v>19</v>
      </c>
      <c r="B30" s="194"/>
      <c r="C30" s="668"/>
      <c r="D30" s="195"/>
      <c r="E30" s="668"/>
      <c r="F30" s="669"/>
      <c r="G30" s="670"/>
      <c r="H30" s="670"/>
      <c r="I30" s="671"/>
      <c r="J30" s="672"/>
      <c r="K30" s="673"/>
      <c r="L30" s="673"/>
      <c r="M30" s="669"/>
      <c r="N30" s="670"/>
      <c r="O30" s="670"/>
      <c r="P30" s="672"/>
      <c r="Q30" s="200"/>
      <c r="R30" s="200"/>
    </row>
    <row r="31" spans="1:18" s="173" customFormat="1" ht="20.100000000000001" customHeight="1">
      <c r="A31" s="193">
        <f t="shared" si="0"/>
        <v>20</v>
      </c>
      <c r="B31" s="194"/>
      <c r="C31" s="668"/>
      <c r="D31" s="195"/>
      <c r="E31" s="668"/>
      <c r="F31" s="669"/>
      <c r="G31" s="670"/>
      <c r="H31" s="670"/>
      <c r="I31" s="671"/>
      <c r="J31" s="672"/>
      <c r="K31" s="673"/>
      <c r="L31" s="673"/>
      <c r="M31" s="669"/>
      <c r="N31" s="670"/>
      <c r="O31" s="670"/>
      <c r="P31" s="672"/>
      <c r="Q31" s="200"/>
      <c r="R31" s="200"/>
    </row>
    <row r="32" spans="1:18" s="173" customFormat="1">
      <c r="A32" s="202"/>
      <c r="B32" s="202"/>
      <c r="C32" s="202"/>
      <c r="D32" s="202"/>
      <c r="E32" s="202"/>
      <c r="F32" s="202"/>
      <c r="G32" s="202"/>
      <c r="H32" s="202"/>
      <c r="I32" s="202"/>
      <c r="J32" s="202"/>
      <c r="K32" s="202"/>
      <c r="L32" s="202"/>
      <c r="M32" s="202"/>
      <c r="N32" s="202"/>
      <c r="O32" s="202"/>
      <c r="P32" s="202"/>
      <c r="Q32" s="202"/>
      <c r="R32" s="202"/>
    </row>
    <row r="33" spans="1:19" s="173" customFormat="1">
      <c r="A33" s="202"/>
      <c r="B33" s="202"/>
      <c r="C33" s="202"/>
      <c r="D33" s="202"/>
      <c r="E33" s="202"/>
      <c r="F33" s="202"/>
      <c r="G33" s="202"/>
      <c r="H33" s="202"/>
      <c r="I33" s="202"/>
      <c r="J33" s="202"/>
      <c r="K33" s="202"/>
      <c r="L33" s="202"/>
      <c r="M33" s="202"/>
      <c r="N33" s="202"/>
      <c r="O33" s="202"/>
      <c r="P33" s="202"/>
      <c r="Q33" s="202"/>
      <c r="R33" s="202"/>
    </row>
    <row r="34" spans="1:19" s="173" customFormat="1">
      <c r="A34" s="202"/>
      <c r="B34" s="202"/>
      <c r="C34" s="202"/>
      <c r="D34" s="202"/>
      <c r="E34" s="202"/>
      <c r="F34" s="202"/>
      <c r="G34" s="202"/>
      <c r="H34" s="202"/>
      <c r="I34" s="202"/>
      <c r="J34" s="202"/>
      <c r="K34" s="202"/>
      <c r="L34" s="202"/>
      <c r="M34" s="202"/>
      <c r="N34" s="202"/>
      <c r="O34" s="202"/>
      <c r="P34" s="202"/>
      <c r="Q34" s="202"/>
      <c r="R34" s="202"/>
    </row>
    <row r="35" spans="1:19" s="173" customFormat="1">
      <c r="A35" s="202"/>
      <c r="B35" s="202"/>
      <c r="C35" s="202"/>
      <c r="D35" s="202"/>
      <c r="E35" s="202"/>
      <c r="F35" s="202"/>
      <c r="G35" s="202"/>
      <c r="H35" s="202"/>
      <c r="I35" s="202"/>
      <c r="J35" s="202"/>
      <c r="K35" s="202"/>
      <c r="L35" s="202"/>
      <c r="M35" s="202"/>
      <c r="N35" s="202"/>
      <c r="O35" s="202"/>
      <c r="P35" s="202"/>
      <c r="Q35" s="202"/>
      <c r="R35" s="202"/>
    </row>
    <row r="36" spans="1:19" s="173" customFormat="1">
      <c r="A36" s="202"/>
      <c r="B36" s="202"/>
      <c r="C36" s="202"/>
      <c r="D36" s="202"/>
      <c r="E36" s="202"/>
      <c r="F36" s="202"/>
      <c r="G36" s="202"/>
      <c r="H36" s="202"/>
      <c r="I36" s="202"/>
      <c r="J36" s="202"/>
      <c r="K36" s="202"/>
      <c r="L36" s="202"/>
      <c r="M36" s="202"/>
      <c r="N36" s="202"/>
      <c r="O36" s="202"/>
      <c r="P36" s="202"/>
      <c r="Q36" s="202"/>
      <c r="R36" s="202"/>
    </row>
    <row r="37" spans="1:19" s="173" customFormat="1">
      <c r="A37" s="202"/>
      <c r="B37" s="202"/>
      <c r="C37" s="202"/>
      <c r="D37" s="202"/>
      <c r="E37" s="202"/>
      <c r="F37" s="202"/>
      <c r="G37" s="202"/>
      <c r="H37" s="202"/>
      <c r="I37" s="202"/>
      <c r="J37" s="202"/>
      <c r="K37" s="202"/>
      <c r="L37" s="202"/>
      <c r="M37" s="202"/>
      <c r="N37" s="202"/>
      <c r="O37" s="202"/>
      <c r="P37" s="202"/>
      <c r="Q37" s="202"/>
      <c r="R37" s="202"/>
    </row>
    <row r="38" spans="1:19" s="173" customFormat="1">
      <c r="A38" s="202"/>
      <c r="B38" s="202"/>
      <c r="C38" s="202"/>
      <c r="D38" s="202"/>
      <c r="E38" s="202"/>
      <c r="F38" s="202"/>
      <c r="G38" s="202"/>
      <c r="H38" s="202"/>
      <c r="I38" s="202"/>
      <c r="J38" s="202"/>
      <c r="K38" s="202"/>
      <c r="L38" s="202"/>
      <c r="M38" s="202"/>
      <c r="N38" s="202"/>
      <c r="O38" s="202"/>
      <c r="P38" s="202"/>
      <c r="Q38" s="202"/>
      <c r="R38" s="202"/>
    </row>
    <row r="39" spans="1:19" s="201" customFormat="1">
      <c r="A39" s="202"/>
      <c r="B39" s="202"/>
      <c r="C39" s="202"/>
      <c r="D39" s="202"/>
      <c r="E39" s="202"/>
      <c r="F39" s="202"/>
      <c r="G39" s="202"/>
      <c r="H39" s="202"/>
      <c r="I39" s="202"/>
      <c r="J39" s="202"/>
      <c r="K39" s="202"/>
      <c r="L39" s="202"/>
      <c r="M39" s="202"/>
      <c r="N39" s="202"/>
      <c r="O39" s="202"/>
      <c r="P39" s="202"/>
      <c r="Q39" s="202"/>
      <c r="R39" s="202"/>
    </row>
    <row r="40" spans="1:19" s="201" customFormat="1">
      <c r="A40" s="202"/>
      <c r="B40" s="202"/>
      <c r="C40" s="202"/>
      <c r="D40" s="202"/>
      <c r="E40" s="202"/>
      <c r="F40" s="202"/>
      <c r="G40" s="202"/>
      <c r="H40" s="202"/>
      <c r="I40" s="202"/>
      <c r="J40" s="202"/>
      <c r="K40" s="202"/>
      <c r="L40" s="202"/>
      <c r="M40" s="202"/>
      <c r="N40" s="202"/>
      <c r="O40" s="202"/>
      <c r="P40" s="202"/>
      <c r="Q40" s="202"/>
      <c r="R40" s="202"/>
    </row>
    <row r="41" spans="1:19" s="201" customFormat="1">
      <c r="A41" s="202"/>
      <c r="B41" s="202"/>
      <c r="C41" s="202"/>
      <c r="D41" s="202"/>
      <c r="E41" s="202"/>
      <c r="F41" s="202"/>
      <c r="G41" s="202"/>
      <c r="H41" s="202"/>
      <c r="I41" s="202"/>
      <c r="J41" s="202"/>
      <c r="K41" s="202"/>
      <c r="L41" s="202"/>
      <c r="M41" s="202"/>
      <c r="N41" s="202"/>
      <c r="O41" s="202"/>
      <c r="P41" s="202"/>
      <c r="Q41" s="202"/>
      <c r="R41" s="202"/>
    </row>
    <row r="42" spans="1:19" s="173" customFormat="1">
      <c r="B42" s="203"/>
      <c r="C42" s="203"/>
      <c r="D42" s="203"/>
      <c r="E42" s="203"/>
      <c r="F42" s="203"/>
      <c r="G42" s="203"/>
      <c r="H42" s="203"/>
      <c r="I42" s="203"/>
      <c r="J42" s="203"/>
      <c r="K42" s="203"/>
      <c r="L42" s="203"/>
      <c r="M42" s="203"/>
      <c r="N42" s="203"/>
      <c r="O42" s="203"/>
      <c r="P42" s="203"/>
      <c r="Q42" s="203"/>
      <c r="R42" s="203"/>
    </row>
    <row r="43" spans="1:19" s="173" customFormat="1">
      <c r="B43" s="203"/>
      <c r="C43" s="203"/>
      <c r="D43" s="203"/>
      <c r="E43" s="203"/>
      <c r="F43" s="203"/>
      <c r="G43" s="203"/>
      <c r="H43" s="203"/>
      <c r="I43" s="203"/>
      <c r="J43" s="203"/>
      <c r="K43" s="203"/>
      <c r="L43" s="203"/>
      <c r="M43" s="203"/>
      <c r="N43" s="203"/>
      <c r="O43" s="203"/>
      <c r="P43" s="203"/>
      <c r="Q43" s="203"/>
      <c r="R43" s="203"/>
    </row>
    <row r="44" spans="1:19" s="173" customFormat="1">
      <c r="B44" s="203"/>
      <c r="C44" s="203"/>
      <c r="D44" s="203"/>
      <c r="E44" s="203"/>
      <c r="F44" s="203"/>
      <c r="G44" s="203"/>
      <c r="H44" s="203"/>
      <c r="I44" s="203"/>
      <c r="J44" s="203"/>
      <c r="K44" s="203"/>
      <c r="L44" s="203"/>
      <c r="M44" s="203"/>
      <c r="N44" s="203"/>
      <c r="O44" s="203"/>
      <c r="P44" s="203"/>
      <c r="Q44" s="203"/>
      <c r="R44" s="203"/>
    </row>
    <row r="45" spans="1:19" s="173" customFormat="1">
      <c r="B45" s="203"/>
      <c r="C45" s="203"/>
      <c r="D45" s="203"/>
      <c r="E45" s="203"/>
      <c r="F45" s="203"/>
      <c r="G45" s="203"/>
      <c r="H45" s="203"/>
      <c r="I45" s="203"/>
      <c r="J45" s="203"/>
      <c r="K45" s="203"/>
      <c r="L45" s="203"/>
      <c r="M45" s="203"/>
      <c r="N45" s="203"/>
      <c r="O45" s="203"/>
      <c r="P45" s="203"/>
      <c r="Q45" s="203"/>
      <c r="R45" s="203"/>
    </row>
    <row r="46" spans="1:19" s="173" customFormat="1">
      <c r="A46" s="204"/>
      <c r="B46" s="203"/>
      <c r="C46" s="203"/>
      <c r="D46" s="203"/>
      <c r="E46" s="203"/>
      <c r="F46" s="203"/>
      <c r="G46" s="203"/>
      <c r="H46" s="203"/>
      <c r="I46" s="203"/>
      <c r="J46" s="203"/>
      <c r="K46" s="203"/>
      <c r="L46" s="203"/>
      <c r="M46" s="203"/>
      <c r="N46" s="204"/>
      <c r="O46" s="204"/>
      <c r="P46" s="204"/>
      <c r="Q46" s="204"/>
      <c r="R46" s="204"/>
      <c r="S46" s="204"/>
    </row>
    <row r="47" spans="1:19" s="173" customFormat="1">
      <c r="B47" s="203"/>
      <c r="C47" s="203"/>
      <c r="D47" s="203"/>
      <c r="E47" s="203"/>
      <c r="F47" s="203"/>
      <c r="G47" s="203"/>
      <c r="H47" s="203"/>
      <c r="I47" s="203"/>
      <c r="J47" s="203"/>
      <c r="K47" s="203"/>
      <c r="L47" s="203"/>
      <c r="M47" s="203"/>
      <c r="N47" s="203"/>
      <c r="O47" s="203"/>
      <c r="P47" s="203"/>
      <c r="Q47" s="203"/>
      <c r="R47" s="203"/>
    </row>
    <row r="48" spans="1:19" s="173" customFormat="1">
      <c r="B48" s="203"/>
      <c r="C48" s="203"/>
      <c r="D48" s="203"/>
      <c r="E48" s="203"/>
      <c r="F48" s="203"/>
      <c r="G48" s="203"/>
      <c r="H48" s="203"/>
      <c r="I48" s="203"/>
      <c r="J48" s="203"/>
      <c r="K48" s="203"/>
      <c r="L48" s="203"/>
      <c r="M48" s="203"/>
      <c r="N48" s="203"/>
      <c r="O48" s="203"/>
      <c r="P48" s="203"/>
      <c r="Q48" s="203"/>
      <c r="R48" s="203"/>
    </row>
    <row r="49" spans="2:18" s="173" customFormat="1">
      <c r="B49" s="203"/>
      <c r="C49" s="203"/>
      <c r="D49" s="203"/>
      <c r="E49" s="203"/>
      <c r="F49" s="203"/>
      <c r="G49" s="203"/>
      <c r="H49" s="203"/>
      <c r="I49" s="203"/>
      <c r="J49" s="203"/>
      <c r="K49" s="203"/>
      <c r="L49" s="203"/>
      <c r="M49" s="203"/>
      <c r="N49" s="203"/>
      <c r="O49" s="203"/>
      <c r="P49" s="203"/>
      <c r="Q49" s="203"/>
      <c r="R49" s="203"/>
    </row>
    <row r="50" spans="2:18" s="173" customFormat="1">
      <c r="B50" s="203"/>
      <c r="C50" s="203"/>
      <c r="D50" s="203"/>
      <c r="E50" s="203"/>
      <c r="F50" s="203"/>
      <c r="G50" s="203"/>
      <c r="H50" s="203"/>
      <c r="I50" s="203"/>
      <c r="J50" s="203"/>
      <c r="K50" s="203"/>
      <c r="L50" s="203"/>
      <c r="M50" s="203"/>
      <c r="N50" s="203"/>
      <c r="O50" s="203"/>
      <c r="P50" s="203"/>
      <c r="Q50" s="203"/>
      <c r="R50" s="203"/>
    </row>
    <row r="51" spans="2:18" s="173" customFormat="1">
      <c r="B51" s="203"/>
      <c r="C51" s="203"/>
      <c r="D51" s="203"/>
      <c r="E51" s="203"/>
      <c r="F51" s="203"/>
      <c r="G51" s="203"/>
      <c r="H51" s="203"/>
      <c r="I51" s="203"/>
      <c r="J51" s="203"/>
      <c r="K51" s="203"/>
      <c r="L51" s="203"/>
      <c r="M51" s="203"/>
      <c r="N51" s="203"/>
      <c r="O51" s="203"/>
      <c r="P51" s="203"/>
      <c r="Q51" s="203"/>
      <c r="R51" s="203"/>
    </row>
    <row r="52" spans="2:18" s="173" customFormat="1">
      <c r="B52" s="203"/>
      <c r="C52" s="203"/>
      <c r="D52" s="203"/>
      <c r="E52" s="203"/>
      <c r="F52" s="203"/>
      <c r="G52" s="203"/>
      <c r="H52" s="203"/>
      <c r="I52" s="203"/>
      <c r="J52" s="203"/>
      <c r="K52" s="203"/>
      <c r="L52" s="203"/>
      <c r="M52" s="203"/>
      <c r="N52" s="203"/>
      <c r="O52" s="203"/>
      <c r="P52" s="203"/>
      <c r="Q52" s="203"/>
      <c r="R52" s="203"/>
    </row>
    <row r="53" spans="2:18" s="173" customFormat="1">
      <c r="B53" s="203"/>
      <c r="C53" s="203"/>
      <c r="D53" s="203"/>
      <c r="E53" s="203"/>
      <c r="F53" s="203"/>
      <c r="G53" s="203"/>
      <c r="H53" s="203"/>
      <c r="I53" s="203"/>
      <c r="J53" s="203"/>
      <c r="K53" s="203"/>
      <c r="L53" s="203"/>
      <c r="M53" s="203"/>
      <c r="N53" s="203"/>
      <c r="O53" s="203"/>
      <c r="P53" s="203"/>
      <c r="Q53" s="203"/>
      <c r="R53" s="203"/>
    </row>
    <row r="54" spans="2:18" s="173" customFormat="1">
      <c r="B54" s="203"/>
      <c r="C54" s="203"/>
      <c r="D54" s="203"/>
      <c r="E54" s="203"/>
      <c r="F54" s="203"/>
      <c r="G54" s="203"/>
      <c r="H54" s="203"/>
      <c r="I54" s="203"/>
      <c r="J54" s="203"/>
      <c r="K54" s="203"/>
      <c r="L54" s="203"/>
      <c r="M54" s="203"/>
      <c r="N54" s="203"/>
      <c r="O54" s="203"/>
      <c r="P54" s="203"/>
      <c r="Q54" s="203"/>
      <c r="R54" s="203"/>
    </row>
    <row r="55" spans="2:18" s="173" customFormat="1">
      <c r="B55" s="203"/>
      <c r="C55" s="203"/>
      <c r="D55" s="203"/>
      <c r="E55" s="203"/>
      <c r="F55" s="203"/>
      <c r="G55" s="203"/>
      <c r="H55" s="203"/>
      <c r="I55" s="203"/>
      <c r="J55" s="203"/>
      <c r="K55" s="203"/>
      <c r="L55" s="203"/>
      <c r="M55" s="203"/>
      <c r="N55" s="203"/>
      <c r="O55" s="203"/>
      <c r="P55" s="203"/>
      <c r="Q55" s="203"/>
      <c r="R55" s="203"/>
    </row>
    <row r="56" spans="2:18" s="173" customFormat="1">
      <c r="B56" s="203"/>
      <c r="C56" s="203"/>
      <c r="D56" s="203"/>
      <c r="E56" s="203"/>
      <c r="F56" s="203"/>
      <c r="G56" s="203"/>
      <c r="H56" s="203"/>
      <c r="I56" s="203"/>
      <c r="J56" s="203"/>
      <c r="K56" s="203"/>
      <c r="L56" s="203"/>
      <c r="M56" s="203"/>
      <c r="N56" s="203"/>
      <c r="O56" s="203"/>
      <c r="P56" s="203"/>
      <c r="Q56" s="203"/>
      <c r="R56" s="203"/>
    </row>
    <row r="57" spans="2:18" s="173" customFormat="1">
      <c r="B57" s="203"/>
      <c r="C57" s="203"/>
      <c r="D57" s="203"/>
      <c r="E57" s="203"/>
      <c r="F57" s="203"/>
      <c r="G57" s="203"/>
      <c r="H57" s="203"/>
      <c r="I57" s="203"/>
      <c r="J57" s="203"/>
      <c r="K57" s="203"/>
      <c r="L57" s="203"/>
      <c r="M57" s="203"/>
      <c r="N57" s="203"/>
      <c r="O57" s="203"/>
      <c r="P57" s="203"/>
      <c r="Q57" s="203"/>
      <c r="R57" s="203"/>
    </row>
    <row r="58" spans="2:18" s="173" customFormat="1">
      <c r="B58" s="203"/>
      <c r="C58" s="203"/>
      <c r="D58" s="203"/>
      <c r="E58" s="203"/>
      <c r="F58" s="203"/>
      <c r="G58" s="203"/>
      <c r="H58" s="203"/>
      <c r="I58" s="203"/>
      <c r="J58" s="203"/>
      <c r="K58" s="203"/>
      <c r="L58" s="203"/>
      <c r="M58" s="203"/>
      <c r="N58" s="203"/>
      <c r="O58" s="203"/>
      <c r="P58" s="203"/>
      <c r="Q58" s="203"/>
      <c r="R58" s="203"/>
    </row>
    <row r="59" spans="2:18" s="173" customFormat="1">
      <c r="B59" s="203"/>
      <c r="C59" s="203"/>
      <c r="D59" s="203"/>
      <c r="E59" s="203"/>
      <c r="F59" s="203"/>
      <c r="G59" s="203"/>
      <c r="H59" s="203"/>
      <c r="I59" s="203"/>
      <c r="J59" s="203"/>
      <c r="K59" s="203"/>
      <c r="L59" s="203"/>
      <c r="M59" s="203"/>
      <c r="N59" s="203"/>
      <c r="O59" s="203"/>
      <c r="P59" s="203"/>
      <c r="Q59" s="203"/>
      <c r="R59" s="203"/>
    </row>
    <row r="60" spans="2:18" s="173" customFormat="1">
      <c r="B60" s="203"/>
      <c r="C60" s="203"/>
      <c r="D60" s="203"/>
      <c r="E60" s="203"/>
      <c r="F60" s="203"/>
      <c r="G60" s="203"/>
      <c r="H60" s="203"/>
      <c r="I60" s="203"/>
      <c r="J60" s="203"/>
      <c r="K60" s="203"/>
      <c r="L60" s="203"/>
      <c r="M60" s="203"/>
      <c r="N60" s="203"/>
      <c r="O60" s="203"/>
      <c r="P60" s="203"/>
      <c r="Q60" s="203"/>
      <c r="R60" s="203"/>
    </row>
    <row r="61" spans="2:18" s="173" customFormat="1">
      <c r="B61" s="203"/>
      <c r="C61" s="203"/>
      <c r="D61" s="203"/>
      <c r="E61" s="203"/>
      <c r="F61" s="203"/>
      <c r="G61" s="203"/>
      <c r="H61" s="203"/>
      <c r="I61" s="203"/>
      <c r="J61" s="203"/>
      <c r="K61" s="203"/>
      <c r="L61" s="203"/>
      <c r="M61" s="203"/>
      <c r="N61" s="203"/>
      <c r="O61" s="203"/>
      <c r="P61" s="203"/>
      <c r="Q61" s="203"/>
      <c r="R61" s="203"/>
    </row>
    <row r="62" spans="2:18" s="173" customFormat="1">
      <c r="B62" s="203"/>
      <c r="C62" s="203"/>
      <c r="D62" s="203"/>
      <c r="E62" s="203"/>
      <c r="F62" s="203"/>
      <c r="G62" s="203"/>
      <c r="H62" s="203"/>
      <c r="I62" s="203"/>
      <c r="J62" s="203"/>
      <c r="K62" s="203"/>
      <c r="L62" s="203"/>
      <c r="M62" s="203"/>
      <c r="N62" s="203"/>
      <c r="O62" s="203"/>
      <c r="P62" s="203"/>
      <c r="Q62" s="203"/>
      <c r="R62" s="203"/>
    </row>
    <row r="63" spans="2:18" s="173" customFormat="1">
      <c r="B63" s="203"/>
      <c r="C63" s="203"/>
      <c r="D63" s="203"/>
      <c r="E63" s="203"/>
      <c r="F63" s="203"/>
      <c r="G63" s="203"/>
      <c r="H63" s="203"/>
      <c r="I63" s="203"/>
      <c r="J63" s="203"/>
      <c r="K63" s="203"/>
      <c r="L63" s="203"/>
      <c r="M63" s="203"/>
      <c r="N63" s="203"/>
      <c r="O63" s="203"/>
      <c r="P63" s="203"/>
      <c r="Q63" s="203"/>
      <c r="R63" s="203"/>
    </row>
    <row r="64" spans="2:18" s="173" customFormat="1">
      <c r="B64" s="203"/>
      <c r="C64" s="203"/>
      <c r="D64" s="203"/>
      <c r="E64" s="203"/>
      <c r="F64" s="203"/>
      <c r="G64" s="203"/>
      <c r="H64" s="203"/>
      <c r="I64" s="203"/>
      <c r="J64" s="203"/>
      <c r="K64" s="203"/>
      <c r="L64" s="203"/>
      <c r="M64" s="203"/>
      <c r="N64" s="203"/>
      <c r="O64" s="203"/>
      <c r="P64" s="203"/>
      <c r="Q64" s="203"/>
      <c r="R64" s="203"/>
    </row>
    <row r="65" spans="2:18" s="173" customFormat="1">
      <c r="B65" s="203"/>
      <c r="C65" s="203"/>
      <c r="D65" s="203"/>
      <c r="E65" s="203"/>
      <c r="F65" s="203"/>
      <c r="G65" s="203"/>
      <c r="H65" s="203"/>
      <c r="I65" s="203"/>
      <c r="J65" s="203"/>
      <c r="K65" s="203"/>
      <c r="L65" s="203"/>
      <c r="M65" s="203"/>
      <c r="N65" s="203"/>
      <c r="O65" s="203"/>
      <c r="P65" s="203"/>
      <c r="Q65" s="203"/>
      <c r="R65" s="203"/>
    </row>
    <row r="66" spans="2:18" s="173" customFormat="1">
      <c r="B66" s="203"/>
      <c r="C66" s="203"/>
      <c r="D66" s="203"/>
      <c r="E66" s="203"/>
      <c r="F66" s="203"/>
      <c r="G66" s="203"/>
      <c r="H66" s="203"/>
      <c r="I66" s="203"/>
      <c r="J66" s="203"/>
      <c r="K66" s="203"/>
      <c r="L66" s="203"/>
      <c r="M66" s="203"/>
      <c r="N66" s="203"/>
      <c r="O66" s="203"/>
      <c r="P66" s="203"/>
      <c r="Q66" s="203"/>
      <c r="R66" s="203"/>
    </row>
    <row r="67" spans="2:18" s="173" customFormat="1">
      <c r="B67" s="203"/>
      <c r="C67" s="203"/>
      <c r="D67" s="203"/>
      <c r="E67" s="203"/>
      <c r="F67" s="203"/>
      <c r="G67" s="203"/>
      <c r="H67" s="203"/>
      <c r="I67" s="203"/>
      <c r="J67" s="203"/>
      <c r="K67" s="203"/>
      <c r="L67" s="203"/>
      <c r="M67" s="203"/>
      <c r="N67" s="203"/>
      <c r="O67" s="203"/>
      <c r="P67" s="203"/>
      <c r="Q67" s="203"/>
      <c r="R67" s="203"/>
    </row>
    <row r="68" spans="2:18" s="173" customFormat="1">
      <c r="B68" s="203"/>
      <c r="C68" s="203"/>
      <c r="D68" s="203"/>
      <c r="E68" s="203"/>
      <c r="F68" s="203"/>
      <c r="G68" s="203"/>
      <c r="H68" s="203"/>
      <c r="I68" s="203"/>
      <c r="J68" s="203"/>
      <c r="K68" s="203"/>
      <c r="L68" s="203"/>
      <c r="M68" s="203"/>
      <c r="N68" s="203"/>
      <c r="O68" s="203"/>
      <c r="P68" s="203"/>
      <c r="Q68" s="203"/>
      <c r="R68" s="203"/>
    </row>
    <row r="69" spans="2:18" s="173" customFormat="1">
      <c r="B69" s="203"/>
      <c r="C69" s="203"/>
      <c r="D69" s="203"/>
      <c r="E69" s="203"/>
      <c r="F69" s="203"/>
      <c r="G69" s="203"/>
      <c r="H69" s="203"/>
      <c r="I69" s="203"/>
      <c r="J69" s="203"/>
      <c r="K69" s="203"/>
      <c r="L69" s="203"/>
      <c r="M69" s="203"/>
      <c r="N69" s="203"/>
      <c r="O69" s="203"/>
      <c r="P69" s="203"/>
      <c r="Q69" s="203"/>
      <c r="R69" s="203"/>
    </row>
    <row r="70" spans="2:18" s="173" customFormat="1">
      <c r="B70" s="203"/>
      <c r="C70" s="203"/>
      <c r="D70" s="203"/>
      <c r="E70" s="203"/>
      <c r="F70" s="203"/>
      <c r="G70" s="203"/>
      <c r="H70" s="203"/>
      <c r="I70" s="203"/>
      <c r="J70" s="203"/>
      <c r="K70" s="203"/>
      <c r="L70" s="203"/>
      <c r="M70" s="203"/>
      <c r="N70" s="203"/>
      <c r="O70" s="203"/>
      <c r="P70" s="203"/>
      <c r="Q70" s="203"/>
      <c r="R70" s="203"/>
    </row>
    <row r="71" spans="2:18" s="173" customFormat="1">
      <c r="B71" s="203"/>
      <c r="C71" s="203"/>
      <c r="D71" s="203"/>
      <c r="E71" s="203"/>
      <c r="F71" s="203"/>
      <c r="G71" s="203"/>
      <c r="H71" s="203"/>
      <c r="I71" s="203"/>
      <c r="J71" s="203"/>
      <c r="K71" s="203"/>
      <c r="L71" s="203"/>
      <c r="M71" s="203"/>
      <c r="N71" s="203"/>
      <c r="O71" s="203"/>
      <c r="P71" s="203"/>
      <c r="Q71" s="203"/>
      <c r="R71" s="203"/>
    </row>
    <row r="72" spans="2:18" s="173" customFormat="1">
      <c r="B72" s="203"/>
      <c r="C72" s="203"/>
      <c r="D72" s="203"/>
      <c r="E72" s="203"/>
      <c r="F72" s="203"/>
      <c r="G72" s="203"/>
      <c r="H72" s="203"/>
      <c r="I72" s="203"/>
      <c r="J72" s="203"/>
      <c r="K72" s="203"/>
      <c r="L72" s="203"/>
      <c r="M72" s="203"/>
      <c r="N72" s="203"/>
      <c r="O72" s="203"/>
      <c r="P72" s="203"/>
      <c r="Q72" s="203"/>
      <c r="R72" s="203"/>
    </row>
    <row r="73" spans="2:18" s="173" customFormat="1">
      <c r="B73" s="203"/>
      <c r="C73" s="203"/>
      <c r="D73" s="203"/>
      <c r="E73" s="203"/>
      <c r="F73" s="203"/>
      <c r="G73" s="203"/>
      <c r="H73" s="203"/>
      <c r="I73" s="203"/>
      <c r="J73" s="203"/>
      <c r="K73" s="203"/>
      <c r="L73" s="203"/>
      <c r="M73" s="203"/>
      <c r="N73" s="203"/>
      <c r="O73" s="203"/>
      <c r="P73" s="203"/>
      <c r="Q73" s="203"/>
      <c r="R73" s="203"/>
    </row>
    <row r="74" spans="2:18" s="173" customFormat="1">
      <c r="B74" s="203"/>
      <c r="C74" s="203"/>
      <c r="D74" s="203"/>
      <c r="E74" s="203"/>
      <c r="F74" s="203"/>
      <c r="G74" s="203"/>
      <c r="H74" s="203"/>
      <c r="I74" s="203"/>
      <c r="J74" s="203"/>
      <c r="K74" s="203"/>
      <c r="L74" s="203"/>
      <c r="M74" s="203"/>
      <c r="N74" s="203"/>
      <c r="O74" s="203"/>
      <c r="P74" s="203"/>
      <c r="Q74" s="203"/>
      <c r="R74" s="203"/>
    </row>
    <row r="75" spans="2:18" s="173" customFormat="1">
      <c r="B75" s="203"/>
      <c r="C75" s="203"/>
      <c r="D75" s="203"/>
      <c r="E75" s="203"/>
      <c r="F75" s="203"/>
      <c r="G75" s="203"/>
      <c r="H75" s="203"/>
      <c r="I75" s="203"/>
      <c r="J75" s="203"/>
      <c r="K75" s="203"/>
      <c r="L75" s="203"/>
      <c r="M75" s="203"/>
      <c r="N75" s="203"/>
      <c r="O75" s="203"/>
      <c r="P75" s="203"/>
      <c r="Q75" s="203"/>
      <c r="R75" s="203"/>
    </row>
    <row r="76" spans="2:18" s="173" customFormat="1">
      <c r="B76" s="203"/>
      <c r="C76" s="203"/>
      <c r="D76" s="203"/>
      <c r="E76" s="203"/>
      <c r="F76" s="203"/>
      <c r="G76" s="203"/>
      <c r="H76" s="203"/>
      <c r="I76" s="203"/>
      <c r="J76" s="203"/>
      <c r="K76" s="203"/>
      <c r="L76" s="203"/>
      <c r="M76" s="203"/>
      <c r="N76" s="203"/>
      <c r="O76" s="203"/>
      <c r="P76" s="203"/>
      <c r="Q76" s="203"/>
      <c r="R76" s="203"/>
    </row>
    <row r="77" spans="2:18" s="173" customFormat="1">
      <c r="B77" s="203"/>
      <c r="C77" s="203"/>
      <c r="D77" s="203"/>
      <c r="E77" s="203"/>
      <c r="F77" s="203"/>
      <c r="G77" s="203"/>
      <c r="H77" s="203"/>
      <c r="I77" s="203"/>
      <c r="J77" s="203"/>
      <c r="K77" s="203"/>
      <c r="L77" s="203"/>
      <c r="M77" s="203"/>
      <c r="N77" s="203"/>
      <c r="O77" s="203"/>
      <c r="P77" s="203"/>
      <c r="Q77" s="203"/>
      <c r="R77" s="203"/>
    </row>
    <row r="78" spans="2:18" s="173" customFormat="1">
      <c r="B78" s="203"/>
      <c r="C78" s="203"/>
      <c r="D78" s="203"/>
      <c r="E78" s="203"/>
      <c r="F78" s="203"/>
      <c r="G78" s="203"/>
      <c r="H78" s="203"/>
      <c r="I78" s="203"/>
      <c r="J78" s="203"/>
      <c r="K78" s="203"/>
      <c r="L78" s="203"/>
      <c r="M78" s="203"/>
      <c r="N78" s="203"/>
      <c r="O78" s="203"/>
      <c r="P78" s="203"/>
      <c r="Q78" s="203"/>
      <c r="R78" s="203"/>
    </row>
    <row r="79" spans="2:18" s="173" customFormat="1">
      <c r="B79" s="203"/>
      <c r="C79" s="203"/>
      <c r="D79" s="203"/>
      <c r="E79" s="203"/>
      <c r="F79" s="203"/>
      <c r="G79" s="203"/>
      <c r="H79" s="203"/>
      <c r="I79" s="203"/>
      <c r="J79" s="203"/>
      <c r="K79" s="203"/>
      <c r="L79" s="203"/>
      <c r="M79" s="203"/>
      <c r="N79" s="203"/>
      <c r="O79" s="203"/>
      <c r="P79" s="203"/>
      <c r="Q79" s="203"/>
      <c r="R79" s="203"/>
    </row>
    <row r="80" spans="2:18" s="173" customFormat="1">
      <c r="B80" s="203"/>
      <c r="C80" s="203"/>
      <c r="D80" s="203"/>
      <c r="E80" s="203"/>
      <c r="F80" s="203"/>
      <c r="G80" s="203"/>
      <c r="H80" s="203"/>
      <c r="I80" s="203"/>
      <c r="J80" s="203"/>
      <c r="K80" s="203"/>
      <c r="L80" s="203"/>
      <c r="M80" s="203"/>
      <c r="N80" s="203"/>
      <c r="O80" s="203"/>
      <c r="P80" s="203"/>
      <c r="Q80" s="203"/>
      <c r="R80" s="203"/>
    </row>
  </sheetData>
  <mergeCells count="10">
    <mergeCell ref="M9:P9"/>
    <mergeCell ref="F10:G10"/>
    <mergeCell ref="H10:J10"/>
    <mergeCell ref="M10:N10"/>
    <mergeCell ref="O10:P10"/>
    <mergeCell ref="A9:A11"/>
    <mergeCell ref="B9:B11"/>
    <mergeCell ref="C9:D10"/>
    <mergeCell ref="E9:E11"/>
    <mergeCell ref="F9:J9"/>
  </mergeCells>
  <phoneticPr fontId="3"/>
  <dataValidations count="5">
    <dataValidation type="textLength" operator="lessThanOrEqual" allowBlank="1" showInputMessage="1" showErrorMessage="1" error="ポリシー名は62文字以下です" sqref="E12:E31">
      <formula1>62</formula1>
    </dataValidation>
    <dataValidation type="list" allowBlank="1" showInputMessage="1" showErrorMessage="1" sqref="N12:N31">
      <formula1>"-,Dynamic IP/Port, Dynamic IP, Static IP (片方向), Static IP (双方向)"</formula1>
    </dataValidation>
    <dataValidation type="whole" allowBlank="1" showInputMessage="1" showErrorMessage="1" error="4以上の数値を入れてください" prompt="4以上の数値を入れてください" sqref="Q12:R31">
      <formula1>4</formula1>
      <formula2>250</formula2>
    </dataValidation>
    <dataValidation type="list" allowBlank="1" showInputMessage="1" showErrorMessage="1" prompt="設定区分（追加、削除）をご選択下さい。" sqref="B12:B31">
      <formula1>"追加,削除"</formula1>
    </dataValidation>
    <dataValidation type="list" errorStyle="warning" allowBlank="1" showInputMessage="1" showErrorMessage="1" sqref="D12:D31">
      <formula1>"の上,の下,最上行,最下行"</formula1>
    </dataValidation>
  </dataValidations>
  <printOptions horizontalCentered="1"/>
  <pageMargins left="0.39370078740157483" right="0.19685039370078741" top="0.23622047244094491" bottom="0.39370078740157483" header="0.23622047244094491" footer="0.15748031496062992"/>
  <pageSetup paperSize="9" scale="87" orientation="landscape" useFirstPageNumber="1" r:id="rId1"/>
  <headerFooter alignWithMargins="0">
    <oddFooter>&amp;C&amp;P/&amp;N&amp;R&amp;F</oddFooter>
  </headerFooter>
  <drawing r:id="rId2"/>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'\\tsa-fs.ac.toyotasystems.com\Grp_SL\521_業務管理部\310_業務管理G\26_業務管理1G\60_共有\02.一般情報\01_共通情報\16 その他\業務改善\個別取組み\サービス申込書の見直し\サービス申込書改訂作業\公開文書更新対応\201012_サービス申込書改訂_栄フロア変更\公開資料用\[サービス申込書_セキュリティ共通基盤Sa_Ver1.5.xlsx]Data'!#REF!</xm:f>
          </x14:formula1>
          <xm:sqref>F12:F31 H12:H31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S80"/>
  <sheetViews>
    <sheetView showGridLines="0" view="pageBreakPreview" zoomScale="85" zoomScaleNormal="85" zoomScaleSheetLayoutView="85" workbookViewId="0"/>
  </sheetViews>
  <sheetFormatPr defaultColWidth="4.875" defaultRowHeight="13.5"/>
  <cols>
    <col min="1" max="1" width="3.875" style="175" customWidth="1"/>
    <col min="2" max="2" width="5.625" style="205" customWidth="1"/>
    <col min="3" max="3" width="24.125" style="205" customWidth="1"/>
    <col min="4" max="4" width="9.125" style="205" customWidth="1"/>
    <col min="5" max="5" width="10.375" style="205" customWidth="1"/>
    <col min="6" max="6" width="11.375" style="205" customWidth="1"/>
    <col min="7" max="7" width="16.875" style="205" customWidth="1"/>
    <col min="8" max="8" width="11.375" style="205" customWidth="1"/>
    <col min="9" max="9" width="16.875" style="205" customWidth="1"/>
    <col min="10" max="11" width="11.625" style="205" hidden="1" customWidth="1"/>
    <col min="12" max="13" width="16.875" style="205" customWidth="1"/>
    <col min="14" max="14" width="15" style="205" customWidth="1"/>
    <col min="15" max="15" width="16.875" style="205" customWidth="1"/>
    <col min="16" max="16" width="11.375" style="205" customWidth="1"/>
    <col min="17" max="18" width="9.875" style="205" hidden="1" customWidth="1"/>
    <col min="19" max="19" width="2.875" style="175" customWidth="1"/>
    <col min="20" max="16384" width="4.875" style="175"/>
  </cols>
  <sheetData>
    <row r="1" spans="1:19">
      <c r="A1" s="173"/>
      <c r="B1" s="173"/>
      <c r="C1" s="173"/>
      <c r="D1" s="173"/>
      <c r="E1" s="173"/>
      <c r="F1" s="173"/>
      <c r="G1" s="173"/>
      <c r="H1" s="173"/>
      <c r="I1" s="173"/>
      <c r="J1" s="173"/>
      <c r="K1" s="173"/>
      <c r="L1" s="173"/>
      <c r="M1" s="173"/>
      <c r="N1" s="173"/>
      <c r="O1" s="173"/>
      <c r="P1" s="173"/>
      <c r="Q1" s="173"/>
      <c r="R1" s="173"/>
      <c r="S1" s="174"/>
    </row>
    <row r="2" spans="1:19" ht="21.75" thickBot="1">
      <c r="A2" s="176" t="s">
        <v>616</v>
      </c>
      <c r="B2" s="177"/>
      <c r="C2" s="177"/>
      <c r="D2" s="177"/>
      <c r="E2" s="177"/>
      <c r="F2" s="177"/>
      <c r="G2" s="177"/>
      <c r="H2" s="177"/>
      <c r="I2" s="177"/>
      <c r="J2" s="177"/>
      <c r="K2" s="177"/>
      <c r="L2" s="177"/>
      <c r="M2" s="177"/>
      <c r="N2" s="177"/>
      <c r="O2" s="177"/>
      <c r="P2" s="177"/>
      <c r="Q2" s="177"/>
      <c r="R2" s="177"/>
      <c r="S2" s="177"/>
    </row>
    <row r="3" spans="1:19" s="173" customFormat="1" ht="27" customHeight="1" thickTop="1">
      <c r="A3" s="178"/>
      <c r="B3" s="179"/>
      <c r="C3" s="179"/>
      <c r="D3" s="179"/>
      <c r="E3" s="179"/>
      <c r="F3" s="179"/>
      <c r="G3" s="179"/>
      <c r="H3" s="179"/>
      <c r="I3" s="179"/>
      <c r="J3" s="179"/>
      <c r="K3" s="179"/>
      <c r="L3" s="179"/>
      <c r="M3" s="179"/>
      <c r="N3" s="179"/>
      <c r="O3" s="179"/>
      <c r="P3" s="179"/>
      <c r="Q3" s="179"/>
      <c r="R3" s="179"/>
    </row>
    <row r="4" spans="1:19" s="173" customFormat="1" ht="27" customHeight="1">
      <c r="A4" s="180"/>
      <c r="B4" s="179"/>
      <c r="C4" s="179"/>
      <c r="D4" s="179"/>
      <c r="E4" s="179"/>
      <c r="F4" s="179"/>
      <c r="G4" s="179"/>
      <c r="H4" s="179"/>
      <c r="I4" s="179"/>
      <c r="J4" s="179"/>
      <c r="K4" s="179"/>
      <c r="L4" s="179"/>
      <c r="M4" s="179"/>
      <c r="N4" s="179"/>
      <c r="O4" s="179"/>
      <c r="P4" s="179"/>
      <c r="Q4" s="179"/>
      <c r="R4" s="179"/>
    </row>
    <row r="5" spans="1:19" s="173" customFormat="1" ht="27" customHeight="1">
      <c r="A5" s="180"/>
      <c r="B5" s="181"/>
      <c r="C5" s="181"/>
      <c r="D5" s="181"/>
      <c r="E5" s="181"/>
      <c r="F5" s="182"/>
      <c r="G5" s="181"/>
      <c r="N5" s="179"/>
      <c r="O5" s="179"/>
      <c r="P5" s="179"/>
      <c r="Q5" s="179"/>
      <c r="R5" s="179"/>
    </row>
    <row r="6" spans="1:19" s="173" customFormat="1" ht="27" customHeight="1">
      <c r="A6" s="180"/>
      <c r="N6" s="179"/>
      <c r="O6" s="179"/>
      <c r="P6" s="179"/>
      <c r="Q6" s="179"/>
      <c r="R6" s="179"/>
    </row>
    <row r="7" spans="1:19" s="173" customFormat="1" ht="27" customHeight="1"/>
    <row r="8" spans="1:19" s="173" customFormat="1" ht="62.25" customHeight="1">
      <c r="B8" s="179"/>
      <c r="C8" s="179"/>
      <c r="D8" s="179"/>
      <c r="E8" s="179"/>
      <c r="F8" s="179"/>
      <c r="G8" s="179"/>
      <c r="H8" s="179"/>
      <c r="I8" s="179"/>
      <c r="J8" s="179"/>
      <c r="K8" s="179"/>
      <c r="L8" s="179"/>
      <c r="M8" s="179"/>
      <c r="N8" s="158" t="s">
        <v>581</v>
      </c>
      <c r="O8" s="159"/>
    </row>
    <row r="9" spans="1:19" s="173" customFormat="1" ht="18.75">
      <c r="A9" s="1706" t="s">
        <v>582</v>
      </c>
      <c r="B9" s="1707" t="s">
        <v>548</v>
      </c>
      <c r="C9" s="1708" t="s">
        <v>597</v>
      </c>
      <c r="D9" s="1709"/>
      <c r="E9" s="1707" t="s">
        <v>598</v>
      </c>
      <c r="F9" s="1712" t="s">
        <v>599</v>
      </c>
      <c r="G9" s="1713"/>
      <c r="H9" s="1713"/>
      <c r="I9" s="1713"/>
      <c r="J9" s="1713"/>
      <c r="K9" s="1713"/>
      <c r="L9" s="1714"/>
      <c r="M9" s="1715" t="s">
        <v>600</v>
      </c>
      <c r="N9" s="1715"/>
      <c r="O9" s="1715"/>
      <c r="P9" s="1715"/>
      <c r="Q9" s="184"/>
      <c r="R9" s="184"/>
    </row>
    <row r="10" spans="1:19" s="186" customFormat="1" ht="18.75">
      <c r="A10" s="1706"/>
      <c r="B10" s="1707"/>
      <c r="C10" s="1710"/>
      <c r="D10" s="1711"/>
      <c r="E10" s="1707"/>
      <c r="F10" s="1716" t="s">
        <v>601</v>
      </c>
      <c r="G10" s="1717"/>
      <c r="H10" s="1718" t="s">
        <v>602</v>
      </c>
      <c r="I10" s="1713"/>
      <c r="J10" s="1713"/>
      <c r="K10" s="1713"/>
      <c r="L10" s="1714"/>
      <c r="M10" s="1716" t="s">
        <v>603</v>
      </c>
      <c r="N10" s="1717"/>
      <c r="O10" s="1717" t="s">
        <v>604</v>
      </c>
      <c r="P10" s="1719"/>
      <c r="Q10" s="185"/>
      <c r="R10" s="185"/>
    </row>
    <row r="11" spans="1:19" s="186" customFormat="1" ht="18.75" customHeight="1">
      <c r="A11" s="1706"/>
      <c r="B11" s="1707"/>
      <c r="C11" s="648" t="s">
        <v>605</v>
      </c>
      <c r="D11" s="648" t="s">
        <v>606</v>
      </c>
      <c r="E11" s="1707"/>
      <c r="F11" s="187" t="s">
        <v>607</v>
      </c>
      <c r="G11" s="188" t="s">
        <v>608</v>
      </c>
      <c r="H11" s="188" t="s">
        <v>607</v>
      </c>
      <c r="I11" s="188" t="s">
        <v>608</v>
      </c>
      <c r="J11" s="206" t="s">
        <v>610</v>
      </c>
      <c r="K11" s="191" t="s">
        <v>611</v>
      </c>
      <c r="L11" s="190" t="s">
        <v>609</v>
      </c>
      <c r="M11" s="187" t="s">
        <v>608</v>
      </c>
      <c r="N11" s="192" t="s">
        <v>612</v>
      </c>
      <c r="O11" s="188" t="s">
        <v>608</v>
      </c>
      <c r="P11" s="190" t="s">
        <v>609</v>
      </c>
      <c r="Q11" s="191" t="s">
        <v>613</v>
      </c>
      <c r="R11" s="191" t="s">
        <v>614</v>
      </c>
    </row>
    <row r="12" spans="1:19" s="173" customFormat="1" ht="20.100000000000001" customHeight="1">
      <c r="A12" s="193">
        <f>ROW()-11</f>
        <v>1</v>
      </c>
      <c r="B12" s="207" t="s">
        <v>587</v>
      </c>
      <c r="C12" s="208" t="s">
        <v>617</v>
      </c>
      <c r="D12" s="208" t="s">
        <v>618</v>
      </c>
      <c r="E12" s="208" t="s">
        <v>619</v>
      </c>
      <c r="F12" s="209" t="s">
        <v>569</v>
      </c>
      <c r="G12" s="210" t="s">
        <v>620</v>
      </c>
      <c r="H12" s="210" t="s">
        <v>571</v>
      </c>
      <c r="I12" s="210" t="s">
        <v>621</v>
      </c>
      <c r="J12" s="211"/>
      <c r="K12" s="212"/>
      <c r="L12" s="213" t="s">
        <v>162</v>
      </c>
      <c r="M12" s="209" t="s">
        <v>622</v>
      </c>
      <c r="N12" s="210" t="s">
        <v>623</v>
      </c>
      <c r="O12" s="210" t="s">
        <v>162</v>
      </c>
      <c r="P12" s="213" t="s">
        <v>162</v>
      </c>
      <c r="Q12" s="200"/>
      <c r="R12" s="200"/>
    </row>
    <row r="13" spans="1:19" s="173" customFormat="1" ht="20.100000000000001" customHeight="1">
      <c r="A13" s="193">
        <f t="shared" ref="A13:A31" si="0">ROW()-11</f>
        <v>2</v>
      </c>
      <c r="B13" s="207" t="s">
        <v>587</v>
      </c>
      <c r="C13" s="208"/>
      <c r="D13" s="208"/>
      <c r="E13" s="208" t="s">
        <v>624</v>
      </c>
      <c r="F13" s="209" t="s">
        <v>571</v>
      </c>
      <c r="G13" s="210" t="s">
        <v>625</v>
      </c>
      <c r="H13" s="210" t="s">
        <v>569</v>
      </c>
      <c r="I13" s="210" t="s">
        <v>626</v>
      </c>
      <c r="J13" s="211"/>
      <c r="K13" s="212"/>
      <c r="L13" s="213" t="s">
        <v>162</v>
      </c>
      <c r="M13" s="209" t="s">
        <v>627</v>
      </c>
      <c r="N13" s="210" t="s">
        <v>628</v>
      </c>
      <c r="O13" s="210" t="s">
        <v>162</v>
      </c>
      <c r="P13" s="213" t="s">
        <v>162</v>
      </c>
      <c r="Q13" s="200"/>
      <c r="R13" s="200"/>
    </row>
    <row r="14" spans="1:19" s="173" customFormat="1" ht="20.100000000000001" customHeight="1">
      <c r="A14" s="193">
        <f t="shared" si="0"/>
        <v>3</v>
      </c>
      <c r="B14" s="207" t="s">
        <v>587</v>
      </c>
      <c r="C14" s="208"/>
      <c r="D14" s="208"/>
      <c r="E14" s="208" t="s">
        <v>629</v>
      </c>
      <c r="F14" s="209" t="s">
        <v>571</v>
      </c>
      <c r="G14" s="210" t="s">
        <v>630</v>
      </c>
      <c r="H14" s="210" t="s">
        <v>571</v>
      </c>
      <c r="I14" s="210" t="s">
        <v>631</v>
      </c>
      <c r="J14" s="211"/>
      <c r="K14" s="212"/>
      <c r="L14" s="213" t="s">
        <v>162</v>
      </c>
      <c r="M14" s="209" t="s">
        <v>162</v>
      </c>
      <c r="N14" s="210" t="s">
        <v>76</v>
      </c>
      <c r="O14" s="210" t="s">
        <v>632</v>
      </c>
      <c r="P14" s="213" t="s">
        <v>162</v>
      </c>
      <c r="Q14" s="200"/>
      <c r="R14" s="200"/>
    </row>
    <row r="15" spans="1:19" s="173" customFormat="1" ht="20.100000000000001" customHeight="1">
      <c r="A15" s="193">
        <f t="shared" si="0"/>
        <v>4</v>
      </c>
      <c r="B15" s="207" t="s">
        <v>587</v>
      </c>
      <c r="C15" s="208"/>
      <c r="D15" s="208"/>
      <c r="E15" s="208" t="s">
        <v>633</v>
      </c>
      <c r="F15" s="209" t="s">
        <v>569</v>
      </c>
      <c r="G15" s="210" t="s">
        <v>634</v>
      </c>
      <c r="H15" s="210" t="s">
        <v>571</v>
      </c>
      <c r="I15" s="210" t="s">
        <v>322</v>
      </c>
      <c r="J15" s="211"/>
      <c r="K15" s="212"/>
      <c r="L15" s="213" t="s">
        <v>162</v>
      </c>
      <c r="M15" s="209" t="s">
        <v>635</v>
      </c>
      <c r="N15" s="210" t="s">
        <v>636</v>
      </c>
      <c r="O15" s="210" t="s">
        <v>162</v>
      </c>
      <c r="P15" s="213" t="s">
        <v>162</v>
      </c>
      <c r="Q15" s="200"/>
      <c r="R15" s="200"/>
    </row>
    <row r="16" spans="1:19" s="173" customFormat="1" ht="20.100000000000001" customHeight="1">
      <c r="A16" s="193">
        <f t="shared" si="0"/>
        <v>5</v>
      </c>
      <c r="B16" s="194"/>
      <c r="C16" s="195"/>
      <c r="D16" s="195"/>
      <c r="E16" s="195"/>
      <c r="F16" s="196"/>
      <c r="G16" s="197"/>
      <c r="H16" s="197"/>
      <c r="I16" s="197"/>
      <c r="J16" s="214"/>
      <c r="K16" s="199"/>
      <c r="L16" s="198"/>
      <c r="M16" s="196"/>
      <c r="N16" s="215"/>
      <c r="O16" s="215"/>
      <c r="P16" s="216"/>
      <c r="Q16" s="200"/>
      <c r="R16" s="200"/>
    </row>
    <row r="17" spans="1:18" s="173" customFormat="1" ht="20.100000000000001" customHeight="1">
      <c r="A17" s="193">
        <f t="shared" si="0"/>
        <v>6</v>
      </c>
      <c r="B17" s="194"/>
      <c r="C17" s="195"/>
      <c r="D17" s="195"/>
      <c r="E17" s="195"/>
      <c r="F17" s="196"/>
      <c r="G17" s="197"/>
      <c r="H17" s="197"/>
      <c r="I17" s="197"/>
      <c r="J17" s="214"/>
      <c r="K17" s="199"/>
      <c r="L17" s="198"/>
      <c r="M17" s="196"/>
      <c r="N17" s="215"/>
      <c r="O17" s="215"/>
      <c r="P17" s="216"/>
      <c r="Q17" s="200"/>
      <c r="R17" s="200"/>
    </row>
    <row r="18" spans="1:18" s="173" customFormat="1" ht="20.100000000000001" customHeight="1">
      <c r="A18" s="193">
        <f t="shared" si="0"/>
        <v>7</v>
      </c>
      <c r="B18" s="194"/>
      <c r="C18" s="195"/>
      <c r="D18" s="195"/>
      <c r="E18" s="195"/>
      <c r="F18" s="196"/>
      <c r="G18" s="197"/>
      <c r="H18" s="197"/>
      <c r="I18" s="197"/>
      <c r="J18" s="214"/>
      <c r="K18" s="199"/>
      <c r="L18" s="198"/>
      <c r="M18" s="196"/>
      <c r="N18" s="215"/>
      <c r="O18" s="215"/>
      <c r="P18" s="216"/>
      <c r="Q18" s="200"/>
      <c r="R18" s="200"/>
    </row>
    <row r="19" spans="1:18" s="173" customFormat="1" ht="20.100000000000001" customHeight="1">
      <c r="A19" s="193">
        <f t="shared" si="0"/>
        <v>8</v>
      </c>
      <c r="B19" s="194"/>
      <c r="C19" s="195"/>
      <c r="D19" s="195"/>
      <c r="E19" s="195"/>
      <c r="F19" s="196"/>
      <c r="G19" s="197"/>
      <c r="H19" s="197"/>
      <c r="I19" s="197"/>
      <c r="J19" s="214"/>
      <c r="K19" s="199"/>
      <c r="L19" s="198"/>
      <c r="M19" s="196"/>
      <c r="N19" s="215"/>
      <c r="O19" s="215"/>
      <c r="P19" s="216"/>
      <c r="Q19" s="200"/>
      <c r="R19" s="200"/>
    </row>
    <row r="20" spans="1:18" s="201" customFormat="1" ht="20.100000000000001" customHeight="1">
      <c r="A20" s="193">
        <f t="shared" si="0"/>
        <v>9</v>
      </c>
      <c r="B20" s="194"/>
      <c r="C20" s="195"/>
      <c r="D20" s="195"/>
      <c r="E20" s="195"/>
      <c r="F20" s="196"/>
      <c r="G20" s="197"/>
      <c r="H20" s="197"/>
      <c r="I20" s="197"/>
      <c r="J20" s="214"/>
      <c r="K20" s="199"/>
      <c r="L20" s="198"/>
      <c r="M20" s="196"/>
      <c r="N20" s="215"/>
      <c r="O20" s="215"/>
      <c r="P20" s="216"/>
      <c r="Q20" s="200"/>
      <c r="R20" s="200"/>
    </row>
    <row r="21" spans="1:18" s="201" customFormat="1" ht="20.100000000000001" customHeight="1">
      <c r="A21" s="193">
        <f t="shared" si="0"/>
        <v>10</v>
      </c>
      <c r="B21" s="194"/>
      <c r="C21" s="195"/>
      <c r="D21" s="195"/>
      <c r="E21" s="195"/>
      <c r="F21" s="196"/>
      <c r="G21" s="197"/>
      <c r="H21" s="197"/>
      <c r="I21" s="197"/>
      <c r="J21" s="214"/>
      <c r="K21" s="199"/>
      <c r="L21" s="198"/>
      <c r="M21" s="196"/>
      <c r="N21" s="215"/>
      <c r="O21" s="215"/>
      <c r="P21" s="216"/>
      <c r="Q21" s="200"/>
      <c r="R21" s="200"/>
    </row>
    <row r="22" spans="1:18" s="201" customFormat="1" ht="20.100000000000001" customHeight="1">
      <c r="A22" s="193">
        <f t="shared" si="0"/>
        <v>11</v>
      </c>
      <c r="B22" s="194"/>
      <c r="C22" s="195"/>
      <c r="D22" s="195"/>
      <c r="E22" s="195"/>
      <c r="F22" s="196"/>
      <c r="G22" s="197"/>
      <c r="H22" s="197"/>
      <c r="I22" s="197"/>
      <c r="J22" s="214"/>
      <c r="K22" s="199"/>
      <c r="L22" s="198"/>
      <c r="M22" s="196"/>
      <c r="N22" s="215"/>
      <c r="O22" s="215"/>
      <c r="P22" s="216"/>
      <c r="Q22" s="200"/>
      <c r="R22" s="200"/>
    </row>
    <row r="23" spans="1:18" s="186" customFormat="1" ht="20.100000000000001" customHeight="1">
      <c r="A23" s="193">
        <f t="shared" si="0"/>
        <v>12</v>
      </c>
      <c r="B23" s="194"/>
      <c r="C23" s="195"/>
      <c r="D23" s="195"/>
      <c r="E23" s="195"/>
      <c r="F23" s="196"/>
      <c r="G23" s="197"/>
      <c r="H23" s="197"/>
      <c r="I23" s="197"/>
      <c r="J23" s="214"/>
      <c r="K23" s="199"/>
      <c r="L23" s="198"/>
      <c r="M23" s="196"/>
      <c r="N23" s="215"/>
      <c r="O23" s="215"/>
      <c r="P23" s="216"/>
      <c r="Q23" s="200"/>
      <c r="R23" s="200"/>
    </row>
    <row r="24" spans="1:18" s="186" customFormat="1" ht="20.100000000000001" customHeight="1">
      <c r="A24" s="193">
        <f t="shared" si="0"/>
        <v>13</v>
      </c>
      <c r="B24" s="194"/>
      <c r="C24" s="195"/>
      <c r="D24" s="195"/>
      <c r="E24" s="195"/>
      <c r="F24" s="196"/>
      <c r="G24" s="197"/>
      <c r="H24" s="197"/>
      <c r="I24" s="197"/>
      <c r="J24" s="214"/>
      <c r="K24" s="199"/>
      <c r="L24" s="198"/>
      <c r="M24" s="196"/>
      <c r="N24" s="215"/>
      <c r="O24" s="215"/>
      <c r="P24" s="216"/>
      <c r="Q24" s="200"/>
      <c r="R24" s="200"/>
    </row>
    <row r="25" spans="1:18" s="173" customFormat="1" ht="20.100000000000001" customHeight="1">
      <c r="A25" s="193">
        <f t="shared" si="0"/>
        <v>14</v>
      </c>
      <c r="B25" s="194"/>
      <c r="C25" s="195"/>
      <c r="D25" s="195"/>
      <c r="E25" s="195"/>
      <c r="F25" s="196"/>
      <c r="G25" s="197"/>
      <c r="H25" s="197"/>
      <c r="I25" s="197"/>
      <c r="J25" s="214"/>
      <c r="K25" s="199"/>
      <c r="L25" s="198"/>
      <c r="M25" s="196"/>
      <c r="N25" s="215"/>
      <c r="O25" s="215"/>
      <c r="P25" s="216"/>
      <c r="Q25" s="200"/>
      <c r="R25" s="200"/>
    </row>
    <row r="26" spans="1:18" s="173" customFormat="1" ht="20.100000000000001" customHeight="1">
      <c r="A26" s="193">
        <f t="shared" si="0"/>
        <v>15</v>
      </c>
      <c r="B26" s="194"/>
      <c r="C26" s="195"/>
      <c r="D26" s="195"/>
      <c r="E26" s="195"/>
      <c r="F26" s="196"/>
      <c r="G26" s="197"/>
      <c r="H26" s="197"/>
      <c r="I26" s="197"/>
      <c r="J26" s="214"/>
      <c r="K26" s="199"/>
      <c r="L26" s="198"/>
      <c r="M26" s="196"/>
      <c r="N26" s="215"/>
      <c r="O26" s="215"/>
      <c r="P26" s="216"/>
      <c r="Q26" s="200"/>
      <c r="R26" s="200"/>
    </row>
    <row r="27" spans="1:18" s="173" customFormat="1" ht="20.100000000000001" customHeight="1">
      <c r="A27" s="193">
        <f t="shared" si="0"/>
        <v>16</v>
      </c>
      <c r="B27" s="194"/>
      <c r="C27" s="195"/>
      <c r="D27" s="195"/>
      <c r="E27" s="195"/>
      <c r="F27" s="196"/>
      <c r="G27" s="197"/>
      <c r="H27" s="197"/>
      <c r="I27" s="197"/>
      <c r="J27" s="214"/>
      <c r="K27" s="199"/>
      <c r="L27" s="198"/>
      <c r="M27" s="196"/>
      <c r="N27" s="215"/>
      <c r="O27" s="215"/>
      <c r="P27" s="216"/>
      <c r="Q27" s="200"/>
      <c r="R27" s="200"/>
    </row>
    <row r="28" spans="1:18" s="173" customFormat="1" ht="20.100000000000001" customHeight="1">
      <c r="A28" s="193">
        <f t="shared" si="0"/>
        <v>17</v>
      </c>
      <c r="B28" s="194"/>
      <c r="C28" s="195"/>
      <c r="D28" s="195"/>
      <c r="E28" s="195"/>
      <c r="F28" s="196"/>
      <c r="G28" s="197"/>
      <c r="H28" s="197"/>
      <c r="I28" s="197"/>
      <c r="J28" s="214"/>
      <c r="K28" s="199"/>
      <c r="L28" s="198"/>
      <c r="M28" s="196"/>
      <c r="N28" s="215"/>
      <c r="O28" s="215"/>
      <c r="P28" s="216"/>
      <c r="Q28" s="200"/>
      <c r="R28" s="200"/>
    </row>
    <row r="29" spans="1:18" s="173" customFormat="1" ht="20.100000000000001" customHeight="1">
      <c r="A29" s="193">
        <f t="shared" si="0"/>
        <v>18</v>
      </c>
      <c r="B29" s="194"/>
      <c r="C29" s="195"/>
      <c r="D29" s="195"/>
      <c r="E29" s="195"/>
      <c r="F29" s="196"/>
      <c r="G29" s="197"/>
      <c r="H29" s="197"/>
      <c r="I29" s="197"/>
      <c r="J29" s="214"/>
      <c r="K29" s="199"/>
      <c r="L29" s="198"/>
      <c r="M29" s="196"/>
      <c r="N29" s="215"/>
      <c r="O29" s="215"/>
      <c r="P29" s="216"/>
      <c r="Q29" s="200"/>
      <c r="R29" s="200"/>
    </row>
    <row r="30" spans="1:18" s="173" customFormat="1" ht="20.100000000000001" customHeight="1">
      <c r="A30" s="193">
        <f t="shared" si="0"/>
        <v>19</v>
      </c>
      <c r="B30" s="194"/>
      <c r="C30" s="195"/>
      <c r="D30" s="195"/>
      <c r="E30" s="195"/>
      <c r="F30" s="196"/>
      <c r="G30" s="197"/>
      <c r="H30" s="197"/>
      <c r="I30" s="197"/>
      <c r="J30" s="214"/>
      <c r="K30" s="199"/>
      <c r="L30" s="198"/>
      <c r="M30" s="196"/>
      <c r="N30" s="215"/>
      <c r="O30" s="215"/>
      <c r="P30" s="216"/>
      <c r="Q30" s="200"/>
      <c r="R30" s="200"/>
    </row>
    <row r="31" spans="1:18" s="173" customFormat="1" ht="20.100000000000001" customHeight="1">
      <c r="A31" s="193">
        <f t="shared" si="0"/>
        <v>20</v>
      </c>
      <c r="B31" s="194"/>
      <c r="C31" s="195"/>
      <c r="D31" s="195"/>
      <c r="E31" s="195"/>
      <c r="F31" s="196"/>
      <c r="G31" s="197"/>
      <c r="H31" s="197"/>
      <c r="I31" s="197"/>
      <c r="J31" s="214"/>
      <c r="K31" s="199"/>
      <c r="L31" s="198"/>
      <c r="M31" s="196"/>
      <c r="N31" s="215"/>
      <c r="O31" s="215"/>
      <c r="P31" s="216"/>
      <c r="Q31" s="200"/>
      <c r="R31" s="200"/>
    </row>
    <row r="32" spans="1:18" s="173" customFormat="1">
      <c r="A32" s="202"/>
      <c r="B32" s="202"/>
      <c r="C32" s="202"/>
      <c r="D32" s="202"/>
      <c r="E32" s="202"/>
      <c r="F32" s="202"/>
      <c r="G32" s="202"/>
      <c r="H32" s="202"/>
      <c r="I32" s="202"/>
      <c r="J32" s="202"/>
      <c r="K32" s="202"/>
      <c r="L32" s="202"/>
      <c r="M32" s="202"/>
      <c r="N32" s="202"/>
      <c r="O32" s="202"/>
      <c r="P32" s="202"/>
      <c r="Q32" s="202"/>
      <c r="R32" s="202"/>
    </row>
    <row r="33" spans="1:19" s="173" customFormat="1">
      <c r="A33" s="202"/>
      <c r="B33" s="202"/>
      <c r="C33" s="202"/>
      <c r="D33" s="202"/>
      <c r="E33" s="202"/>
      <c r="F33" s="202"/>
      <c r="G33" s="202"/>
      <c r="H33" s="202"/>
      <c r="I33" s="202"/>
      <c r="J33" s="202"/>
      <c r="K33" s="202"/>
      <c r="L33" s="202"/>
      <c r="M33" s="202"/>
      <c r="N33" s="202"/>
      <c r="O33" s="202"/>
      <c r="P33" s="202"/>
      <c r="Q33" s="202"/>
      <c r="R33" s="202"/>
    </row>
    <row r="34" spans="1:19" s="173" customFormat="1">
      <c r="A34" s="202"/>
      <c r="B34" s="202"/>
      <c r="C34" s="202"/>
      <c r="D34" s="202"/>
      <c r="E34" s="202"/>
      <c r="F34" s="202"/>
      <c r="G34" s="202"/>
      <c r="H34" s="202"/>
      <c r="I34" s="202"/>
      <c r="J34" s="202"/>
      <c r="K34" s="202"/>
      <c r="L34" s="202"/>
      <c r="M34" s="202"/>
      <c r="N34" s="202"/>
      <c r="O34" s="202"/>
      <c r="P34" s="202"/>
      <c r="Q34" s="202"/>
      <c r="R34" s="202"/>
    </row>
    <row r="35" spans="1:19" s="173" customFormat="1">
      <c r="A35" s="202"/>
      <c r="B35" s="202"/>
      <c r="C35" s="202"/>
      <c r="D35" s="202"/>
      <c r="E35" s="202"/>
      <c r="F35" s="202"/>
      <c r="G35" s="202"/>
      <c r="H35" s="202"/>
      <c r="I35" s="202"/>
      <c r="J35" s="202"/>
      <c r="K35" s="202"/>
      <c r="L35" s="202"/>
      <c r="M35" s="202"/>
      <c r="N35" s="202"/>
      <c r="O35" s="202"/>
      <c r="P35" s="202"/>
      <c r="Q35" s="202"/>
      <c r="R35" s="202"/>
    </row>
    <row r="36" spans="1:19" s="173" customFormat="1">
      <c r="A36" s="202"/>
      <c r="B36" s="202"/>
      <c r="C36" s="202"/>
      <c r="D36" s="202"/>
      <c r="E36" s="202"/>
      <c r="F36" s="202"/>
      <c r="G36" s="202"/>
      <c r="H36" s="202"/>
      <c r="I36" s="202"/>
      <c r="J36" s="202"/>
      <c r="K36" s="202"/>
      <c r="L36" s="202"/>
      <c r="M36" s="202"/>
      <c r="N36" s="202"/>
      <c r="O36" s="202"/>
      <c r="P36" s="202"/>
      <c r="Q36" s="202"/>
      <c r="R36" s="202"/>
    </row>
    <row r="37" spans="1:19" s="173" customFormat="1">
      <c r="A37" s="202"/>
      <c r="B37" s="202"/>
      <c r="C37" s="202"/>
      <c r="D37" s="202"/>
      <c r="E37" s="202"/>
      <c r="F37" s="202"/>
      <c r="G37" s="202"/>
      <c r="H37" s="202"/>
      <c r="I37" s="202"/>
      <c r="J37" s="202"/>
      <c r="K37" s="202"/>
      <c r="L37" s="202"/>
      <c r="M37" s="202"/>
      <c r="N37" s="202"/>
      <c r="O37" s="202"/>
      <c r="P37" s="202"/>
      <c r="Q37" s="202"/>
      <c r="R37" s="202"/>
    </row>
    <row r="38" spans="1:19" s="173" customFormat="1">
      <c r="A38" s="202"/>
      <c r="B38" s="202"/>
      <c r="C38" s="202"/>
      <c r="D38" s="202"/>
      <c r="E38" s="202"/>
      <c r="F38" s="202"/>
      <c r="G38" s="202"/>
      <c r="H38" s="202"/>
      <c r="I38" s="202"/>
      <c r="J38" s="202"/>
      <c r="K38" s="202"/>
      <c r="L38" s="202"/>
      <c r="M38" s="202"/>
      <c r="N38" s="202"/>
      <c r="O38" s="202"/>
      <c r="P38" s="202"/>
      <c r="Q38" s="202"/>
      <c r="R38" s="202"/>
    </row>
    <row r="39" spans="1:19" s="201" customFormat="1">
      <c r="A39" s="202"/>
      <c r="B39" s="202"/>
      <c r="C39" s="202"/>
      <c r="D39" s="202"/>
      <c r="E39" s="202"/>
      <c r="F39" s="202"/>
      <c r="G39" s="202"/>
      <c r="H39" s="202"/>
      <c r="I39" s="202"/>
      <c r="J39" s="202"/>
      <c r="K39" s="202"/>
      <c r="L39" s="202"/>
      <c r="M39" s="202"/>
      <c r="N39" s="202"/>
      <c r="O39" s="202"/>
      <c r="P39" s="202"/>
      <c r="Q39" s="202"/>
      <c r="R39" s="202"/>
    </row>
    <row r="40" spans="1:19" s="201" customFormat="1">
      <c r="A40" s="202"/>
      <c r="B40" s="202"/>
      <c r="C40" s="202"/>
      <c r="D40" s="202"/>
      <c r="E40" s="202"/>
      <c r="F40" s="202"/>
      <c r="G40" s="202"/>
      <c r="H40" s="202"/>
      <c r="I40" s="202"/>
      <c r="J40" s="202"/>
      <c r="K40" s="202"/>
      <c r="L40" s="202"/>
      <c r="M40" s="202"/>
      <c r="N40" s="202"/>
      <c r="O40" s="202"/>
      <c r="P40" s="202"/>
      <c r="Q40" s="202"/>
      <c r="R40" s="202"/>
    </row>
    <row r="41" spans="1:19" s="201" customFormat="1">
      <c r="A41" s="202"/>
      <c r="B41" s="202"/>
      <c r="C41" s="202"/>
      <c r="D41" s="202"/>
      <c r="E41" s="202"/>
      <c r="F41" s="202"/>
      <c r="G41" s="202"/>
      <c r="H41" s="202"/>
      <c r="I41" s="202"/>
      <c r="J41" s="202"/>
      <c r="K41" s="202"/>
      <c r="L41" s="202"/>
      <c r="M41" s="202"/>
      <c r="N41" s="202"/>
      <c r="O41" s="202"/>
      <c r="P41" s="202"/>
      <c r="Q41" s="202"/>
      <c r="R41" s="202"/>
    </row>
    <row r="42" spans="1:19" s="173" customFormat="1">
      <c r="B42" s="203"/>
      <c r="C42" s="203"/>
      <c r="D42" s="203"/>
      <c r="E42" s="203"/>
      <c r="F42" s="203"/>
      <c r="G42" s="203"/>
      <c r="H42" s="203"/>
      <c r="I42" s="203"/>
      <c r="J42" s="203"/>
      <c r="K42" s="203"/>
      <c r="L42" s="203"/>
      <c r="M42" s="203"/>
      <c r="N42" s="203"/>
      <c r="O42" s="203"/>
      <c r="P42" s="203"/>
      <c r="Q42" s="203"/>
      <c r="R42" s="203"/>
    </row>
    <row r="43" spans="1:19" s="173" customFormat="1">
      <c r="B43" s="203"/>
      <c r="C43" s="203"/>
      <c r="D43" s="203"/>
      <c r="E43" s="203"/>
      <c r="F43" s="203"/>
      <c r="G43" s="203"/>
      <c r="H43" s="203"/>
      <c r="I43" s="203"/>
      <c r="J43" s="203"/>
      <c r="K43" s="203"/>
      <c r="L43" s="203"/>
      <c r="M43" s="203"/>
      <c r="N43" s="203"/>
      <c r="O43" s="203"/>
      <c r="P43" s="203"/>
      <c r="Q43" s="203"/>
      <c r="R43" s="203"/>
    </row>
    <row r="44" spans="1:19" s="173" customFormat="1">
      <c r="B44" s="203"/>
      <c r="C44" s="203"/>
      <c r="D44" s="203"/>
      <c r="E44" s="203"/>
      <c r="F44" s="203"/>
      <c r="G44" s="203"/>
      <c r="H44" s="203"/>
      <c r="I44" s="203"/>
      <c r="J44" s="203"/>
      <c r="K44" s="203"/>
      <c r="L44" s="203"/>
      <c r="M44" s="203"/>
      <c r="N44" s="203"/>
      <c r="O44" s="203"/>
      <c r="P44" s="203"/>
      <c r="Q44" s="203"/>
      <c r="R44" s="203"/>
    </row>
    <row r="45" spans="1:19" s="173" customFormat="1">
      <c r="B45" s="203"/>
      <c r="C45" s="203"/>
      <c r="D45" s="203"/>
      <c r="E45" s="203"/>
      <c r="F45" s="203"/>
      <c r="G45" s="203"/>
      <c r="H45" s="203"/>
      <c r="I45" s="203"/>
      <c r="J45" s="203"/>
      <c r="K45" s="203"/>
      <c r="L45" s="203"/>
      <c r="M45" s="203"/>
      <c r="N45" s="203"/>
      <c r="O45" s="203"/>
      <c r="P45" s="203"/>
      <c r="Q45" s="203"/>
      <c r="R45" s="203"/>
    </row>
    <row r="46" spans="1:19" s="173" customFormat="1">
      <c r="A46" s="204"/>
      <c r="B46" s="203"/>
      <c r="C46" s="203"/>
      <c r="D46" s="203"/>
      <c r="E46" s="203"/>
      <c r="F46" s="203"/>
      <c r="G46" s="203"/>
      <c r="H46" s="203"/>
      <c r="I46" s="203"/>
      <c r="J46" s="203"/>
      <c r="K46" s="203"/>
      <c r="L46" s="203"/>
      <c r="M46" s="203"/>
      <c r="N46" s="204"/>
      <c r="O46" s="204"/>
      <c r="P46" s="204"/>
      <c r="Q46" s="204"/>
      <c r="R46" s="204"/>
      <c r="S46" s="204"/>
    </row>
    <row r="47" spans="1:19" s="173" customFormat="1">
      <c r="B47" s="203"/>
      <c r="C47" s="203"/>
      <c r="D47" s="203"/>
      <c r="E47" s="203"/>
      <c r="F47" s="203"/>
      <c r="G47" s="203"/>
      <c r="H47" s="203"/>
      <c r="I47" s="203"/>
      <c r="J47" s="203"/>
      <c r="K47" s="203"/>
      <c r="L47" s="203"/>
      <c r="M47" s="203"/>
      <c r="N47" s="203"/>
      <c r="O47" s="203"/>
      <c r="P47" s="203"/>
      <c r="Q47" s="203"/>
      <c r="R47" s="203"/>
    </row>
    <row r="48" spans="1:19" s="173" customFormat="1">
      <c r="B48" s="203"/>
      <c r="C48" s="203"/>
      <c r="D48" s="203"/>
      <c r="E48" s="203"/>
      <c r="F48" s="203"/>
      <c r="G48" s="203"/>
      <c r="H48" s="203"/>
      <c r="I48" s="203"/>
      <c r="J48" s="203"/>
      <c r="K48" s="203"/>
      <c r="L48" s="203"/>
      <c r="M48" s="203"/>
      <c r="N48" s="203"/>
      <c r="O48" s="203"/>
      <c r="P48" s="203"/>
      <c r="Q48" s="203"/>
      <c r="R48" s="203"/>
    </row>
    <row r="49" spans="2:18" s="173" customFormat="1">
      <c r="B49" s="203"/>
      <c r="C49" s="203"/>
      <c r="D49" s="203"/>
      <c r="E49" s="203"/>
      <c r="F49" s="203"/>
      <c r="G49" s="203"/>
      <c r="H49" s="203"/>
      <c r="I49" s="203"/>
      <c r="J49" s="203"/>
      <c r="K49" s="203"/>
      <c r="L49" s="203"/>
      <c r="M49" s="203"/>
      <c r="N49" s="203"/>
      <c r="O49" s="203"/>
      <c r="P49" s="203"/>
      <c r="Q49" s="203"/>
      <c r="R49" s="203"/>
    </row>
    <row r="50" spans="2:18" s="173" customFormat="1">
      <c r="B50" s="203"/>
      <c r="C50" s="203"/>
      <c r="D50" s="203"/>
      <c r="E50" s="203"/>
      <c r="F50" s="203"/>
      <c r="G50" s="203"/>
      <c r="H50" s="203"/>
      <c r="I50" s="203"/>
      <c r="J50" s="203"/>
      <c r="K50" s="203"/>
      <c r="L50" s="203"/>
      <c r="M50" s="203"/>
      <c r="N50" s="203"/>
      <c r="O50" s="203"/>
      <c r="P50" s="203"/>
      <c r="Q50" s="203"/>
      <c r="R50" s="203"/>
    </row>
    <row r="51" spans="2:18" s="173" customFormat="1">
      <c r="B51" s="203"/>
      <c r="C51" s="203"/>
      <c r="D51" s="203"/>
      <c r="E51" s="203"/>
      <c r="F51" s="203"/>
      <c r="G51" s="203"/>
      <c r="H51" s="203"/>
      <c r="I51" s="203"/>
      <c r="J51" s="203"/>
      <c r="K51" s="203"/>
      <c r="L51" s="203"/>
      <c r="M51" s="203"/>
      <c r="N51" s="203"/>
      <c r="O51" s="203"/>
      <c r="P51" s="203"/>
      <c r="Q51" s="203"/>
      <c r="R51" s="203"/>
    </row>
    <row r="52" spans="2:18" s="173" customFormat="1">
      <c r="B52" s="203"/>
      <c r="C52" s="203"/>
      <c r="D52" s="203"/>
      <c r="E52" s="203"/>
      <c r="F52" s="203"/>
      <c r="G52" s="203"/>
      <c r="H52" s="203"/>
      <c r="I52" s="203"/>
      <c r="J52" s="203"/>
      <c r="K52" s="203"/>
      <c r="L52" s="203"/>
      <c r="M52" s="203"/>
      <c r="N52" s="203"/>
      <c r="O52" s="203"/>
      <c r="P52" s="203"/>
      <c r="Q52" s="203"/>
      <c r="R52" s="203"/>
    </row>
    <row r="53" spans="2:18" s="173" customFormat="1">
      <c r="B53" s="203"/>
      <c r="C53" s="203"/>
      <c r="D53" s="203"/>
      <c r="E53" s="203"/>
      <c r="F53" s="203"/>
      <c r="G53" s="203"/>
      <c r="H53" s="203"/>
      <c r="I53" s="203"/>
      <c r="J53" s="203"/>
      <c r="K53" s="203"/>
      <c r="L53" s="203"/>
      <c r="M53" s="203"/>
      <c r="N53" s="203"/>
      <c r="O53" s="203"/>
      <c r="P53" s="203"/>
      <c r="Q53" s="203"/>
      <c r="R53" s="203"/>
    </row>
    <row r="54" spans="2:18" s="173" customFormat="1">
      <c r="B54" s="203"/>
      <c r="C54" s="203"/>
      <c r="D54" s="203"/>
      <c r="E54" s="203"/>
      <c r="F54" s="203"/>
      <c r="G54" s="203"/>
      <c r="H54" s="203"/>
      <c r="I54" s="203"/>
      <c r="J54" s="203"/>
      <c r="K54" s="203"/>
      <c r="L54" s="203"/>
      <c r="M54" s="203"/>
      <c r="N54" s="203"/>
      <c r="O54" s="203"/>
      <c r="P54" s="203"/>
      <c r="Q54" s="203"/>
      <c r="R54" s="203"/>
    </row>
    <row r="55" spans="2:18" s="173" customFormat="1">
      <c r="B55" s="203"/>
      <c r="C55" s="203"/>
      <c r="D55" s="203"/>
      <c r="E55" s="203"/>
      <c r="F55" s="203"/>
      <c r="G55" s="203"/>
      <c r="H55" s="203"/>
      <c r="I55" s="203"/>
      <c r="J55" s="203"/>
      <c r="K55" s="203"/>
      <c r="L55" s="203"/>
      <c r="M55" s="203"/>
      <c r="N55" s="203"/>
      <c r="O55" s="203"/>
      <c r="P55" s="203"/>
      <c r="Q55" s="203"/>
      <c r="R55" s="203"/>
    </row>
    <row r="56" spans="2:18" s="173" customFormat="1">
      <c r="B56" s="203"/>
      <c r="C56" s="203"/>
      <c r="D56" s="203"/>
      <c r="E56" s="203"/>
      <c r="F56" s="203"/>
      <c r="G56" s="203"/>
      <c r="H56" s="203"/>
      <c r="I56" s="203"/>
      <c r="J56" s="203"/>
      <c r="K56" s="203"/>
      <c r="L56" s="203"/>
      <c r="M56" s="203"/>
      <c r="N56" s="203"/>
      <c r="O56" s="203"/>
      <c r="P56" s="203"/>
      <c r="Q56" s="203"/>
      <c r="R56" s="203"/>
    </row>
    <row r="57" spans="2:18" s="173" customFormat="1">
      <c r="B57" s="203"/>
      <c r="C57" s="203"/>
      <c r="D57" s="203"/>
      <c r="E57" s="203"/>
      <c r="F57" s="203"/>
      <c r="G57" s="203"/>
      <c r="H57" s="203"/>
      <c r="I57" s="203"/>
      <c r="J57" s="203"/>
      <c r="K57" s="203"/>
      <c r="L57" s="203"/>
      <c r="M57" s="203"/>
      <c r="N57" s="203"/>
      <c r="O57" s="203"/>
      <c r="P57" s="203"/>
      <c r="Q57" s="203"/>
      <c r="R57" s="203"/>
    </row>
    <row r="58" spans="2:18" s="173" customFormat="1">
      <c r="B58" s="203"/>
      <c r="C58" s="203"/>
      <c r="D58" s="203"/>
      <c r="E58" s="203"/>
      <c r="F58" s="203"/>
      <c r="G58" s="203"/>
      <c r="H58" s="203"/>
      <c r="I58" s="203"/>
      <c r="J58" s="203"/>
      <c r="K58" s="203"/>
      <c r="L58" s="203"/>
      <c r="M58" s="203"/>
      <c r="N58" s="203"/>
      <c r="O58" s="203"/>
      <c r="P58" s="203"/>
      <c r="Q58" s="203"/>
      <c r="R58" s="203"/>
    </row>
    <row r="59" spans="2:18" s="173" customFormat="1">
      <c r="B59" s="203"/>
      <c r="C59" s="203"/>
      <c r="D59" s="203"/>
      <c r="E59" s="203"/>
      <c r="F59" s="203"/>
      <c r="G59" s="203"/>
      <c r="H59" s="203"/>
      <c r="I59" s="203"/>
      <c r="J59" s="203"/>
      <c r="K59" s="203"/>
      <c r="L59" s="203"/>
      <c r="M59" s="203"/>
      <c r="N59" s="203"/>
      <c r="O59" s="203"/>
      <c r="P59" s="203"/>
      <c r="Q59" s="203"/>
      <c r="R59" s="203"/>
    </row>
    <row r="60" spans="2:18" s="173" customFormat="1">
      <c r="B60" s="203"/>
      <c r="C60" s="203"/>
      <c r="D60" s="203"/>
      <c r="E60" s="203"/>
      <c r="F60" s="203"/>
      <c r="G60" s="203"/>
      <c r="H60" s="203"/>
      <c r="I60" s="203"/>
      <c r="J60" s="203"/>
      <c r="K60" s="203"/>
      <c r="L60" s="203"/>
      <c r="M60" s="203"/>
      <c r="N60" s="203"/>
      <c r="O60" s="203"/>
      <c r="P60" s="203"/>
      <c r="Q60" s="203"/>
      <c r="R60" s="203"/>
    </row>
    <row r="61" spans="2:18" s="173" customFormat="1">
      <c r="B61" s="203"/>
      <c r="C61" s="203"/>
      <c r="D61" s="203"/>
      <c r="E61" s="203"/>
      <c r="F61" s="203"/>
      <c r="G61" s="203"/>
      <c r="H61" s="203"/>
      <c r="I61" s="203"/>
      <c r="J61" s="203"/>
      <c r="K61" s="203"/>
      <c r="L61" s="203"/>
      <c r="M61" s="203"/>
      <c r="N61" s="203"/>
      <c r="O61" s="203"/>
      <c r="P61" s="203"/>
      <c r="Q61" s="203"/>
      <c r="R61" s="203"/>
    </row>
    <row r="62" spans="2:18" s="173" customFormat="1">
      <c r="B62" s="203"/>
      <c r="C62" s="203"/>
      <c r="D62" s="203"/>
      <c r="E62" s="203"/>
      <c r="F62" s="203"/>
      <c r="G62" s="203"/>
      <c r="H62" s="203"/>
      <c r="I62" s="203"/>
      <c r="J62" s="203"/>
      <c r="K62" s="203"/>
      <c r="L62" s="203"/>
      <c r="M62" s="203"/>
      <c r="N62" s="203"/>
      <c r="O62" s="203"/>
      <c r="P62" s="203"/>
      <c r="Q62" s="203"/>
      <c r="R62" s="203"/>
    </row>
    <row r="63" spans="2:18" s="173" customFormat="1">
      <c r="B63" s="203"/>
      <c r="C63" s="203"/>
      <c r="D63" s="203"/>
      <c r="E63" s="203"/>
      <c r="F63" s="203"/>
      <c r="G63" s="203"/>
      <c r="H63" s="203"/>
      <c r="I63" s="203"/>
      <c r="J63" s="203"/>
      <c r="K63" s="203"/>
      <c r="L63" s="203"/>
      <c r="M63" s="203"/>
      <c r="N63" s="203"/>
      <c r="O63" s="203"/>
      <c r="P63" s="203"/>
      <c r="Q63" s="203"/>
      <c r="R63" s="203"/>
    </row>
    <row r="64" spans="2:18" s="173" customFormat="1">
      <c r="B64" s="203"/>
      <c r="C64" s="203"/>
      <c r="D64" s="203"/>
      <c r="E64" s="203"/>
      <c r="F64" s="203"/>
      <c r="G64" s="203"/>
      <c r="H64" s="203"/>
      <c r="I64" s="203"/>
      <c r="J64" s="203"/>
      <c r="K64" s="203"/>
      <c r="L64" s="203"/>
      <c r="M64" s="203"/>
      <c r="N64" s="203"/>
      <c r="O64" s="203"/>
      <c r="P64" s="203"/>
      <c r="Q64" s="203"/>
      <c r="R64" s="203"/>
    </row>
    <row r="65" spans="2:18" s="173" customFormat="1">
      <c r="B65" s="203"/>
      <c r="C65" s="203"/>
      <c r="D65" s="203"/>
      <c r="E65" s="203"/>
      <c r="F65" s="203"/>
      <c r="G65" s="203"/>
      <c r="H65" s="203"/>
      <c r="I65" s="203"/>
      <c r="J65" s="203"/>
      <c r="K65" s="203"/>
      <c r="L65" s="203"/>
      <c r="M65" s="203"/>
      <c r="N65" s="203"/>
      <c r="O65" s="203"/>
      <c r="P65" s="203"/>
      <c r="Q65" s="203"/>
      <c r="R65" s="203"/>
    </row>
    <row r="66" spans="2:18" s="173" customFormat="1">
      <c r="B66" s="203"/>
      <c r="C66" s="203"/>
      <c r="D66" s="203"/>
      <c r="E66" s="203"/>
      <c r="F66" s="203"/>
      <c r="G66" s="203"/>
      <c r="H66" s="203"/>
      <c r="I66" s="203"/>
      <c r="J66" s="203"/>
      <c r="K66" s="203"/>
      <c r="L66" s="203"/>
      <c r="M66" s="203"/>
      <c r="N66" s="203"/>
      <c r="O66" s="203"/>
      <c r="P66" s="203"/>
      <c r="Q66" s="203"/>
      <c r="R66" s="203"/>
    </row>
    <row r="67" spans="2:18" s="173" customFormat="1">
      <c r="B67" s="203"/>
      <c r="C67" s="203"/>
      <c r="D67" s="203"/>
      <c r="E67" s="203"/>
      <c r="F67" s="203"/>
      <c r="G67" s="203"/>
      <c r="H67" s="203"/>
      <c r="I67" s="203"/>
      <c r="J67" s="203"/>
      <c r="K67" s="203"/>
      <c r="L67" s="203"/>
      <c r="M67" s="203"/>
      <c r="N67" s="203"/>
      <c r="O67" s="203"/>
      <c r="P67" s="203"/>
      <c r="Q67" s="203"/>
      <c r="R67" s="203"/>
    </row>
    <row r="68" spans="2:18" s="173" customFormat="1">
      <c r="B68" s="203"/>
      <c r="C68" s="203"/>
      <c r="D68" s="203"/>
      <c r="E68" s="203"/>
      <c r="F68" s="203"/>
      <c r="G68" s="203"/>
      <c r="H68" s="203"/>
      <c r="I68" s="203"/>
      <c r="J68" s="203"/>
      <c r="K68" s="203"/>
      <c r="L68" s="203"/>
      <c r="M68" s="203"/>
      <c r="N68" s="203"/>
      <c r="O68" s="203"/>
      <c r="P68" s="203"/>
      <c r="Q68" s="203"/>
      <c r="R68" s="203"/>
    </row>
    <row r="69" spans="2:18" s="173" customFormat="1">
      <c r="B69" s="203"/>
      <c r="C69" s="203"/>
      <c r="D69" s="203"/>
      <c r="E69" s="203"/>
      <c r="F69" s="203"/>
      <c r="G69" s="203"/>
      <c r="H69" s="203"/>
      <c r="I69" s="203"/>
      <c r="J69" s="203"/>
      <c r="K69" s="203"/>
      <c r="L69" s="203"/>
      <c r="M69" s="203"/>
      <c r="N69" s="203"/>
      <c r="O69" s="203"/>
      <c r="P69" s="203"/>
      <c r="Q69" s="203"/>
      <c r="R69" s="203"/>
    </row>
    <row r="70" spans="2:18" s="173" customFormat="1">
      <c r="B70" s="203"/>
      <c r="C70" s="203"/>
      <c r="D70" s="203"/>
      <c r="E70" s="203"/>
      <c r="F70" s="203"/>
      <c r="G70" s="203"/>
      <c r="H70" s="203"/>
      <c r="I70" s="203"/>
      <c r="J70" s="203"/>
      <c r="K70" s="203"/>
      <c r="L70" s="203"/>
      <c r="M70" s="203"/>
      <c r="N70" s="203"/>
      <c r="O70" s="203"/>
      <c r="P70" s="203"/>
      <c r="Q70" s="203"/>
      <c r="R70" s="203"/>
    </row>
    <row r="71" spans="2:18" s="173" customFormat="1">
      <c r="B71" s="203"/>
      <c r="C71" s="203"/>
      <c r="D71" s="203"/>
      <c r="E71" s="203"/>
      <c r="F71" s="203"/>
      <c r="G71" s="203"/>
      <c r="H71" s="203"/>
      <c r="I71" s="203"/>
      <c r="J71" s="203"/>
      <c r="K71" s="203"/>
      <c r="L71" s="203"/>
      <c r="M71" s="203"/>
      <c r="N71" s="203"/>
      <c r="O71" s="203"/>
      <c r="P71" s="203"/>
      <c r="Q71" s="203"/>
      <c r="R71" s="203"/>
    </row>
    <row r="72" spans="2:18" s="173" customFormat="1">
      <c r="B72" s="203"/>
      <c r="C72" s="203"/>
      <c r="D72" s="203"/>
      <c r="E72" s="203"/>
      <c r="F72" s="203"/>
      <c r="G72" s="203"/>
      <c r="H72" s="203"/>
      <c r="I72" s="203"/>
      <c r="J72" s="203"/>
      <c r="K72" s="203"/>
      <c r="L72" s="203"/>
      <c r="M72" s="203"/>
      <c r="N72" s="203"/>
      <c r="O72" s="203"/>
      <c r="P72" s="203"/>
      <c r="Q72" s="203"/>
      <c r="R72" s="203"/>
    </row>
    <row r="73" spans="2:18" s="173" customFormat="1">
      <c r="B73" s="203"/>
      <c r="C73" s="203"/>
      <c r="D73" s="203"/>
      <c r="E73" s="203"/>
      <c r="F73" s="203"/>
      <c r="G73" s="203"/>
      <c r="H73" s="203"/>
      <c r="I73" s="203"/>
      <c r="J73" s="203"/>
      <c r="K73" s="203"/>
      <c r="L73" s="203"/>
      <c r="M73" s="203"/>
      <c r="N73" s="203"/>
      <c r="O73" s="203"/>
      <c r="P73" s="203"/>
      <c r="Q73" s="203"/>
      <c r="R73" s="203"/>
    </row>
    <row r="74" spans="2:18" s="173" customFormat="1">
      <c r="B74" s="203"/>
      <c r="C74" s="203"/>
      <c r="D74" s="203"/>
      <c r="E74" s="203"/>
      <c r="F74" s="203"/>
      <c r="G74" s="203"/>
      <c r="H74" s="203"/>
      <c r="I74" s="203"/>
      <c r="J74" s="203"/>
      <c r="K74" s="203"/>
      <c r="L74" s="203"/>
      <c r="M74" s="203"/>
      <c r="N74" s="203"/>
      <c r="O74" s="203"/>
      <c r="P74" s="203"/>
      <c r="Q74" s="203"/>
      <c r="R74" s="203"/>
    </row>
    <row r="75" spans="2:18" s="173" customFormat="1">
      <c r="B75" s="203"/>
      <c r="C75" s="203"/>
      <c r="D75" s="203"/>
      <c r="E75" s="203"/>
      <c r="F75" s="203"/>
      <c r="G75" s="203"/>
      <c r="H75" s="203"/>
      <c r="I75" s="203"/>
      <c r="J75" s="203"/>
      <c r="K75" s="203"/>
      <c r="L75" s="203"/>
      <c r="M75" s="203"/>
      <c r="N75" s="203"/>
      <c r="O75" s="203"/>
      <c r="P75" s="203"/>
      <c r="Q75" s="203"/>
      <c r="R75" s="203"/>
    </row>
    <row r="76" spans="2:18" s="173" customFormat="1">
      <c r="B76" s="203"/>
      <c r="C76" s="203"/>
      <c r="D76" s="203"/>
      <c r="E76" s="203"/>
      <c r="F76" s="203"/>
      <c r="G76" s="203"/>
      <c r="H76" s="203"/>
      <c r="I76" s="203"/>
      <c r="J76" s="203"/>
      <c r="K76" s="203"/>
      <c r="L76" s="203"/>
      <c r="M76" s="203"/>
      <c r="N76" s="203"/>
      <c r="O76" s="203"/>
      <c r="P76" s="203"/>
      <c r="Q76" s="203"/>
      <c r="R76" s="203"/>
    </row>
    <row r="77" spans="2:18" s="173" customFormat="1">
      <c r="B77" s="203"/>
      <c r="C77" s="203"/>
      <c r="D77" s="203"/>
      <c r="E77" s="203"/>
      <c r="F77" s="203"/>
      <c r="G77" s="203"/>
      <c r="H77" s="203"/>
      <c r="I77" s="203"/>
      <c r="J77" s="203"/>
      <c r="K77" s="203"/>
      <c r="L77" s="203"/>
      <c r="M77" s="203"/>
      <c r="N77" s="203"/>
      <c r="O77" s="203"/>
      <c r="P77" s="203"/>
      <c r="Q77" s="203"/>
      <c r="R77" s="203"/>
    </row>
    <row r="78" spans="2:18" s="173" customFormat="1">
      <c r="B78" s="203"/>
      <c r="C78" s="203"/>
      <c r="D78" s="203"/>
      <c r="E78" s="203"/>
      <c r="F78" s="203"/>
      <c r="G78" s="203"/>
      <c r="H78" s="203"/>
      <c r="I78" s="203"/>
      <c r="J78" s="203"/>
      <c r="K78" s="203"/>
      <c r="L78" s="203"/>
      <c r="M78" s="203"/>
      <c r="N78" s="203"/>
      <c r="O78" s="203"/>
      <c r="P78" s="203"/>
      <c r="Q78" s="203"/>
      <c r="R78" s="203"/>
    </row>
    <row r="79" spans="2:18" s="173" customFormat="1">
      <c r="B79" s="203"/>
      <c r="C79" s="203"/>
      <c r="D79" s="203"/>
      <c r="E79" s="203"/>
      <c r="F79" s="203"/>
      <c r="G79" s="203"/>
      <c r="H79" s="203"/>
      <c r="I79" s="203"/>
      <c r="J79" s="203"/>
      <c r="K79" s="203"/>
      <c r="L79" s="203"/>
      <c r="M79" s="203"/>
      <c r="N79" s="203"/>
      <c r="O79" s="203"/>
      <c r="P79" s="203"/>
      <c r="Q79" s="203"/>
      <c r="R79" s="203"/>
    </row>
    <row r="80" spans="2:18" s="173" customFormat="1">
      <c r="B80" s="203"/>
      <c r="C80" s="203"/>
      <c r="D80" s="203"/>
      <c r="E80" s="203"/>
      <c r="F80" s="203"/>
      <c r="G80" s="203"/>
      <c r="H80" s="203"/>
      <c r="I80" s="203"/>
      <c r="J80" s="203"/>
      <c r="K80" s="203"/>
      <c r="L80" s="203"/>
      <c r="M80" s="203"/>
      <c r="N80" s="203"/>
      <c r="O80" s="203"/>
      <c r="P80" s="203"/>
      <c r="Q80" s="203"/>
      <c r="R80" s="203"/>
    </row>
  </sheetData>
  <mergeCells count="10">
    <mergeCell ref="M9:P9"/>
    <mergeCell ref="F10:G10"/>
    <mergeCell ref="H10:L10"/>
    <mergeCell ref="M10:N10"/>
    <mergeCell ref="O10:P10"/>
    <mergeCell ref="A9:A11"/>
    <mergeCell ref="B9:B11"/>
    <mergeCell ref="C9:D10"/>
    <mergeCell ref="E9:E11"/>
    <mergeCell ref="F9:L9"/>
  </mergeCells>
  <phoneticPr fontId="3"/>
  <dataValidations count="4">
    <dataValidation type="list" errorStyle="warning" allowBlank="1" showInputMessage="1" showErrorMessage="1" sqref="D12:D31">
      <formula1>"の上,の下,最上行,最下行"</formula1>
    </dataValidation>
    <dataValidation type="list" allowBlank="1" showInputMessage="1" showErrorMessage="1" prompt="設定区分（追加、削除）をご選択下さい。" sqref="B12:B31">
      <formula1>"追加,削除"</formula1>
    </dataValidation>
    <dataValidation type="whole" allowBlank="1" showInputMessage="1" showErrorMessage="1" error="4以上の数値を入れてください" prompt="4以上の数値を入れてください" sqref="Q12:R31">
      <formula1>4</formula1>
      <formula2>250</formula2>
    </dataValidation>
    <dataValidation type="list" allowBlank="1" showInputMessage="1" showErrorMessage="1" sqref="N12:N31">
      <formula1>"-, Dynamic IP/Port, Dynamic IP, Static IP (片方向), Static IP (双方向)"</formula1>
    </dataValidation>
  </dataValidations>
  <printOptions horizontalCentered="1"/>
  <pageMargins left="0.39370078740157483" right="0.19685039370078741" top="0.23622047244094491" bottom="0.39370078740157483" header="0.23622047244094491" footer="0.15748031496062992"/>
  <pageSetup paperSize="9" scale="68" orientation="landscape" useFirstPageNumber="1" r:id="rId1"/>
  <headerFooter alignWithMargins="0">
    <oddFooter>&amp;C&amp;P/&amp;N&amp;R&amp;F</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2:Q39"/>
  <sheetViews>
    <sheetView showGridLines="0" view="pageBreakPreview" zoomScale="85" zoomScaleNormal="85" zoomScaleSheetLayoutView="85" workbookViewId="0"/>
  </sheetViews>
  <sheetFormatPr defaultColWidth="7.875" defaultRowHeight="13.5"/>
  <cols>
    <col min="1" max="1" width="1.5" style="202" customWidth="1"/>
    <col min="2" max="2" width="4.25" style="202" customWidth="1"/>
    <col min="3" max="3" width="7.875" style="202" customWidth="1"/>
    <col min="4" max="4" width="19.75" style="202" customWidth="1"/>
    <col min="5" max="5" width="7.875" style="202" customWidth="1"/>
    <col min="6" max="6" width="18.125" style="202" customWidth="1"/>
    <col min="7" max="7" width="10.25" style="202" customWidth="1"/>
    <col min="8" max="8" width="13.625" style="202" customWidth="1"/>
    <col min="9" max="9" width="10.25" style="202" customWidth="1"/>
    <col min="10" max="10" width="13.25" style="202" customWidth="1"/>
    <col min="11" max="11" width="31.25" style="202" customWidth="1"/>
    <col min="12" max="12" width="17.375" style="202" bestFit="1" customWidth="1"/>
    <col min="13" max="13" width="10.125" style="202" customWidth="1"/>
    <col min="14" max="14" width="7.875" style="202"/>
    <col min="15" max="15" width="21.25" style="202" hidden="1" customWidth="1"/>
    <col min="16" max="16" width="7.875" style="202"/>
    <col min="17" max="17" width="7.875" style="202" hidden="1" customWidth="1"/>
    <col min="18" max="16384" width="7.875" style="202"/>
  </cols>
  <sheetData>
    <row r="2" spans="2:17" ht="18.75">
      <c r="B2" s="242" t="s">
        <v>637</v>
      </c>
      <c r="K2" s="158" t="s">
        <v>581</v>
      </c>
      <c r="L2" s="159"/>
    </row>
    <row r="3" spans="2:17" ht="14.45" customHeight="1">
      <c r="B3" s="1724" t="s">
        <v>638</v>
      </c>
      <c r="C3" s="1726" t="s">
        <v>639</v>
      </c>
      <c r="D3" s="1728" t="s">
        <v>640</v>
      </c>
      <c r="E3" s="1728"/>
      <c r="F3" s="1729" t="s">
        <v>641</v>
      </c>
      <c r="G3" s="1724" t="s">
        <v>311</v>
      </c>
      <c r="H3" s="1729"/>
      <c r="I3" s="1724" t="s">
        <v>602</v>
      </c>
      <c r="J3" s="1729"/>
      <c r="K3" s="1720" t="s">
        <v>642</v>
      </c>
      <c r="L3" s="1722" t="s">
        <v>643</v>
      </c>
      <c r="M3" s="1720" t="s">
        <v>644</v>
      </c>
      <c r="O3" s="1720" t="s">
        <v>645</v>
      </c>
    </row>
    <row r="4" spans="2:17" ht="14.25">
      <c r="B4" s="1725"/>
      <c r="C4" s="1727"/>
      <c r="D4" s="664" t="s">
        <v>605</v>
      </c>
      <c r="E4" s="664" t="s">
        <v>606</v>
      </c>
      <c r="F4" s="1730"/>
      <c r="G4" s="663" t="s">
        <v>607</v>
      </c>
      <c r="H4" s="665" t="s">
        <v>646</v>
      </c>
      <c r="I4" s="663" t="s">
        <v>607</v>
      </c>
      <c r="J4" s="665" t="s">
        <v>646</v>
      </c>
      <c r="K4" s="1721"/>
      <c r="L4" s="1723"/>
      <c r="M4" s="1721"/>
      <c r="O4" s="1721"/>
    </row>
    <row r="5" spans="2:17" ht="16.149999999999999" customHeight="1">
      <c r="B5" s="243">
        <v>1</v>
      </c>
      <c r="C5" s="244"/>
      <c r="D5" s="674"/>
      <c r="E5" s="245"/>
      <c r="F5" s="675"/>
      <c r="G5" s="676"/>
      <c r="H5" s="675"/>
      <c r="I5" s="676"/>
      <c r="J5" s="675"/>
      <c r="K5" s="677"/>
      <c r="L5" s="677"/>
      <c r="M5" s="247"/>
      <c r="O5" s="248"/>
      <c r="Q5" s="202" t="s">
        <v>257</v>
      </c>
    </row>
    <row r="6" spans="2:17" ht="16.149999999999999" customHeight="1">
      <c r="B6" s="249">
        <v>2</v>
      </c>
      <c r="C6" s="250"/>
      <c r="D6" s="674"/>
      <c r="E6" s="245"/>
      <c r="F6" s="678"/>
      <c r="G6" s="679"/>
      <c r="H6" s="678"/>
      <c r="I6" s="679"/>
      <c r="J6" s="678"/>
      <c r="K6" s="680"/>
      <c r="L6" s="680"/>
      <c r="M6" s="252"/>
      <c r="O6" s="253"/>
      <c r="Q6" s="202" t="s">
        <v>510</v>
      </c>
    </row>
    <row r="7" spans="2:17" ht="16.149999999999999" customHeight="1">
      <c r="B7" s="249">
        <v>3</v>
      </c>
      <c r="C7" s="250"/>
      <c r="D7" s="674"/>
      <c r="E7" s="245"/>
      <c r="F7" s="678"/>
      <c r="G7" s="679"/>
      <c r="H7" s="678"/>
      <c r="I7" s="679"/>
      <c r="J7" s="678"/>
      <c r="K7" s="680"/>
      <c r="L7" s="680"/>
      <c r="M7" s="252"/>
      <c r="O7" s="254"/>
      <c r="Q7" s="202" t="s">
        <v>514</v>
      </c>
    </row>
    <row r="8" spans="2:17" ht="16.149999999999999" customHeight="1">
      <c r="B8" s="249">
        <v>4</v>
      </c>
      <c r="C8" s="250"/>
      <c r="D8" s="674"/>
      <c r="E8" s="245"/>
      <c r="F8" s="678"/>
      <c r="G8" s="679"/>
      <c r="H8" s="678"/>
      <c r="I8" s="679"/>
      <c r="J8" s="678"/>
      <c r="K8" s="680"/>
      <c r="L8" s="680"/>
      <c r="M8" s="252"/>
      <c r="O8" s="254"/>
    </row>
    <row r="9" spans="2:17" ht="16.149999999999999" customHeight="1">
      <c r="B9" s="249">
        <v>5</v>
      </c>
      <c r="C9" s="250"/>
      <c r="D9" s="674"/>
      <c r="E9" s="245"/>
      <c r="F9" s="678"/>
      <c r="G9" s="679"/>
      <c r="H9" s="678"/>
      <c r="I9" s="679"/>
      <c r="J9" s="678"/>
      <c r="K9" s="680"/>
      <c r="L9" s="680"/>
      <c r="M9" s="252"/>
      <c r="O9" s="254"/>
    </row>
    <row r="10" spans="2:17" ht="16.149999999999999" customHeight="1">
      <c r="B10" s="249">
        <v>6</v>
      </c>
      <c r="C10" s="250"/>
      <c r="D10" s="674"/>
      <c r="E10" s="245"/>
      <c r="F10" s="678"/>
      <c r="G10" s="679"/>
      <c r="H10" s="678"/>
      <c r="I10" s="679"/>
      <c r="J10" s="678"/>
      <c r="K10" s="680"/>
      <c r="L10" s="680"/>
      <c r="M10" s="252"/>
      <c r="O10" s="254"/>
      <c r="Q10" s="202" t="s">
        <v>647</v>
      </c>
    </row>
    <row r="11" spans="2:17" ht="16.149999999999999" customHeight="1">
      <c r="B11" s="249">
        <v>7</v>
      </c>
      <c r="C11" s="250"/>
      <c r="D11" s="674"/>
      <c r="E11" s="245"/>
      <c r="F11" s="678"/>
      <c r="G11" s="679"/>
      <c r="H11" s="678"/>
      <c r="I11" s="679"/>
      <c r="J11" s="678"/>
      <c r="K11" s="680"/>
      <c r="L11" s="680"/>
      <c r="M11" s="252"/>
      <c r="O11" s="254"/>
      <c r="Q11" s="202" t="s">
        <v>648</v>
      </c>
    </row>
    <row r="12" spans="2:17" ht="16.149999999999999" customHeight="1">
      <c r="B12" s="249">
        <v>8</v>
      </c>
      <c r="C12" s="250"/>
      <c r="D12" s="674"/>
      <c r="E12" s="245"/>
      <c r="F12" s="678"/>
      <c r="G12" s="679"/>
      <c r="H12" s="678"/>
      <c r="I12" s="679"/>
      <c r="J12" s="678"/>
      <c r="K12" s="680"/>
      <c r="L12" s="680"/>
      <c r="M12" s="252"/>
      <c r="O12" s="254"/>
    </row>
    <row r="13" spans="2:17" ht="16.149999999999999" customHeight="1">
      <c r="B13" s="249">
        <v>9</v>
      </c>
      <c r="C13" s="250"/>
      <c r="D13" s="674"/>
      <c r="E13" s="245"/>
      <c r="F13" s="678"/>
      <c r="G13" s="679"/>
      <c r="H13" s="678"/>
      <c r="I13" s="679"/>
      <c r="J13" s="678"/>
      <c r="K13" s="680"/>
      <c r="L13" s="680"/>
      <c r="M13" s="252"/>
      <c r="O13" s="254"/>
    </row>
    <row r="14" spans="2:17" ht="16.149999999999999" customHeight="1">
      <c r="B14" s="249">
        <v>10</v>
      </c>
      <c r="C14" s="250"/>
      <c r="D14" s="674"/>
      <c r="E14" s="245"/>
      <c r="F14" s="678"/>
      <c r="G14" s="679"/>
      <c r="H14" s="678"/>
      <c r="I14" s="679"/>
      <c r="J14" s="678"/>
      <c r="K14" s="680"/>
      <c r="L14" s="680"/>
      <c r="M14" s="252"/>
      <c r="O14" s="254"/>
    </row>
    <row r="15" spans="2:17" ht="16.149999999999999" customHeight="1">
      <c r="B15" s="249">
        <v>11</v>
      </c>
      <c r="C15" s="250"/>
      <c r="D15" s="674"/>
      <c r="E15" s="245"/>
      <c r="F15" s="678"/>
      <c r="G15" s="679"/>
      <c r="H15" s="678"/>
      <c r="I15" s="679"/>
      <c r="J15" s="678"/>
      <c r="K15" s="680"/>
      <c r="L15" s="680"/>
      <c r="M15" s="252"/>
      <c r="O15" s="254"/>
    </row>
    <row r="16" spans="2:17" ht="16.149999999999999" customHeight="1">
      <c r="B16" s="249">
        <v>12</v>
      </c>
      <c r="C16" s="250"/>
      <c r="D16" s="674"/>
      <c r="E16" s="245"/>
      <c r="F16" s="678"/>
      <c r="G16" s="679"/>
      <c r="H16" s="678"/>
      <c r="I16" s="679"/>
      <c r="J16" s="678"/>
      <c r="K16" s="680"/>
      <c r="L16" s="680"/>
      <c r="M16" s="252"/>
      <c r="O16" s="254"/>
    </row>
    <row r="17" spans="2:15" ht="16.149999999999999" customHeight="1">
      <c r="B17" s="249">
        <v>13</v>
      </c>
      <c r="C17" s="250"/>
      <c r="D17" s="674"/>
      <c r="E17" s="245"/>
      <c r="F17" s="678"/>
      <c r="G17" s="679"/>
      <c r="H17" s="678"/>
      <c r="I17" s="679"/>
      <c r="J17" s="678"/>
      <c r="K17" s="680"/>
      <c r="L17" s="680"/>
      <c r="M17" s="252"/>
      <c r="O17" s="254"/>
    </row>
    <row r="18" spans="2:15" ht="16.149999999999999" customHeight="1">
      <c r="B18" s="249">
        <v>14</v>
      </c>
      <c r="C18" s="250"/>
      <c r="D18" s="674"/>
      <c r="E18" s="245"/>
      <c r="F18" s="678"/>
      <c r="G18" s="679"/>
      <c r="H18" s="678"/>
      <c r="I18" s="679"/>
      <c r="J18" s="678"/>
      <c r="K18" s="680"/>
      <c r="L18" s="680"/>
      <c r="M18" s="252"/>
      <c r="O18" s="254"/>
    </row>
    <row r="19" spans="2:15" ht="16.149999999999999" customHeight="1">
      <c r="B19" s="249">
        <v>15</v>
      </c>
      <c r="C19" s="250"/>
      <c r="D19" s="674"/>
      <c r="E19" s="245"/>
      <c r="F19" s="678"/>
      <c r="G19" s="679"/>
      <c r="H19" s="678"/>
      <c r="I19" s="679"/>
      <c r="J19" s="678"/>
      <c r="K19" s="680"/>
      <c r="L19" s="680"/>
      <c r="M19" s="252"/>
      <c r="O19" s="254"/>
    </row>
    <row r="20" spans="2:15" ht="16.149999999999999" customHeight="1">
      <c r="B20" s="249">
        <v>16</v>
      </c>
      <c r="C20" s="250"/>
      <c r="D20" s="674"/>
      <c r="E20" s="245"/>
      <c r="F20" s="678"/>
      <c r="G20" s="679"/>
      <c r="H20" s="678"/>
      <c r="I20" s="679"/>
      <c r="J20" s="678"/>
      <c r="K20" s="680"/>
      <c r="L20" s="680"/>
      <c r="M20" s="252"/>
      <c r="O20" s="254"/>
    </row>
    <row r="21" spans="2:15" ht="16.149999999999999" customHeight="1">
      <c r="B21" s="249">
        <v>17</v>
      </c>
      <c r="C21" s="250"/>
      <c r="D21" s="674"/>
      <c r="E21" s="245"/>
      <c r="F21" s="678"/>
      <c r="G21" s="679"/>
      <c r="H21" s="678"/>
      <c r="I21" s="679"/>
      <c r="J21" s="678"/>
      <c r="K21" s="680"/>
      <c r="L21" s="680"/>
      <c r="M21" s="252"/>
      <c r="O21" s="254"/>
    </row>
    <row r="22" spans="2:15" ht="16.149999999999999" customHeight="1">
      <c r="B22" s="249">
        <v>18</v>
      </c>
      <c r="C22" s="250"/>
      <c r="D22" s="674"/>
      <c r="E22" s="245"/>
      <c r="F22" s="678"/>
      <c r="G22" s="679"/>
      <c r="H22" s="678"/>
      <c r="I22" s="679"/>
      <c r="J22" s="678"/>
      <c r="K22" s="680"/>
      <c r="L22" s="680"/>
      <c r="M22" s="252"/>
      <c r="O22" s="254"/>
    </row>
    <row r="23" spans="2:15" ht="16.149999999999999" customHeight="1">
      <c r="B23" s="249">
        <v>19</v>
      </c>
      <c r="C23" s="250"/>
      <c r="D23" s="674"/>
      <c r="E23" s="245"/>
      <c r="F23" s="678"/>
      <c r="G23" s="679"/>
      <c r="H23" s="678"/>
      <c r="I23" s="679"/>
      <c r="J23" s="678"/>
      <c r="K23" s="680"/>
      <c r="L23" s="680"/>
      <c r="M23" s="252"/>
      <c r="O23" s="254"/>
    </row>
    <row r="24" spans="2:15" ht="16.149999999999999" customHeight="1">
      <c r="B24" s="255">
        <v>20</v>
      </c>
      <c r="C24" s="256"/>
      <c r="D24" s="681"/>
      <c r="E24" s="257"/>
      <c r="F24" s="682"/>
      <c r="G24" s="683"/>
      <c r="H24" s="682"/>
      <c r="I24" s="683"/>
      <c r="J24" s="682"/>
      <c r="K24" s="684"/>
      <c r="L24" s="684"/>
      <c r="M24" s="259"/>
      <c r="O24" s="260"/>
    </row>
    <row r="25" spans="2:15" ht="3.75" customHeight="1"/>
    <row r="26" spans="2:15" ht="14.25">
      <c r="C26" s="261" t="s">
        <v>649</v>
      </c>
      <c r="D26" s="261"/>
      <c r="E26" s="261"/>
    </row>
    <row r="27" spans="2:15" ht="14.25">
      <c r="C27" s="261" t="s">
        <v>650</v>
      </c>
      <c r="D27" s="261"/>
      <c r="E27" s="261"/>
    </row>
    <row r="28" spans="2:15" ht="14.25">
      <c r="C28" s="261" t="s">
        <v>651</v>
      </c>
      <c r="D28" s="261"/>
      <c r="E28" s="261"/>
    </row>
    <row r="29" spans="2:15">
      <c r="C29" s="262" t="s">
        <v>652</v>
      </c>
      <c r="D29" s="262"/>
      <c r="E29" s="262"/>
    </row>
    <row r="30" spans="2:15" ht="14.25">
      <c r="C30" s="263" t="s">
        <v>653</v>
      </c>
      <c r="D30" s="263"/>
      <c r="E30" s="263"/>
    </row>
    <row r="31" spans="2:15" ht="14.25">
      <c r="C31" s="263"/>
      <c r="D31" s="263"/>
      <c r="E31" s="263"/>
    </row>
    <row r="32" spans="2:15" ht="14.25">
      <c r="C32" s="263"/>
      <c r="D32" s="263"/>
      <c r="E32" s="263"/>
    </row>
    <row r="33" spans="1:13" ht="3" customHeight="1"/>
    <row r="34" spans="1:13">
      <c r="K34" s="264"/>
      <c r="L34" s="264"/>
    </row>
    <row r="35" spans="1:13" ht="23.25" customHeight="1">
      <c r="A35" s="265"/>
      <c r="B35" s="266" t="s">
        <v>654</v>
      </c>
      <c r="C35" s="265"/>
      <c r="D35" s="265"/>
      <c r="E35" s="265"/>
      <c r="F35" s="265"/>
      <c r="G35" s="265"/>
      <c r="H35" s="265"/>
      <c r="I35" s="265"/>
      <c r="J35" s="265"/>
      <c r="K35" s="267"/>
      <c r="L35" s="267"/>
      <c r="M35" s="265"/>
    </row>
    <row r="36" spans="1:13">
      <c r="B36" s="268"/>
      <c r="C36" s="269"/>
      <c r="D36" s="269"/>
      <c r="E36" s="269"/>
      <c r="F36" s="269"/>
      <c r="G36" s="269"/>
      <c r="H36" s="269"/>
      <c r="I36" s="269"/>
      <c r="J36" s="269"/>
      <c r="K36" s="270"/>
      <c r="L36" s="270"/>
      <c r="M36" s="271"/>
    </row>
    <row r="37" spans="1:13">
      <c r="B37" s="272"/>
      <c r="C37" s="273"/>
      <c r="D37" s="273"/>
      <c r="E37" s="273"/>
      <c r="F37" s="273"/>
      <c r="G37" s="273"/>
      <c r="H37" s="273"/>
      <c r="I37" s="273"/>
      <c r="J37" s="273"/>
      <c r="K37" s="264"/>
      <c r="L37" s="264"/>
      <c r="M37" s="274"/>
    </row>
    <row r="38" spans="1:13">
      <c r="B38" s="275"/>
      <c r="C38" s="276"/>
      <c r="D38" s="276"/>
      <c r="E38" s="276"/>
      <c r="F38" s="276"/>
      <c r="G38" s="276"/>
      <c r="H38" s="276"/>
      <c r="I38" s="276"/>
      <c r="J38" s="276"/>
      <c r="K38" s="277"/>
      <c r="L38" s="277"/>
      <c r="M38" s="278"/>
    </row>
    <row r="39" spans="1:13">
      <c r="K39" s="264"/>
      <c r="L39" s="264"/>
    </row>
  </sheetData>
  <mergeCells count="10">
    <mergeCell ref="K3:K4"/>
    <mergeCell ref="L3:L4"/>
    <mergeCell ref="M3:M4"/>
    <mergeCell ref="O3:O4"/>
    <mergeCell ref="B3:B4"/>
    <mergeCell ref="C3:C4"/>
    <mergeCell ref="D3:E3"/>
    <mergeCell ref="F3:F4"/>
    <mergeCell ref="G3:H3"/>
    <mergeCell ref="I3:J3"/>
  </mergeCells>
  <phoneticPr fontId="3"/>
  <conditionalFormatting sqref="F5:M24">
    <cfRule type="expression" dxfId="23" priority="1">
      <formula>F5&lt;&gt;""</formula>
    </cfRule>
    <cfRule type="expression" dxfId="22" priority="2">
      <formula>$C5&lt;&gt;""</formula>
    </cfRule>
  </conditionalFormatting>
  <conditionalFormatting sqref="C5:C24">
    <cfRule type="expression" dxfId="21" priority="3">
      <formula>C5&lt;&gt;""</formula>
    </cfRule>
    <cfRule type="expression" dxfId="20" priority="4">
      <formula>COUNTA($F5:$M5)&lt;&gt;0</formula>
    </cfRule>
  </conditionalFormatting>
  <dataValidations count="4">
    <dataValidation type="textLength" operator="lessThanOrEqual" allowBlank="1" showInputMessage="1" showErrorMessage="1" error="ポリシー名は62文字以下です" sqref="F5:F24">
      <formula1>62</formula1>
    </dataValidation>
    <dataValidation type="list" allowBlank="1" showInputMessage="1" showErrorMessage="1" sqref="M5:M24">
      <formula1>"許可,拒否"</formula1>
    </dataValidation>
    <dataValidation type="list" allowBlank="1" showInputMessage="1" showErrorMessage="1" sqref="C5:C24">
      <formula1>"新規,削除"</formula1>
    </dataValidation>
    <dataValidation type="list" allowBlank="1" showInputMessage="1" showErrorMessage="1" sqref="E5:E24">
      <formula1>"の上,の下,最上行,最下行"</formula1>
    </dataValidation>
  </dataValidations>
  <hyperlinks>
    <hyperlink ref="C29" r:id="rId1"/>
  </hyperlinks>
  <pageMargins left="0.70866141732283472" right="0.70866141732283472" top="0.74803149606299213" bottom="0.74803149606299213" header="0.31496062992125984" footer="0.31496062992125984"/>
  <pageSetup paperSize="9" scale="59" orientation="landscape" r:id="rId2"/>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'\\tsa-fs.ac.toyotasystems.com\Grp_SL\521_業務管理部\310_業務管理G\26_業務管理1G\60_共有\02.一般情報\01_共通情報\16 その他\業務改善\個別取組み\サービス申込書の見直し\サービス申込書改訂作業\公開文書更新対応\201012_サービス申込書改訂_栄フロア変更\公開資料用\[サービス申込書_セキュリティ共通基盤Sa_Ver1.5.xlsx]Data'!#REF!</xm:f>
          </x14:formula1>
          <xm:sqref>G5:G24 I5:I24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2:Q39"/>
  <sheetViews>
    <sheetView showGridLines="0" view="pageBreakPreview" zoomScale="85" zoomScaleNormal="85" zoomScaleSheetLayoutView="85" workbookViewId="0"/>
  </sheetViews>
  <sheetFormatPr defaultColWidth="7.875" defaultRowHeight="13.5"/>
  <cols>
    <col min="1" max="1" width="1.5" style="202" customWidth="1"/>
    <col min="2" max="2" width="4.375" style="202" customWidth="1"/>
    <col min="3" max="3" width="7.875" style="202" customWidth="1"/>
    <col min="4" max="4" width="18.375" style="202" customWidth="1"/>
    <col min="5" max="5" width="7.875" style="202" customWidth="1"/>
    <col min="6" max="6" width="14.375" style="202" customWidth="1"/>
    <col min="7" max="7" width="10.125" style="202" customWidth="1"/>
    <col min="8" max="8" width="13.625" style="202" customWidth="1"/>
    <col min="9" max="9" width="10.125" style="202" customWidth="1"/>
    <col min="10" max="10" width="13.125" style="202" customWidth="1"/>
    <col min="11" max="11" width="31.125" style="202" customWidth="1"/>
    <col min="12" max="12" width="17.375" style="202" bestFit="1" customWidth="1"/>
    <col min="13" max="13" width="10.125" style="202" customWidth="1"/>
    <col min="14" max="14" width="7.875" style="202"/>
    <col min="15" max="15" width="21.375" style="202" hidden="1" customWidth="1"/>
    <col min="16" max="16" width="7.875" style="202"/>
    <col min="17" max="17" width="7.875" style="202" hidden="1" customWidth="1"/>
    <col min="18" max="16384" width="7.875" style="202"/>
  </cols>
  <sheetData>
    <row r="2" spans="2:17" ht="18.75">
      <c r="B2" s="242" t="s">
        <v>637</v>
      </c>
    </row>
    <row r="3" spans="2:17" ht="14.45" customHeight="1">
      <c r="B3" s="1724" t="s">
        <v>638</v>
      </c>
      <c r="C3" s="1726" t="s">
        <v>639</v>
      </c>
      <c r="D3" s="1728" t="s">
        <v>640</v>
      </c>
      <c r="E3" s="1728"/>
      <c r="F3" s="1729" t="s">
        <v>641</v>
      </c>
      <c r="G3" s="1724" t="s">
        <v>311</v>
      </c>
      <c r="H3" s="1729"/>
      <c r="I3" s="1724" t="s">
        <v>602</v>
      </c>
      <c r="J3" s="1729"/>
      <c r="K3" s="1720" t="s">
        <v>642</v>
      </c>
      <c r="L3" s="1722" t="s">
        <v>643</v>
      </c>
      <c r="M3" s="1720" t="s">
        <v>644</v>
      </c>
      <c r="O3" s="1720" t="s">
        <v>645</v>
      </c>
    </row>
    <row r="4" spans="2:17" ht="14.25">
      <c r="B4" s="1725"/>
      <c r="C4" s="1727"/>
      <c r="D4" s="650" t="s">
        <v>605</v>
      </c>
      <c r="E4" s="650" t="s">
        <v>606</v>
      </c>
      <c r="F4" s="1730"/>
      <c r="G4" s="649" t="s">
        <v>607</v>
      </c>
      <c r="H4" s="651" t="s">
        <v>646</v>
      </c>
      <c r="I4" s="649" t="s">
        <v>607</v>
      </c>
      <c r="J4" s="651" t="s">
        <v>646</v>
      </c>
      <c r="K4" s="1721"/>
      <c r="L4" s="1723"/>
      <c r="M4" s="1721"/>
      <c r="O4" s="1721"/>
    </row>
    <row r="5" spans="2:17" ht="16.350000000000001" customHeight="1">
      <c r="B5" s="243">
        <v>1</v>
      </c>
      <c r="C5" s="279" t="s">
        <v>389</v>
      </c>
      <c r="D5" s="280"/>
      <c r="E5" s="280" t="s">
        <v>655</v>
      </c>
      <c r="F5" s="281" t="s">
        <v>656</v>
      </c>
      <c r="G5" s="282" t="s">
        <v>569</v>
      </c>
      <c r="H5" s="281" t="s">
        <v>657</v>
      </c>
      <c r="I5" s="282" t="s">
        <v>571</v>
      </c>
      <c r="J5" s="281" t="s">
        <v>658</v>
      </c>
      <c r="K5" s="283" t="s">
        <v>659</v>
      </c>
      <c r="L5" s="246"/>
      <c r="M5" s="284" t="s">
        <v>660</v>
      </c>
      <c r="O5" s="248"/>
      <c r="Q5" s="202" t="s">
        <v>257</v>
      </c>
    </row>
    <row r="6" spans="2:17" ht="16.350000000000001" customHeight="1">
      <c r="B6" s="249">
        <v>2</v>
      </c>
      <c r="C6" s="285" t="s">
        <v>389</v>
      </c>
      <c r="D6" s="280"/>
      <c r="E6" s="280"/>
      <c r="F6" s="286" t="s">
        <v>661</v>
      </c>
      <c r="G6" s="287" t="s">
        <v>569</v>
      </c>
      <c r="H6" s="286" t="s">
        <v>662</v>
      </c>
      <c r="I6" s="287" t="s">
        <v>571</v>
      </c>
      <c r="J6" s="286" t="s">
        <v>322</v>
      </c>
      <c r="K6" s="288" t="s">
        <v>663</v>
      </c>
      <c r="L6" s="251"/>
      <c r="M6" s="289" t="s">
        <v>664</v>
      </c>
      <c r="O6" s="253"/>
      <c r="Q6" s="202" t="s">
        <v>510</v>
      </c>
    </row>
    <row r="7" spans="2:17" ht="16.350000000000001" customHeight="1">
      <c r="B7" s="249">
        <v>3</v>
      </c>
      <c r="C7" s="285" t="s">
        <v>389</v>
      </c>
      <c r="D7" s="280" t="s">
        <v>665</v>
      </c>
      <c r="E7" s="280" t="s">
        <v>666</v>
      </c>
      <c r="F7" s="286" t="s">
        <v>667</v>
      </c>
      <c r="G7" s="287" t="s">
        <v>569</v>
      </c>
      <c r="H7" s="286" t="s">
        <v>668</v>
      </c>
      <c r="I7" s="287" t="s">
        <v>571</v>
      </c>
      <c r="J7" s="286" t="s">
        <v>322</v>
      </c>
      <c r="K7" s="288" t="s">
        <v>322</v>
      </c>
      <c r="L7" s="288" t="s">
        <v>669</v>
      </c>
      <c r="M7" s="289" t="s">
        <v>670</v>
      </c>
      <c r="O7" s="254"/>
      <c r="Q7" s="202" t="s">
        <v>514</v>
      </c>
    </row>
    <row r="8" spans="2:17" ht="16.350000000000001" customHeight="1">
      <c r="B8" s="249">
        <v>4</v>
      </c>
      <c r="C8" s="285"/>
      <c r="D8" s="280"/>
      <c r="E8" s="280"/>
      <c r="F8" s="286"/>
      <c r="G8" s="287"/>
      <c r="H8" s="286"/>
      <c r="I8" s="287"/>
      <c r="J8" s="286"/>
      <c r="K8" s="288"/>
      <c r="L8" s="251"/>
      <c r="M8" s="289"/>
      <c r="O8" s="254"/>
    </row>
    <row r="9" spans="2:17" ht="16.350000000000001" customHeight="1">
      <c r="B9" s="249">
        <v>5</v>
      </c>
      <c r="C9" s="285"/>
      <c r="D9" s="280"/>
      <c r="E9" s="280"/>
      <c r="F9" s="286"/>
      <c r="G9" s="287"/>
      <c r="H9" s="286"/>
      <c r="I9" s="287"/>
      <c r="J9" s="286"/>
      <c r="K9" s="288"/>
      <c r="L9" s="251"/>
      <c r="M9" s="289"/>
      <c r="O9" s="254"/>
    </row>
    <row r="10" spans="2:17" ht="16.350000000000001" customHeight="1">
      <c r="B10" s="249">
        <v>6</v>
      </c>
      <c r="C10" s="285"/>
      <c r="D10" s="280"/>
      <c r="E10" s="280"/>
      <c r="F10" s="286"/>
      <c r="G10" s="287"/>
      <c r="H10" s="286"/>
      <c r="I10" s="287"/>
      <c r="J10" s="286"/>
      <c r="K10" s="288"/>
      <c r="L10" s="251"/>
      <c r="M10" s="289"/>
      <c r="O10" s="254"/>
      <c r="Q10" s="202" t="s">
        <v>647</v>
      </c>
    </row>
    <row r="11" spans="2:17" ht="16.350000000000001" customHeight="1">
      <c r="B11" s="249">
        <v>7</v>
      </c>
      <c r="C11" s="285"/>
      <c r="D11" s="280"/>
      <c r="E11" s="280"/>
      <c r="F11" s="286"/>
      <c r="G11" s="287"/>
      <c r="H11" s="286"/>
      <c r="I11" s="287"/>
      <c r="J11" s="286"/>
      <c r="K11" s="288"/>
      <c r="L11" s="251"/>
      <c r="M11" s="289"/>
      <c r="O11" s="254"/>
      <c r="Q11" s="202" t="s">
        <v>648</v>
      </c>
    </row>
    <row r="12" spans="2:17" ht="16.350000000000001" customHeight="1">
      <c r="B12" s="249">
        <v>8</v>
      </c>
      <c r="C12" s="285"/>
      <c r="D12" s="280"/>
      <c r="E12" s="280"/>
      <c r="F12" s="286"/>
      <c r="G12" s="287"/>
      <c r="H12" s="286"/>
      <c r="I12" s="287"/>
      <c r="J12" s="286"/>
      <c r="K12" s="288"/>
      <c r="L12" s="251"/>
      <c r="M12" s="289"/>
      <c r="O12" s="254"/>
    </row>
    <row r="13" spans="2:17" ht="16.350000000000001" customHeight="1">
      <c r="B13" s="249">
        <v>9</v>
      </c>
      <c r="C13" s="285"/>
      <c r="D13" s="280"/>
      <c r="E13" s="280"/>
      <c r="F13" s="286"/>
      <c r="G13" s="287"/>
      <c r="H13" s="286"/>
      <c r="I13" s="287"/>
      <c r="J13" s="286"/>
      <c r="K13" s="288"/>
      <c r="L13" s="251"/>
      <c r="M13" s="289"/>
      <c r="O13" s="254"/>
    </row>
    <row r="14" spans="2:17" ht="16.350000000000001" customHeight="1">
      <c r="B14" s="249">
        <v>10</v>
      </c>
      <c r="C14" s="285"/>
      <c r="D14" s="280"/>
      <c r="E14" s="280"/>
      <c r="F14" s="286"/>
      <c r="G14" s="287"/>
      <c r="H14" s="286"/>
      <c r="I14" s="287"/>
      <c r="J14" s="286"/>
      <c r="K14" s="288"/>
      <c r="L14" s="251"/>
      <c r="M14" s="289"/>
      <c r="O14" s="254"/>
    </row>
    <row r="15" spans="2:17" ht="16.350000000000001" customHeight="1">
      <c r="B15" s="249">
        <v>11</v>
      </c>
      <c r="C15" s="285"/>
      <c r="D15" s="280"/>
      <c r="E15" s="280"/>
      <c r="F15" s="286"/>
      <c r="G15" s="287"/>
      <c r="H15" s="286"/>
      <c r="I15" s="287"/>
      <c r="J15" s="286"/>
      <c r="K15" s="288"/>
      <c r="L15" s="251"/>
      <c r="M15" s="289"/>
      <c r="O15" s="254"/>
    </row>
    <row r="16" spans="2:17" ht="16.350000000000001" customHeight="1">
      <c r="B16" s="249">
        <v>12</v>
      </c>
      <c r="C16" s="285"/>
      <c r="D16" s="280"/>
      <c r="E16" s="280"/>
      <c r="F16" s="286"/>
      <c r="G16" s="287"/>
      <c r="H16" s="286"/>
      <c r="I16" s="287"/>
      <c r="J16" s="286"/>
      <c r="K16" s="288"/>
      <c r="L16" s="251"/>
      <c r="M16" s="289"/>
      <c r="O16" s="254"/>
    </row>
    <row r="17" spans="2:15" ht="16.350000000000001" customHeight="1">
      <c r="B17" s="249">
        <v>13</v>
      </c>
      <c r="C17" s="285"/>
      <c r="D17" s="280"/>
      <c r="E17" s="280"/>
      <c r="F17" s="286"/>
      <c r="G17" s="287"/>
      <c r="H17" s="286"/>
      <c r="I17" s="287"/>
      <c r="J17" s="286"/>
      <c r="K17" s="288"/>
      <c r="L17" s="251"/>
      <c r="M17" s="289"/>
      <c r="O17" s="254"/>
    </row>
    <row r="18" spans="2:15" ht="16.350000000000001" customHeight="1">
      <c r="B18" s="249">
        <v>14</v>
      </c>
      <c r="C18" s="285"/>
      <c r="D18" s="280"/>
      <c r="E18" s="280"/>
      <c r="F18" s="286"/>
      <c r="G18" s="287"/>
      <c r="H18" s="286"/>
      <c r="I18" s="287"/>
      <c r="J18" s="286"/>
      <c r="K18" s="288"/>
      <c r="L18" s="251"/>
      <c r="M18" s="289"/>
      <c r="O18" s="254"/>
    </row>
    <row r="19" spans="2:15" ht="16.350000000000001" customHeight="1">
      <c r="B19" s="249">
        <v>15</v>
      </c>
      <c r="C19" s="285"/>
      <c r="D19" s="280"/>
      <c r="E19" s="280"/>
      <c r="F19" s="286"/>
      <c r="G19" s="287"/>
      <c r="H19" s="286"/>
      <c r="I19" s="287"/>
      <c r="J19" s="286"/>
      <c r="K19" s="288"/>
      <c r="L19" s="251"/>
      <c r="M19" s="289"/>
      <c r="O19" s="254"/>
    </row>
    <row r="20" spans="2:15" ht="16.350000000000001" customHeight="1">
      <c r="B20" s="249">
        <v>16</v>
      </c>
      <c r="C20" s="285"/>
      <c r="D20" s="280"/>
      <c r="E20" s="280"/>
      <c r="F20" s="286"/>
      <c r="G20" s="287"/>
      <c r="H20" s="286"/>
      <c r="I20" s="287"/>
      <c r="J20" s="286"/>
      <c r="K20" s="288"/>
      <c r="L20" s="251"/>
      <c r="M20" s="289"/>
      <c r="O20" s="254"/>
    </row>
    <row r="21" spans="2:15" ht="16.350000000000001" customHeight="1">
      <c r="B21" s="249">
        <v>17</v>
      </c>
      <c r="C21" s="285"/>
      <c r="D21" s="280"/>
      <c r="E21" s="280"/>
      <c r="F21" s="286"/>
      <c r="G21" s="287"/>
      <c r="H21" s="286"/>
      <c r="I21" s="287"/>
      <c r="J21" s="286"/>
      <c r="K21" s="288"/>
      <c r="L21" s="251"/>
      <c r="M21" s="289"/>
      <c r="O21" s="254"/>
    </row>
    <row r="22" spans="2:15" ht="16.350000000000001" customHeight="1">
      <c r="B22" s="249">
        <v>18</v>
      </c>
      <c r="C22" s="285"/>
      <c r="D22" s="280"/>
      <c r="E22" s="280"/>
      <c r="F22" s="286"/>
      <c r="G22" s="287"/>
      <c r="H22" s="286"/>
      <c r="I22" s="287"/>
      <c r="J22" s="286"/>
      <c r="K22" s="288"/>
      <c r="L22" s="251"/>
      <c r="M22" s="289"/>
      <c r="O22" s="254"/>
    </row>
    <row r="23" spans="2:15" ht="16.350000000000001" customHeight="1">
      <c r="B23" s="249">
        <v>19</v>
      </c>
      <c r="C23" s="285"/>
      <c r="D23" s="280"/>
      <c r="E23" s="280"/>
      <c r="F23" s="286"/>
      <c r="G23" s="287"/>
      <c r="H23" s="286"/>
      <c r="I23" s="287"/>
      <c r="J23" s="286"/>
      <c r="K23" s="288"/>
      <c r="L23" s="251"/>
      <c r="M23" s="289"/>
      <c r="O23" s="254"/>
    </row>
    <row r="24" spans="2:15" ht="16.350000000000001" customHeight="1">
      <c r="B24" s="255">
        <v>20</v>
      </c>
      <c r="C24" s="290"/>
      <c r="D24" s="291"/>
      <c r="E24" s="291"/>
      <c r="F24" s="292"/>
      <c r="G24" s="293"/>
      <c r="H24" s="292"/>
      <c r="I24" s="293"/>
      <c r="J24" s="292"/>
      <c r="K24" s="294"/>
      <c r="L24" s="258"/>
      <c r="M24" s="295"/>
      <c r="O24" s="260"/>
    </row>
    <row r="25" spans="2:15" ht="3" customHeight="1"/>
    <row r="26" spans="2:15" ht="14.25">
      <c r="C26" s="261" t="s">
        <v>649</v>
      </c>
      <c r="D26" s="261"/>
      <c r="E26" s="261"/>
    </row>
    <row r="27" spans="2:15" ht="14.25">
      <c r="C27" s="261" t="s">
        <v>650</v>
      </c>
      <c r="D27" s="261"/>
      <c r="E27" s="261"/>
    </row>
    <row r="28" spans="2:15" ht="14.25">
      <c r="C28" s="261" t="s">
        <v>651</v>
      </c>
      <c r="D28" s="261"/>
      <c r="E28" s="261"/>
    </row>
    <row r="29" spans="2:15">
      <c r="C29" s="262" t="s">
        <v>652</v>
      </c>
      <c r="D29" s="262"/>
      <c r="E29" s="262"/>
    </row>
    <row r="30" spans="2:15" ht="14.25">
      <c r="C30" s="263" t="s">
        <v>653</v>
      </c>
      <c r="D30" s="263"/>
      <c r="E30" s="263"/>
    </row>
    <row r="31" spans="2:15" ht="3" customHeight="1"/>
    <row r="32" spans="2:15">
      <c r="K32" s="264"/>
    </row>
    <row r="33" spans="1:13" ht="23.25" customHeight="1">
      <c r="A33" s="265"/>
      <c r="B33" s="266" t="s">
        <v>671</v>
      </c>
      <c r="C33" s="265"/>
      <c r="D33" s="265"/>
      <c r="E33" s="265"/>
      <c r="F33" s="265"/>
      <c r="G33" s="265"/>
      <c r="H33" s="265"/>
      <c r="I33" s="265"/>
      <c r="J33" s="265"/>
      <c r="K33" s="267"/>
      <c r="L33" s="267"/>
      <c r="M33" s="265"/>
    </row>
    <row r="34" spans="1:13">
      <c r="B34" s="268"/>
      <c r="C34" s="269"/>
      <c r="D34" s="269"/>
      <c r="E34" s="269"/>
      <c r="F34" s="269"/>
      <c r="G34" s="269"/>
      <c r="H34" s="269"/>
      <c r="I34" s="269"/>
      <c r="J34" s="269"/>
      <c r="K34" s="270"/>
      <c r="L34" s="270"/>
      <c r="M34" s="271"/>
    </row>
    <row r="35" spans="1:13">
      <c r="B35" s="272"/>
      <c r="C35" s="273"/>
      <c r="D35" s="273"/>
      <c r="E35" s="273"/>
      <c r="F35" s="273"/>
      <c r="G35" s="273"/>
      <c r="H35" s="273"/>
      <c r="I35" s="273"/>
      <c r="J35" s="273"/>
      <c r="K35" s="264"/>
      <c r="L35" s="264"/>
      <c r="M35" s="274"/>
    </row>
    <row r="36" spans="1:13">
      <c r="B36" s="275"/>
      <c r="C36" s="276"/>
      <c r="D36" s="276"/>
      <c r="E36" s="276"/>
      <c r="F36" s="276"/>
      <c r="G36" s="276"/>
      <c r="H36" s="276"/>
      <c r="I36" s="276"/>
      <c r="J36" s="276"/>
      <c r="K36" s="277"/>
      <c r="L36" s="277"/>
      <c r="M36" s="278"/>
    </row>
    <row r="37" spans="1:13">
      <c r="K37" s="264"/>
      <c r="L37" s="264"/>
    </row>
    <row r="38" spans="1:13">
      <c r="L38" s="277"/>
    </row>
    <row r="39" spans="1:13">
      <c r="L39" s="264"/>
    </row>
  </sheetData>
  <mergeCells count="10">
    <mergeCell ref="K3:K4"/>
    <mergeCell ref="L3:L4"/>
    <mergeCell ref="M3:M4"/>
    <mergeCell ref="O3:O4"/>
    <mergeCell ref="B3:B4"/>
    <mergeCell ref="C3:C4"/>
    <mergeCell ref="D3:E3"/>
    <mergeCell ref="F3:F4"/>
    <mergeCell ref="G3:H3"/>
    <mergeCell ref="I3:J3"/>
  </mergeCells>
  <phoneticPr fontId="3"/>
  <conditionalFormatting sqref="F5:K5 M5">
    <cfRule type="expression" dxfId="19" priority="8">
      <formula>$C5&lt;&gt;""</formula>
    </cfRule>
  </conditionalFormatting>
  <conditionalFormatting sqref="F5">
    <cfRule type="expression" dxfId="18" priority="7">
      <formula>F5&lt;&gt;""</formula>
    </cfRule>
  </conditionalFormatting>
  <conditionalFormatting sqref="G5:K5 M5">
    <cfRule type="expression" dxfId="17" priority="6">
      <formula>G5&lt;&gt;""</formula>
    </cfRule>
  </conditionalFormatting>
  <conditionalFormatting sqref="G5:K5 M5">
    <cfRule type="expression" dxfId="16" priority="5">
      <formula>G5&lt;&gt;""</formula>
    </cfRule>
  </conditionalFormatting>
  <conditionalFormatting sqref="F6:K24 M6:M24">
    <cfRule type="expression" dxfId="15" priority="4">
      <formula>$C6&lt;&gt;""</formula>
    </cfRule>
  </conditionalFormatting>
  <conditionalFormatting sqref="F6:K24 M6:M24">
    <cfRule type="expression" dxfId="14" priority="3">
      <formula>F6&lt;&gt;""</formula>
    </cfRule>
  </conditionalFormatting>
  <conditionalFormatting sqref="C6:C24">
    <cfRule type="expression" dxfId="13" priority="9">
      <formula>C6&lt;&gt;""</formula>
    </cfRule>
    <cfRule type="expression" dxfId="12" priority="10">
      <formula>COUNTA($F6:$M6)&lt;&gt;0</formula>
    </cfRule>
  </conditionalFormatting>
  <dataValidations count="3">
    <dataValidation type="list" allowBlank="1" showInputMessage="1" showErrorMessage="1" sqref="E5:E24">
      <formula1>"の上,の下,最上行,最下行"</formula1>
    </dataValidation>
    <dataValidation type="list" allowBlank="1" showInputMessage="1" showErrorMessage="1" sqref="M5:M24">
      <formula1>"許可,拒否"</formula1>
    </dataValidation>
    <dataValidation type="list" allowBlank="1" showInputMessage="1" showErrorMessage="1" sqref="C5:C24">
      <formula1>"新規,削除"</formula1>
    </dataValidation>
  </dataValidations>
  <hyperlinks>
    <hyperlink ref="C29" r:id="rId1"/>
  </hyperlinks>
  <pageMargins left="0.70866141732283472" right="0.70866141732283472" top="0.74803149606299213" bottom="0.74803149606299213" header="0.31496062992125984" footer="0.31496062992125984"/>
  <pageSetup paperSize="9" scale="59" orientation="landscape"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N128"/>
  <sheetViews>
    <sheetView showGridLines="0" view="pageBreakPreview" zoomScale="55" zoomScaleNormal="85" zoomScaleSheetLayoutView="55" workbookViewId="0">
      <selection activeCell="B1" sqref="B1"/>
    </sheetView>
  </sheetViews>
  <sheetFormatPr defaultColWidth="7.875" defaultRowHeight="13.5"/>
  <cols>
    <col min="1" max="1" width="1.5" style="202" customWidth="1"/>
    <col min="2" max="2" width="4.25" style="202" customWidth="1"/>
    <col min="3" max="3" width="35.625" style="202" customWidth="1"/>
    <col min="4" max="4" width="7.875" style="324" customWidth="1"/>
    <col min="5" max="6" width="27.625" style="202" customWidth="1"/>
    <col min="7" max="8" width="18.25" style="202" customWidth="1"/>
    <col min="9" max="9" width="10.25" style="202" customWidth="1"/>
    <col min="10" max="10" width="4.875" style="202" customWidth="1"/>
    <col min="11" max="11" width="33.375" style="202" bestFit="1" customWidth="1"/>
    <col min="12" max="12" width="7.875" style="202"/>
    <col min="13" max="13" width="34" style="202" customWidth="1"/>
    <col min="14" max="14" width="18.875" style="202" customWidth="1"/>
    <col min="15" max="16384" width="7.875" style="202"/>
  </cols>
  <sheetData>
    <row r="1" spans="2:14" ht="15.75">
      <c r="D1" s="202"/>
      <c r="M1" s="158" t="s">
        <v>581</v>
      </c>
      <c r="N1" s="159"/>
    </row>
    <row r="2" spans="2:14" ht="18.75">
      <c r="B2" s="242" t="s">
        <v>672</v>
      </c>
      <c r="C2" s="242"/>
      <c r="D2" s="202"/>
    </row>
    <row r="3" spans="2:14" ht="19.5">
      <c r="B3" s="685" t="s">
        <v>1135</v>
      </c>
      <c r="C3" s="296"/>
      <c r="D3" s="686" t="s">
        <v>1136</v>
      </c>
      <c r="J3" s="685" t="s">
        <v>1137</v>
      </c>
      <c r="K3" s="296"/>
      <c r="L3" s="686"/>
    </row>
    <row r="4" spans="2:14" ht="18.75">
      <c r="B4" s="242"/>
      <c r="C4" s="242"/>
      <c r="D4" s="202"/>
      <c r="E4" s="1754"/>
      <c r="F4" s="1754"/>
      <c r="G4" s="1754"/>
      <c r="J4" s="242"/>
      <c r="K4" s="242"/>
      <c r="L4" s="202" t="s">
        <v>1138</v>
      </c>
      <c r="M4" s="687"/>
      <c r="N4" s="687"/>
    </row>
    <row r="5" spans="2:14" ht="17.25">
      <c r="B5" s="1739" t="s">
        <v>638</v>
      </c>
      <c r="C5" s="1741" t="s">
        <v>1139</v>
      </c>
      <c r="D5" s="1743" t="s">
        <v>1140</v>
      </c>
      <c r="E5" s="1755" t="s">
        <v>673</v>
      </c>
      <c r="F5" s="1756"/>
      <c r="G5" s="1757" t="s">
        <v>674</v>
      </c>
      <c r="H5" s="1737" t="s">
        <v>1141</v>
      </c>
      <c r="J5" s="1739" t="s">
        <v>638</v>
      </c>
      <c r="K5" s="1741" t="s">
        <v>1139</v>
      </c>
      <c r="L5" s="1743" t="s">
        <v>1142</v>
      </c>
      <c r="M5" s="1743" t="s">
        <v>673</v>
      </c>
      <c r="N5" s="1737" t="s">
        <v>1141</v>
      </c>
    </row>
    <row r="6" spans="2:14" ht="17.25">
      <c r="B6" s="1740"/>
      <c r="C6" s="1742"/>
      <c r="D6" s="1744"/>
      <c r="E6" s="297" t="s">
        <v>676</v>
      </c>
      <c r="F6" s="298" t="s">
        <v>677</v>
      </c>
      <c r="G6" s="1757"/>
      <c r="H6" s="1738"/>
      <c r="J6" s="1740"/>
      <c r="K6" s="1742"/>
      <c r="L6" s="1744"/>
      <c r="M6" s="1744"/>
      <c r="N6" s="1738"/>
    </row>
    <row r="7" spans="2:14" ht="17.25">
      <c r="B7" s="688">
        <v>1</v>
      </c>
      <c r="C7" s="689"/>
      <c r="D7" s="299"/>
      <c r="E7" s="300" t="str">
        <f>IFERROR(VLOOKUP(D7,別紙3用!$B$4:$H$80,2,FALSE),"")</f>
        <v/>
      </c>
      <c r="F7" s="301" t="str">
        <f>IFERROR(VLOOKUP(D7,別紙3用!$B$4:$H$80,3,FALSE),"")</f>
        <v/>
      </c>
      <c r="G7" s="302" t="str">
        <f>IF(ISERROR(VLOOKUP(D7,別紙3用!$B$4:$H$80,4,FALSE)),"",IF(VLOOKUP(D7,別紙3用!$B$4:$H$80,4,FALSE)="〇","Block","Alert"))</f>
        <v/>
      </c>
      <c r="H7" s="303"/>
      <c r="J7" s="688">
        <v>1</v>
      </c>
      <c r="K7" s="689"/>
      <c r="L7" s="299"/>
      <c r="M7" s="690"/>
      <c r="N7" s="303"/>
    </row>
    <row r="8" spans="2:14" ht="17.25">
      <c r="B8" s="691">
        <v>2</v>
      </c>
      <c r="C8" s="692"/>
      <c r="D8" s="304"/>
      <c r="E8" s="305" t="str">
        <f>IFERROR(VLOOKUP(D8,別紙3用!$B$4:$H$80,2,FALSE),"")</f>
        <v/>
      </c>
      <c r="F8" s="306" t="str">
        <f>IFERROR(VLOOKUP(D8,別紙3用!$B$4:$H$80,3,FALSE),"")</f>
        <v/>
      </c>
      <c r="G8" s="307" t="str">
        <f>IF(ISERROR(VLOOKUP(D8,別紙3用!$B$4:$H$80,4,FALSE)),"",IF(VLOOKUP(D8,別紙3用!$B$4:$H$80,4,FALSE)="〇","Block","Alert"))</f>
        <v/>
      </c>
      <c r="H8" s="308"/>
      <c r="J8" s="691">
        <v>2</v>
      </c>
      <c r="K8" s="692"/>
      <c r="L8" s="304"/>
      <c r="M8" s="693"/>
      <c r="N8" s="308"/>
    </row>
    <row r="9" spans="2:14" ht="17.25">
      <c r="B9" s="691">
        <v>3</v>
      </c>
      <c r="C9" s="327"/>
      <c r="D9" s="304"/>
      <c r="E9" s="305" t="str">
        <f>IFERROR(VLOOKUP(D9,別紙3用!$B$4:$H$80,2,FALSE),"")</f>
        <v/>
      </c>
      <c r="F9" s="306" t="str">
        <f>IFERROR(VLOOKUP(D9,別紙3用!$B$4:$H$80,3,FALSE),"")</f>
        <v/>
      </c>
      <c r="G9" s="307" t="str">
        <f>IF(ISERROR(VLOOKUP(D9,別紙3用!$B$4:$H$80,4,FALSE)),"",IF(VLOOKUP(D9,別紙3用!$B$4:$H$80,4,FALSE)="〇","Block","Alert"))</f>
        <v/>
      </c>
      <c r="H9" s="308"/>
      <c r="J9" s="691">
        <v>3</v>
      </c>
      <c r="K9" s="327"/>
      <c r="L9" s="304"/>
      <c r="M9" s="693"/>
      <c r="N9" s="308"/>
    </row>
    <row r="10" spans="2:14" ht="17.25">
      <c r="B10" s="691">
        <v>4</v>
      </c>
      <c r="C10" s="327"/>
      <c r="D10" s="304"/>
      <c r="E10" s="305" t="str">
        <f>IFERROR(VLOOKUP(D10,別紙3用!$B$4:$H$80,2,FALSE),"")</f>
        <v/>
      </c>
      <c r="F10" s="306" t="str">
        <f>IFERROR(VLOOKUP(D10,別紙3用!$B$4:$H$80,3,FALSE),"")</f>
        <v/>
      </c>
      <c r="G10" s="307" t="str">
        <f>IF(ISERROR(VLOOKUP(D10,別紙3用!$B$4:$H$80,4,FALSE)),"",IF(VLOOKUP(D10,別紙3用!$B$4:$H$80,4,FALSE)="〇","Block","Alert"))</f>
        <v/>
      </c>
      <c r="H10" s="308"/>
      <c r="J10" s="691">
        <v>4</v>
      </c>
      <c r="K10" s="327"/>
      <c r="L10" s="304"/>
      <c r="M10" s="693"/>
      <c r="N10" s="308"/>
    </row>
    <row r="11" spans="2:14" ht="17.25">
      <c r="B11" s="691">
        <v>5</v>
      </c>
      <c r="C11" s="327"/>
      <c r="D11" s="304"/>
      <c r="E11" s="305" t="str">
        <f>IFERROR(VLOOKUP(D11,別紙3用!$B$4:$H$80,2,FALSE),"")</f>
        <v/>
      </c>
      <c r="F11" s="306" t="str">
        <f>IFERROR(VLOOKUP(D11,別紙3用!$B$4:$H$80,3,FALSE),"")</f>
        <v/>
      </c>
      <c r="G11" s="307" t="str">
        <f>IF(ISERROR(VLOOKUP(D11,別紙3用!$B$4:$H$80,4,FALSE)),"",IF(VLOOKUP(D11,別紙3用!$B$4:$H$80,4,FALSE)="〇","Block","Alert"))</f>
        <v/>
      </c>
      <c r="H11" s="308"/>
      <c r="J11" s="691">
        <v>5</v>
      </c>
      <c r="K11" s="327"/>
      <c r="L11" s="304"/>
      <c r="M11" s="693"/>
      <c r="N11" s="308"/>
    </row>
    <row r="12" spans="2:14" ht="17.25">
      <c r="B12" s="691">
        <v>6</v>
      </c>
      <c r="C12" s="327"/>
      <c r="D12" s="304"/>
      <c r="E12" s="305" t="str">
        <f>IFERROR(VLOOKUP(D12,別紙3用!$B$4:$H$80,2,FALSE),"")</f>
        <v/>
      </c>
      <c r="F12" s="306" t="str">
        <f>IFERROR(VLOOKUP(D12,別紙3用!$B$4:$H$80,3,FALSE),"")</f>
        <v/>
      </c>
      <c r="G12" s="307" t="str">
        <f>IF(ISERROR(VLOOKUP(D12,別紙3用!$B$4:$H$80,4,FALSE)),"",IF(VLOOKUP(D12,別紙3用!$B$4:$H$80,4,FALSE)="〇","Block","Alert"))</f>
        <v/>
      </c>
      <c r="H12" s="308"/>
      <c r="J12" s="691">
        <v>6</v>
      </c>
      <c r="K12" s="327"/>
      <c r="L12" s="304"/>
      <c r="M12" s="693"/>
      <c r="N12" s="308"/>
    </row>
    <row r="13" spans="2:14" ht="17.25">
      <c r="B13" s="691">
        <v>7</v>
      </c>
      <c r="C13" s="327"/>
      <c r="D13" s="304"/>
      <c r="E13" s="305" t="str">
        <f>IFERROR(VLOOKUP(D13,別紙3用!$B$4:$H$80,2,FALSE),"")</f>
        <v/>
      </c>
      <c r="F13" s="306" t="str">
        <f>IFERROR(VLOOKUP(D13,別紙3用!$B$4:$H$80,3,FALSE),"")</f>
        <v/>
      </c>
      <c r="G13" s="307" t="str">
        <f>IF(ISERROR(VLOOKUP(D13,別紙3用!$B$4:$H$80,4,FALSE)),"",IF(VLOOKUP(D13,別紙3用!$B$4:$H$80,4,FALSE)="〇","Block","Alert"))</f>
        <v/>
      </c>
      <c r="H13" s="308"/>
      <c r="J13" s="691">
        <v>7</v>
      </c>
      <c r="K13" s="327"/>
      <c r="L13" s="304"/>
      <c r="M13" s="693"/>
      <c r="N13" s="308"/>
    </row>
    <row r="14" spans="2:14" ht="17.25">
      <c r="B14" s="691">
        <v>8</v>
      </c>
      <c r="C14" s="327"/>
      <c r="D14" s="304"/>
      <c r="E14" s="305" t="str">
        <f>IFERROR(VLOOKUP(D14,別紙3用!$B$4:$H$80,2,FALSE),"")</f>
        <v/>
      </c>
      <c r="F14" s="306" t="str">
        <f>IFERROR(VLOOKUP(D14,別紙3用!$B$4:$H$80,3,FALSE),"")</f>
        <v/>
      </c>
      <c r="G14" s="307" t="str">
        <f>IF(ISERROR(VLOOKUP(D14,別紙3用!$B$4:$H$80,4,FALSE)),"",IF(VLOOKUP(D14,別紙3用!$B$4:$H$80,4,FALSE)="〇","Block","Alert"))</f>
        <v/>
      </c>
      <c r="H14" s="308"/>
      <c r="J14" s="691">
        <v>8</v>
      </c>
      <c r="K14" s="327"/>
      <c r="L14" s="304"/>
      <c r="M14" s="693"/>
      <c r="N14" s="308"/>
    </row>
    <row r="15" spans="2:14" ht="17.25">
      <c r="B15" s="691">
        <v>9</v>
      </c>
      <c r="C15" s="327"/>
      <c r="D15" s="304"/>
      <c r="E15" s="305" t="str">
        <f>IFERROR(VLOOKUP(D15,別紙3用!$B$4:$H$80,2,FALSE),"")</f>
        <v/>
      </c>
      <c r="F15" s="306" t="str">
        <f>IFERROR(VLOOKUP(D15,別紙3用!$B$4:$H$80,3,FALSE),"")</f>
        <v/>
      </c>
      <c r="G15" s="307" t="str">
        <f>IF(ISERROR(VLOOKUP(D15,別紙3用!$B$4:$H$80,4,FALSE)),"",IF(VLOOKUP(D15,別紙3用!$B$4:$H$80,4,FALSE)="〇","Block","Alert"))</f>
        <v/>
      </c>
      <c r="H15" s="308"/>
      <c r="J15" s="691">
        <v>9</v>
      </c>
      <c r="K15" s="327"/>
      <c r="L15" s="304"/>
      <c r="M15" s="693"/>
      <c r="N15" s="308"/>
    </row>
    <row r="16" spans="2:14" ht="17.25">
      <c r="B16" s="691">
        <v>10</v>
      </c>
      <c r="C16" s="327"/>
      <c r="D16" s="304"/>
      <c r="E16" s="305" t="str">
        <f>IFERROR(VLOOKUP(D16,別紙3用!$B$4:$H$80,2,FALSE),"")</f>
        <v/>
      </c>
      <c r="F16" s="306" t="str">
        <f>IFERROR(VLOOKUP(D16,別紙3用!$B$4:$H$80,3,FALSE),"")</f>
        <v/>
      </c>
      <c r="G16" s="307" t="str">
        <f>IF(ISERROR(VLOOKUP(D16,別紙3用!$B$4:$H$80,4,FALSE)),"",IF(VLOOKUP(D16,別紙3用!$B$4:$H$80,4,FALSE)="〇","Block","Alert"))</f>
        <v/>
      </c>
      <c r="H16" s="308"/>
      <c r="J16" s="691">
        <v>10</v>
      </c>
      <c r="K16" s="327"/>
      <c r="L16" s="304"/>
      <c r="M16" s="693"/>
      <c r="N16" s="308"/>
    </row>
    <row r="17" spans="2:14" ht="17.25">
      <c r="B17" s="691">
        <v>11</v>
      </c>
      <c r="C17" s="327"/>
      <c r="D17" s="304"/>
      <c r="E17" s="305" t="str">
        <f>IFERROR(VLOOKUP(D17,別紙3用!$B$4:$H$80,2,FALSE),"")</f>
        <v/>
      </c>
      <c r="F17" s="306" t="str">
        <f>IFERROR(VLOOKUP(D17,別紙3用!$B$4:$H$80,3,FALSE),"")</f>
        <v/>
      </c>
      <c r="G17" s="307" t="str">
        <f>IF(ISERROR(VLOOKUP(D17,別紙3用!$B$4:$H$80,4,FALSE)),"",IF(VLOOKUP(D17,別紙3用!$B$4:$H$80,4,FALSE)="〇","Block","Alert"))</f>
        <v/>
      </c>
      <c r="H17" s="308"/>
      <c r="J17" s="691">
        <v>11</v>
      </c>
      <c r="K17" s="327"/>
      <c r="L17" s="304"/>
      <c r="M17" s="693"/>
      <c r="N17" s="308"/>
    </row>
    <row r="18" spans="2:14" ht="17.25">
      <c r="B18" s="691">
        <v>12</v>
      </c>
      <c r="C18" s="327"/>
      <c r="D18" s="304"/>
      <c r="E18" s="305" t="str">
        <f>IFERROR(VLOOKUP(D18,別紙3用!$B$4:$H$80,2,FALSE),"")</f>
        <v/>
      </c>
      <c r="F18" s="306" t="str">
        <f>IFERROR(VLOOKUP(D18,別紙3用!$B$4:$H$80,3,FALSE),"")</f>
        <v/>
      </c>
      <c r="G18" s="307" t="str">
        <f>IF(ISERROR(VLOOKUP(D18,別紙3用!$B$4:$H$80,4,FALSE)),"",IF(VLOOKUP(D18,別紙3用!$B$4:$H$80,4,FALSE)="〇","Block","Alert"))</f>
        <v/>
      </c>
      <c r="H18" s="308"/>
      <c r="J18" s="691">
        <v>12</v>
      </c>
      <c r="K18" s="327"/>
      <c r="L18" s="304"/>
      <c r="M18" s="693"/>
      <c r="N18" s="308"/>
    </row>
    <row r="19" spans="2:14" ht="17.25">
      <c r="B19" s="691">
        <v>13</v>
      </c>
      <c r="C19" s="327"/>
      <c r="D19" s="304"/>
      <c r="E19" s="305" t="str">
        <f>IFERROR(VLOOKUP(D19,別紙3用!$B$4:$H$80,2,FALSE),"")</f>
        <v/>
      </c>
      <c r="F19" s="306" t="str">
        <f>IFERROR(VLOOKUP(D19,別紙3用!$B$4:$H$80,3,FALSE),"")</f>
        <v/>
      </c>
      <c r="G19" s="307" t="str">
        <f>IF(ISERROR(VLOOKUP(D19,別紙3用!$B$4:$H$80,4,FALSE)),"",IF(VLOOKUP(D19,別紙3用!$B$4:$H$80,4,FALSE)="〇","Block","Alert"))</f>
        <v/>
      </c>
      <c r="H19" s="308"/>
      <c r="J19" s="691">
        <v>13</v>
      </c>
      <c r="K19" s="327"/>
      <c r="L19" s="304"/>
      <c r="M19" s="693"/>
      <c r="N19" s="308"/>
    </row>
    <row r="20" spans="2:14" ht="17.25">
      <c r="B20" s="691">
        <v>14</v>
      </c>
      <c r="C20" s="327"/>
      <c r="D20" s="304"/>
      <c r="E20" s="305" t="str">
        <f>IFERROR(VLOOKUP(D20,別紙3用!$B$4:$H$80,2,FALSE),"")</f>
        <v/>
      </c>
      <c r="F20" s="306" t="str">
        <f>IFERROR(VLOOKUP(D20,別紙3用!$B$4:$H$80,3,FALSE),"")</f>
        <v/>
      </c>
      <c r="G20" s="307" t="str">
        <f>IF(ISERROR(VLOOKUP(D20,別紙3用!$B$4:$H$80,4,FALSE)),"",IF(VLOOKUP(D20,別紙3用!$B$4:$H$80,4,FALSE)="〇","Block","Alert"))</f>
        <v/>
      </c>
      <c r="H20" s="308"/>
      <c r="J20" s="691">
        <v>14</v>
      </c>
      <c r="K20" s="327"/>
      <c r="L20" s="304"/>
      <c r="M20" s="693"/>
      <c r="N20" s="308"/>
    </row>
    <row r="21" spans="2:14" ht="17.25">
      <c r="B21" s="691">
        <v>15</v>
      </c>
      <c r="C21" s="327"/>
      <c r="D21" s="304"/>
      <c r="E21" s="305" t="str">
        <f>IFERROR(VLOOKUP(D21,別紙3用!$B$4:$H$80,2,FALSE),"")</f>
        <v/>
      </c>
      <c r="F21" s="306" t="str">
        <f>IFERROR(VLOOKUP(D21,別紙3用!$B$4:$H$80,3,FALSE),"")</f>
        <v/>
      </c>
      <c r="G21" s="307" t="str">
        <f>IF(ISERROR(VLOOKUP(D21,別紙3用!$B$4:$H$80,4,FALSE)),"",IF(VLOOKUP(D21,別紙3用!$B$4:$H$80,4,FALSE)="〇","Block","Alert"))</f>
        <v/>
      </c>
      <c r="H21" s="308"/>
      <c r="J21" s="691">
        <v>15</v>
      </c>
      <c r="K21" s="327"/>
      <c r="L21" s="304"/>
      <c r="M21" s="693"/>
      <c r="N21" s="308"/>
    </row>
    <row r="22" spans="2:14" ht="17.25">
      <c r="B22" s="691">
        <v>16</v>
      </c>
      <c r="C22" s="327"/>
      <c r="D22" s="304"/>
      <c r="E22" s="305" t="str">
        <f>IFERROR(VLOOKUP(D22,別紙3用!$B$4:$H$80,2,FALSE),"")</f>
        <v/>
      </c>
      <c r="F22" s="306" t="str">
        <f>IFERROR(VLOOKUP(D22,別紙3用!$B$4:$H$80,3,FALSE),"")</f>
        <v/>
      </c>
      <c r="G22" s="307" t="str">
        <f>IF(ISERROR(VLOOKUP(D22,別紙3用!$B$4:$H$80,4,FALSE)),"",IF(VLOOKUP(D22,別紙3用!$B$4:$H$80,4,FALSE)="〇","Block","Alert"))</f>
        <v/>
      </c>
      <c r="H22" s="308"/>
      <c r="J22" s="691">
        <v>16</v>
      </c>
      <c r="K22" s="327"/>
      <c r="L22" s="304"/>
      <c r="M22" s="693"/>
      <c r="N22" s="308"/>
    </row>
    <row r="23" spans="2:14" ht="17.25">
      <c r="B23" s="691">
        <v>17</v>
      </c>
      <c r="C23" s="327"/>
      <c r="D23" s="304"/>
      <c r="E23" s="305" t="str">
        <f>IFERROR(VLOOKUP(D23,別紙3用!$B$4:$H$80,2,FALSE),"")</f>
        <v/>
      </c>
      <c r="F23" s="306" t="str">
        <f>IFERROR(VLOOKUP(D23,別紙3用!$B$4:$H$80,3,FALSE),"")</f>
        <v/>
      </c>
      <c r="G23" s="307" t="str">
        <f>IF(ISERROR(VLOOKUP(D23,別紙3用!$B$4:$H$80,4,FALSE)),"",IF(VLOOKUP(D23,別紙3用!$B$4:$H$80,4,FALSE)="〇","Block","Alert"))</f>
        <v/>
      </c>
      <c r="H23" s="308"/>
      <c r="J23" s="691">
        <v>17</v>
      </c>
      <c r="K23" s="327"/>
      <c r="L23" s="304"/>
      <c r="M23" s="693"/>
      <c r="N23" s="308"/>
    </row>
    <row r="24" spans="2:14" ht="17.25">
      <c r="B24" s="691">
        <v>18</v>
      </c>
      <c r="C24" s="327"/>
      <c r="D24" s="304"/>
      <c r="E24" s="305" t="str">
        <f>IFERROR(VLOOKUP(D24,別紙3用!$B$4:$H$80,2,FALSE),"")</f>
        <v/>
      </c>
      <c r="F24" s="306" t="str">
        <f>IFERROR(VLOOKUP(D24,別紙3用!$B$4:$H$80,3,FALSE),"")</f>
        <v/>
      </c>
      <c r="G24" s="307" t="str">
        <f>IF(ISERROR(VLOOKUP(D24,別紙3用!$B$4:$H$80,4,FALSE)),"",IF(VLOOKUP(D24,別紙3用!$B$4:$H$80,4,FALSE)="〇","Block","Alert"))</f>
        <v/>
      </c>
      <c r="H24" s="308"/>
      <c r="J24" s="691">
        <v>18</v>
      </c>
      <c r="K24" s="327"/>
      <c r="L24" s="304"/>
      <c r="M24" s="693"/>
      <c r="N24" s="308"/>
    </row>
    <row r="25" spans="2:14" ht="17.25">
      <c r="B25" s="691">
        <v>19</v>
      </c>
      <c r="C25" s="327"/>
      <c r="D25" s="304"/>
      <c r="E25" s="305" t="str">
        <f>IFERROR(VLOOKUP(D25,別紙3用!$B$4:$H$80,2,FALSE),"")</f>
        <v/>
      </c>
      <c r="F25" s="306" t="str">
        <f>IFERROR(VLOOKUP(D25,別紙3用!$B$4:$H$80,3,FALSE),"")</f>
        <v/>
      </c>
      <c r="G25" s="307" t="str">
        <f>IF(ISERROR(VLOOKUP(D25,別紙3用!$B$4:$H$80,4,FALSE)),"",IF(VLOOKUP(D25,別紙3用!$B$4:$H$80,4,FALSE)="〇","Block","Alert"))</f>
        <v/>
      </c>
      <c r="H25" s="308"/>
      <c r="J25" s="691">
        <v>19</v>
      </c>
      <c r="K25" s="327"/>
      <c r="L25" s="304"/>
      <c r="M25" s="693"/>
      <c r="N25" s="308"/>
    </row>
    <row r="26" spans="2:14" ht="17.25">
      <c r="B26" s="694">
        <v>20</v>
      </c>
      <c r="C26" s="328"/>
      <c r="D26" s="309"/>
      <c r="E26" s="310" t="str">
        <f>IFERROR(VLOOKUP(D26,別紙3用!$B$4:$H$80,2,FALSE),"")</f>
        <v/>
      </c>
      <c r="F26" s="311" t="str">
        <f>IFERROR(VLOOKUP(D26,別紙3用!$B$4:$H$80,3,FALSE),"")</f>
        <v/>
      </c>
      <c r="G26" s="312" t="str">
        <f>IF(ISERROR(VLOOKUP(D26,別紙3用!$B$4:$H$80,4,FALSE)),"",IF(VLOOKUP(D26,別紙3用!$B$4:$H$80,4,FALSE)="〇","Block","Alert"))</f>
        <v/>
      </c>
      <c r="H26" s="313"/>
      <c r="J26" s="694">
        <v>20</v>
      </c>
      <c r="K26" s="328"/>
      <c r="L26" s="309"/>
      <c r="M26" s="695"/>
      <c r="N26" s="313"/>
    </row>
    <row r="27" spans="2:14" ht="17.25">
      <c r="B27" s="296"/>
      <c r="C27" s="296"/>
      <c r="D27" s="261"/>
      <c r="E27" s="296"/>
      <c r="F27" s="296"/>
      <c r="G27" s="296"/>
      <c r="H27" s="296"/>
    </row>
    <row r="28" spans="2:14" ht="17.25">
      <c r="B28" s="296"/>
      <c r="C28" s="296"/>
      <c r="D28" s="314"/>
      <c r="E28" s="296"/>
      <c r="F28" s="296"/>
      <c r="G28" s="296"/>
      <c r="H28" s="296"/>
    </row>
    <row r="29" spans="2:14" ht="19.5">
      <c r="B29" s="685" t="s">
        <v>1143</v>
      </c>
      <c r="C29" s="296"/>
      <c r="D29" s="314"/>
      <c r="E29" s="296"/>
      <c r="F29" s="296"/>
      <c r="G29" s="296"/>
      <c r="H29" s="296"/>
    </row>
    <row r="30" spans="2:14" ht="17.25">
      <c r="B30" s="696" t="s">
        <v>638</v>
      </c>
      <c r="C30" s="667" t="s">
        <v>1144</v>
      </c>
      <c r="D30" s="666" t="s">
        <v>639</v>
      </c>
      <c r="E30" s="1745" t="s">
        <v>678</v>
      </c>
      <c r="F30" s="1746"/>
      <c r="G30" s="1747"/>
      <c r="H30" s="296"/>
    </row>
    <row r="31" spans="2:14" ht="17.25">
      <c r="B31" s="688">
        <v>1</v>
      </c>
      <c r="C31" s="689"/>
      <c r="D31" s="697"/>
      <c r="E31" s="1748"/>
      <c r="F31" s="1749"/>
      <c r="G31" s="1750"/>
      <c r="H31" s="296"/>
    </row>
    <row r="32" spans="2:14" ht="17.25">
      <c r="B32" s="691">
        <v>2</v>
      </c>
      <c r="C32" s="327"/>
      <c r="D32" s="698"/>
      <c r="E32" s="1751"/>
      <c r="F32" s="1752"/>
      <c r="G32" s="1753"/>
      <c r="H32" s="296"/>
    </row>
    <row r="33" spans="1:10" ht="17.25">
      <c r="B33" s="691">
        <v>3</v>
      </c>
      <c r="C33" s="327"/>
      <c r="D33" s="699"/>
      <c r="E33" s="1731"/>
      <c r="F33" s="1732"/>
      <c r="G33" s="1733"/>
      <c r="H33" s="296"/>
    </row>
    <row r="34" spans="1:10" ht="17.25">
      <c r="B34" s="691">
        <v>4</v>
      </c>
      <c r="C34" s="327"/>
      <c r="D34" s="699"/>
      <c r="E34" s="1731"/>
      <c r="F34" s="1732"/>
      <c r="G34" s="1733"/>
      <c r="H34" s="296"/>
    </row>
    <row r="35" spans="1:10" ht="17.25">
      <c r="B35" s="691">
        <v>5</v>
      </c>
      <c r="C35" s="327"/>
      <c r="D35" s="699"/>
      <c r="E35" s="1731"/>
      <c r="F35" s="1732"/>
      <c r="G35" s="1733"/>
      <c r="H35" s="296"/>
    </row>
    <row r="36" spans="1:10" ht="17.25">
      <c r="B36" s="691">
        <v>6</v>
      </c>
      <c r="C36" s="327"/>
      <c r="D36" s="699"/>
      <c r="E36" s="1731"/>
      <c r="F36" s="1732"/>
      <c r="G36" s="1733"/>
      <c r="H36" s="296"/>
    </row>
    <row r="37" spans="1:10" ht="17.25">
      <c r="B37" s="691">
        <v>7</v>
      </c>
      <c r="C37" s="327"/>
      <c r="D37" s="699"/>
      <c r="E37" s="1731"/>
      <c r="F37" s="1732"/>
      <c r="G37" s="1733"/>
      <c r="H37" s="296"/>
    </row>
    <row r="38" spans="1:10" ht="17.25">
      <c r="B38" s="691">
        <v>8</v>
      </c>
      <c r="C38" s="327"/>
      <c r="D38" s="699"/>
      <c r="E38" s="1731"/>
      <c r="F38" s="1732"/>
      <c r="G38" s="1733"/>
      <c r="H38" s="296"/>
    </row>
    <row r="39" spans="1:10" ht="17.25">
      <c r="B39" s="691">
        <v>9</v>
      </c>
      <c r="C39" s="327"/>
      <c r="D39" s="699"/>
      <c r="E39" s="1731"/>
      <c r="F39" s="1732"/>
      <c r="G39" s="1733"/>
      <c r="H39" s="296"/>
    </row>
    <row r="40" spans="1:10" ht="17.25">
      <c r="B40" s="694">
        <v>10</v>
      </c>
      <c r="C40" s="328"/>
      <c r="D40" s="700"/>
      <c r="E40" s="1734"/>
      <c r="F40" s="1735"/>
      <c r="G40" s="1736"/>
      <c r="H40" s="296"/>
    </row>
    <row r="41" spans="1:10" ht="2.25" customHeight="1">
      <c r="B41" s="320"/>
      <c r="C41" s="320"/>
      <c r="D41" s="321"/>
      <c r="E41" s="322"/>
      <c r="F41" s="322"/>
      <c r="G41" s="322"/>
      <c r="H41" s="321"/>
      <c r="I41" s="296"/>
      <c r="J41" s="323"/>
    </row>
    <row r="42" spans="1:10" ht="17.25">
      <c r="B42" s="296"/>
      <c r="C42" s="296"/>
      <c r="D42" s="261" t="s">
        <v>679</v>
      </c>
      <c r="E42" s="296"/>
      <c r="F42" s="296"/>
      <c r="G42" s="296"/>
      <c r="H42" s="296"/>
    </row>
    <row r="43" spans="1:10" ht="17.25">
      <c r="B43" s="296"/>
      <c r="C43" s="296"/>
      <c r="D43" s="261" t="s">
        <v>680</v>
      </c>
      <c r="E43" s="296"/>
      <c r="F43" s="296"/>
      <c r="G43" s="296"/>
      <c r="H43" s="296"/>
    </row>
    <row r="44" spans="1:10" ht="17.25">
      <c r="B44" s="296"/>
      <c r="C44" s="296"/>
      <c r="D44" s="261" t="s">
        <v>681</v>
      </c>
      <c r="E44" s="296"/>
      <c r="F44" s="296"/>
      <c r="G44" s="296"/>
      <c r="H44" s="296"/>
    </row>
    <row r="45" spans="1:10" ht="3" customHeight="1">
      <c r="D45" s="202"/>
    </row>
    <row r="46" spans="1:10">
      <c r="D46" s="202"/>
      <c r="G46" s="264"/>
    </row>
    <row r="47" spans="1:10" ht="23.25" customHeight="1">
      <c r="A47" s="265"/>
      <c r="B47" s="266" t="s">
        <v>654</v>
      </c>
      <c r="C47" s="266"/>
      <c r="D47" s="265"/>
      <c r="E47" s="265"/>
      <c r="F47" s="265"/>
      <c r="G47" s="267"/>
      <c r="H47" s="265"/>
    </row>
    <row r="48" spans="1:10">
      <c r="B48" s="268"/>
      <c r="C48" s="269"/>
      <c r="D48" s="269"/>
      <c r="E48" s="269"/>
      <c r="F48" s="269"/>
      <c r="G48" s="270"/>
      <c r="H48" s="271"/>
    </row>
    <row r="49" spans="2:9">
      <c r="B49" s="272"/>
      <c r="C49" s="273"/>
      <c r="D49" s="273"/>
      <c r="E49" s="273"/>
      <c r="F49" s="273"/>
      <c r="G49" s="264"/>
      <c r="H49" s="274"/>
    </row>
    <row r="50" spans="2:9">
      <c r="B50" s="275"/>
      <c r="C50" s="276"/>
      <c r="D50" s="276"/>
      <c r="E50" s="276"/>
      <c r="F50" s="276"/>
      <c r="G50" s="277"/>
      <c r="H50" s="278"/>
    </row>
    <row r="51" spans="2:9">
      <c r="D51" s="202"/>
      <c r="I51" s="264"/>
    </row>
    <row r="52" spans="2:9" ht="17.25">
      <c r="B52" s="296"/>
      <c r="C52" s="296"/>
      <c r="D52" s="314"/>
      <c r="E52" s="296"/>
      <c r="F52" s="296"/>
      <c r="G52" s="296"/>
      <c r="H52" s="296"/>
    </row>
    <row r="53" spans="2:9" ht="17.25">
      <c r="B53" s="296"/>
      <c r="C53" s="296"/>
      <c r="D53" s="314"/>
      <c r="E53" s="296"/>
      <c r="F53" s="296"/>
      <c r="G53" s="296"/>
      <c r="H53" s="296"/>
    </row>
    <row r="54" spans="2:9" ht="17.25">
      <c r="B54" s="296"/>
      <c r="C54" s="296"/>
      <c r="D54" s="314"/>
      <c r="E54" s="296"/>
      <c r="F54" s="296"/>
      <c r="G54" s="296"/>
      <c r="H54" s="296"/>
    </row>
    <row r="55" spans="2:9" ht="17.25">
      <c r="B55" s="296"/>
      <c r="C55" s="296"/>
      <c r="D55" s="314"/>
      <c r="E55" s="296"/>
      <c r="F55" s="296"/>
      <c r="G55" s="296"/>
      <c r="H55" s="296"/>
    </row>
    <row r="56" spans="2:9" ht="17.25">
      <c r="B56" s="296"/>
      <c r="C56" s="296"/>
      <c r="D56" s="314"/>
      <c r="E56" s="296"/>
      <c r="F56" s="296"/>
      <c r="G56" s="296"/>
      <c r="H56" s="296"/>
    </row>
    <row r="57" spans="2:9" ht="17.25">
      <c r="B57" s="296"/>
      <c r="C57" s="296"/>
      <c r="D57" s="314"/>
      <c r="E57" s="296"/>
      <c r="F57" s="296"/>
      <c r="G57" s="296"/>
      <c r="H57" s="296"/>
    </row>
    <row r="58" spans="2:9" ht="17.25">
      <c r="B58" s="296"/>
      <c r="C58" s="296"/>
      <c r="D58" s="314"/>
      <c r="E58" s="296"/>
      <c r="F58" s="296"/>
      <c r="G58" s="296"/>
      <c r="H58" s="296"/>
    </row>
    <row r="59" spans="2:9" ht="17.25">
      <c r="B59" s="296"/>
      <c r="C59" s="296"/>
      <c r="D59" s="314"/>
      <c r="E59" s="296"/>
      <c r="F59" s="296"/>
      <c r="G59" s="296"/>
      <c r="H59" s="296"/>
    </row>
    <row r="60" spans="2:9" ht="17.25">
      <c r="B60" s="296"/>
      <c r="C60" s="296"/>
      <c r="D60" s="314"/>
      <c r="E60" s="296"/>
      <c r="F60" s="296"/>
      <c r="G60" s="296"/>
      <c r="H60" s="296"/>
    </row>
    <row r="61" spans="2:9" ht="17.25">
      <c r="B61" s="296"/>
      <c r="C61" s="296"/>
      <c r="D61" s="314"/>
      <c r="E61" s="296"/>
      <c r="F61" s="296"/>
      <c r="G61" s="296"/>
      <c r="H61" s="296"/>
    </row>
    <row r="62" spans="2:9" ht="17.25">
      <c r="B62" s="296"/>
      <c r="C62" s="296"/>
      <c r="D62" s="314"/>
      <c r="E62" s="296"/>
      <c r="F62" s="296"/>
      <c r="G62" s="296"/>
      <c r="H62" s="296"/>
    </row>
    <row r="63" spans="2:9" ht="17.25">
      <c r="B63" s="296"/>
      <c r="C63" s="296"/>
      <c r="D63" s="314"/>
      <c r="E63" s="296"/>
      <c r="F63" s="296"/>
      <c r="G63" s="296"/>
      <c r="H63" s="296"/>
    </row>
    <row r="64" spans="2:9" ht="17.25">
      <c r="B64" s="296"/>
      <c r="C64" s="296"/>
      <c r="D64" s="314"/>
      <c r="E64" s="296"/>
      <c r="F64" s="296"/>
      <c r="G64" s="296"/>
      <c r="H64" s="296"/>
    </row>
    <row r="65" spans="2:8" ht="17.25">
      <c r="B65" s="296"/>
      <c r="C65" s="296"/>
      <c r="D65" s="314"/>
      <c r="E65" s="296"/>
      <c r="F65" s="296"/>
      <c r="G65" s="296"/>
      <c r="H65" s="296"/>
    </row>
    <row r="66" spans="2:8" ht="17.25">
      <c r="B66" s="296"/>
      <c r="C66" s="296"/>
      <c r="D66" s="314"/>
      <c r="E66" s="296"/>
      <c r="F66" s="296"/>
      <c r="G66" s="296"/>
      <c r="H66" s="296"/>
    </row>
    <row r="67" spans="2:8" ht="17.25">
      <c r="B67" s="296"/>
      <c r="C67" s="296"/>
      <c r="D67" s="314"/>
      <c r="E67" s="296"/>
      <c r="F67" s="296"/>
      <c r="G67" s="296"/>
      <c r="H67" s="296"/>
    </row>
    <row r="68" spans="2:8" ht="17.25">
      <c r="B68" s="296"/>
      <c r="C68" s="296"/>
      <c r="D68" s="314"/>
      <c r="E68" s="296"/>
      <c r="F68" s="296"/>
      <c r="G68" s="296"/>
      <c r="H68" s="296"/>
    </row>
    <row r="69" spans="2:8" ht="17.25">
      <c r="B69" s="296"/>
      <c r="C69" s="296"/>
      <c r="D69" s="314"/>
      <c r="E69" s="296"/>
      <c r="F69" s="296"/>
      <c r="G69" s="296"/>
      <c r="H69" s="296"/>
    </row>
    <row r="70" spans="2:8" ht="17.25">
      <c r="B70" s="296"/>
      <c r="C70" s="296"/>
      <c r="D70" s="314"/>
      <c r="E70" s="296"/>
      <c r="F70" s="296"/>
      <c r="G70" s="296"/>
      <c r="H70" s="296"/>
    </row>
    <row r="71" spans="2:8" ht="17.25">
      <c r="B71" s="296"/>
      <c r="C71" s="296"/>
      <c r="D71" s="314"/>
      <c r="E71" s="296"/>
      <c r="F71" s="296"/>
      <c r="G71" s="296"/>
      <c r="H71" s="296"/>
    </row>
    <row r="72" spans="2:8" ht="17.25">
      <c r="B72" s="296"/>
      <c r="C72" s="296"/>
      <c r="D72" s="314"/>
      <c r="E72" s="296"/>
      <c r="F72" s="296"/>
      <c r="G72" s="296"/>
      <c r="H72" s="296"/>
    </row>
    <row r="73" spans="2:8" ht="17.25">
      <c r="B73" s="296"/>
      <c r="C73" s="296"/>
      <c r="D73" s="314"/>
      <c r="E73" s="296"/>
      <c r="F73" s="296"/>
      <c r="G73" s="296"/>
      <c r="H73" s="296"/>
    </row>
    <row r="74" spans="2:8" ht="17.25">
      <c r="B74" s="296"/>
      <c r="C74" s="296"/>
      <c r="D74" s="314"/>
      <c r="E74" s="296"/>
      <c r="F74" s="296"/>
      <c r="G74" s="296"/>
      <c r="H74" s="296"/>
    </row>
    <row r="75" spans="2:8" ht="17.25">
      <c r="B75" s="296"/>
      <c r="C75" s="296"/>
      <c r="D75" s="314"/>
      <c r="E75" s="296"/>
      <c r="F75" s="296"/>
      <c r="G75" s="296"/>
      <c r="H75" s="296"/>
    </row>
    <row r="76" spans="2:8" ht="17.25">
      <c r="B76" s="296"/>
      <c r="C76" s="296"/>
      <c r="D76" s="314"/>
      <c r="E76" s="296"/>
      <c r="F76" s="296"/>
      <c r="G76" s="296"/>
      <c r="H76" s="296"/>
    </row>
    <row r="77" spans="2:8" ht="17.25">
      <c r="B77" s="296"/>
      <c r="C77" s="296"/>
      <c r="D77" s="314"/>
      <c r="E77" s="296"/>
      <c r="F77" s="296"/>
      <c r="G77" s="296"/>
      <c r="H77" s="296"/>
    </row>
    <row r="78" spans="2:8" ht="17.25">
      <c r="B78" s="296"/>
      <c r="C78" s="296"/>
      <c r="D78" s="314"/>
      <c r="E78" s="296"/>
      <c r="F78" s="296"/>
      <c r="G78" s="296"/>
      <c r="H78" s="296"/>
    </row>
    <row r="79" spans="2:8" ht="17.25">
      <c r="B79" s="296"/>
      <c r="C79" s="296"/>
      <c r="D79" s="314"/>
      <c r="E79" s="296"/>
      <c r="F79" s="296"/>
      <c r="G79" s="296"/>
      <c r="H79" s="296"/>
    </row>
    <row r="80" spans="2:8" ht="17.25">
      <c r="B80" s="296"/>
      <c r="C80" s="296"/>
      <c r="D80" s="314"/>
      <c r="E80" s="296"/>
      <c r="F80" s="296"/>
      <c r="G80" s="296"/>
      <c r="H80" s="296"/>
    </row>
    <row r="81" spans="2:8" ht="17.25">
      <c r="B81" s="296"/>
      <c r="C81" s="296"/>
      <c r="D81" s="314"/>
      <c r="E81" s="296"/>
      <c r="F81" s="296"/>
      <c r="G81" s="296"/>
      <c r="H81" s="296"/>
    </row>
    <row r="82" spans="2:8" ht="17.25">
      <c r="B82" s="296"/>
      <c r="C82" s="296"/>
      <c r="D82" s="314"/>
      <c r="E82" s="296"/>
      <c r="F82" s="296"/>
      <c r="G82" s="296"/>
      <c r="H82" s="296"/>
    </row>
    <row r="83" spans="2:8" ht="17.25">
      <c r="B83" s="296"/>
      <c r="C83" s="296"/>
      <c r="D83" s="314"/>
      <c r="E83" s="296"/>
      <c r="F83" s="296"/>
      <c r="G83" s="296"/>
      <c r="H83" s="296"/>
    </row>
    <row r="84" spans="2:8" ht="17.25">
      <c r="B84" s="296"/>
      <c r="C84" s="296"/>
      <c r="D84" s="314"/>
      <c r="E84" s="296"/>
      <c r="F84" s="296"/>
      <c r="G84" s="296"/>
      <c r="H84" s="296"/>
    </row>
    <row r="85" spans="2:8" ht="17.25">
      <c r="B85" s="296"/>
      <c r="C85" s="296"/>
      <c r="D85" s="314"/>
      <c r="E85" s="296"/>
      <c r="F85" s="296"/>
      <c r="G85" s="296"/>
      <c r="H85" s="296"/>
    </row>
    <row r="86" spans="2:8" ht="17.25">
      <c r="B86" s="296"/>
      <c r="C86" s="296"/>
      <c r="D86" s="314"/>
      <c r="E86" s="296"/>
      <c r="F86" s="296"/>
      <c r="G86" s="296"/>
      <c r="H86" s="296"/>
    </row>
    <row r="87" spans="2:8" ht="17.25">
      <c r="B87" s="296"/>
      <c r="C87" s="296"/>
      <c r="D87" s="314"/>
      <c r="E87" s="296"/>
      <c r="F87" s="296"/>
      <c r="G87" s="296"/>
      <c r="H87" s="296"/>
    </row>
    <row r="88" spans="2:8" ht="17.25">
      <c r="B88" s="296"/>
      <c r="C88" s="296"/>
      <c r="D88" s="314"/>
      <c r="E88" s="296"/>
      <c r="F88" s="296"/>
      <c r="G88" s="296"/>
      <c r="H88" s="296"/>
    </row>
    <row r="89" spans="2:8" ht="17.25">
      <c r="B89" s="296"/>
      <c r="C89" s="296"/>
      <c r="D89" s="314"/>
      <c r="E89" s="296"/>
      <c r="F89" s="296"/>
      <c r="G89" s="296"/>
      <c r="H89" s="296"/>
    </row>
    <row r="90" spans="2:8" ht="17.25">
      <c r="B90" s="296"/>
      <c r="C90" s="296"/>
      <c r="D90" s="314"/>
      <c r="E90" s="296"/>
      <c r="F90" s="296"/>
      <c r="G90" s="296"/>
      <c r="H90" s="296"/>
    </row>
    <row r="91" spans="2:8" ht="17.25">
      <c r="B91" s="296"/>
      <c r="C91" s="296"/>
      <c r="D91" s="314"/>
      <c r="E91" s="296"/>
      <c r="F91" s="296"/>
      <c r="G91" s="296"/>
      <c r="H91" s="296"/>
    </row>
    <row r="92" spans="2:8" ht="17.25">
      <c r="B92" s="296"/>
      <c r="C92" s="296"/>
      <c r="D92" s="314"/>
      <c r="E92" s="296"/>
      <c r="F92" s="296"/>
      <c r="G92" s="296"/>
      <c r="H92" s="296"/>
    </row>
    <row r="93" spans="2:8" ht="17.25">
      <c r="B93" s="296"/>
      <c r="C93" s="296"/>
      <c r="D93" s="314"/>
      <c r="E93" s="296"/>
      <c r="F93" s="296"/>
      <c r="G93" s="296"/>
      <c r="H93" s="296"/>
    </row>
    <row r="94" spans="2:8" ht="17.25">
      <c r="B94" s="296"/>
      <c r="C94" s="296"/>
      <c r="D94" s="314"/>
      <c r="E94" s="296"/>
      <c r="F94" s="296"/>
      <c r="G94" s="296"/>
      <c r="H94" s="296"/>
    </row>
    <row r="95" spans="2:8" ht="17.25">
      <c r="B95" s="296"/>
      <c r="C95" s="296"/>
      <c r="D95" s="314"/>
      <c r="E95" s="296"/>
      <c r="F95" s="296"/>
      <c r="G95" s="296"/>
      <c r="H95" s="296"/>
    </row>
    <row r="96" spans="2:8" ht="17.25">
      <c r="B96" s="296"/>
      <c r="C96" s="296"/>
      <c r="D96" s="314"/>
      <c r="E96" s="296"/>
      <c r="F96" s="296"/>
      <c r="G96" s="296"/>
      <c r="H96" s="296"/>
    </row>
    <row r="97" spans="2:8" ht="17.25">
      <c r="B97" s="296"/>
      <c r="C97" s="296"/>
      <c r="D97" s="314"/>
      <c r="E97" s="296"/>
      <c r="F97" s="296"/>
      <c r="G97" s="296"/>
      <c r="H97" s="296"/>
    </row>
    <row r="98" spans="2:8" ht="17.25">
      <c r="B98" s="296"/>
      <c r="C98" s="296"/>
      <c r="D98" s="314"/>
      <c r="E98" s="296"/>
      <c r="F98" s="296"/>
      <c r="G98" s="296"/>
      <c r="H98" s="296"/>
    </row>
    <row r="99" spans="2:8" ht="17.25">
      <c r="B99" s="296"/>
      <c r="C99" s="296"/>
      <c r="D99" s="314"/>
      <c r="E99" s="296"/>
      <c r="F99" s="296"/>
      <c r="G99" s="296"/>
      <c r="H99" s="296"/>
    </row>
    <row r="100" spans="2:8" ht="17.25">
      <c r="B100" s="296"/>
      <c r="C100" s="296"/>
      <c r="D100" s="314"/>
      <c r="E100" s="296"/>
      <c r="F100" s="296"/>
      <c r="G100" s="296"/>
      <c r="H100" s="296"/>
    </row>
    <row r="101" spans="2:8" ht="17.25">
      <c r="B101" s="296"/>
      <c r="C101" s="296"/>
      <c r="D101" s="314"/>
      <c r="E101" s="296"/>
      <c r="F101" s="296"/>
      <c r="G101" s="296"/>
      <c r="H101" s="296"/>
    </row>
    <row r="102" spans="2:8" ht="17.25">
      <c r="B102" s="296"/>
      <c r="C102" s="296"/>
      <c r="D102" s="314"/>
      <c r="E102" s="296"/>
      <c r="F102" s="296"/>
      <c r="G102" s="296"/>
      <c r="H102" s="296"/>
    </row>
    <row r="103" spans="2:8" ht="17.25">
      <c r="B103" s="296"/>
      <c r="C103" s="296"/>
      <c r="D103" s="314"/>
      <c r="E103" s="296"/>
      <c r="F103" s="296"/>
      <c r="G103" s="296"/>
      <c r="H103" s="296"/>
    </row>
    <row r="104" spans="2:8" ht="17.25">
      <c r="B104" s="296"/>
      <c r="C104" s="296"/>
      <c r="D104" s="314"/>
      <c r="E104" s="296"/>
      <c r="F104" s="296"/>
      <c r="G104" s="296"/>
      <c r="H104" s="296"/>
    </row>
    <row r="105" spans="2:8" ht="17.25">
      <c r="B105" s="296"/>
      <c r="C105" s="296"/>
      <c r="D105" s="314"/>
      <c r="E105" s="296"/>
      <c r="F105" s="296"/>
      <c r="G105" s="296"/>
      <c r="H105" s="296"/>
    </row>
    <row r="106" spans="2:8" ht="17.25">
      <c r="B106" s="296"/>
      <c r="C106" s="296"/>
      <c r="D106" s="314"/>
      <c r="E106" s="296"/>
      <c r="F106" s="296"/>
      <c r="G106" s="296"/>
      <c r="H106" s="296"/>
    </row>
    <row r="107" spans="2:8" ht="17.25">
      <c r="B107" s="296"/>
      <c r="C107" s="296"/>
      <c r="D107" s="314"/>
      <c r="E107" s="296"/>
      <c r="F107" s="296"/>
      <c r="G107" s="296"/>
      <c r="H107" s="296"/>
    </row>
    <row r="108" spans="2:8" ht="17.25">
      <c r="B108" s="296"/>
      <c r="C108" s="296"/>
      <c r="D108" s="314"/>
      <c r="E108" s="296"/>
      <c r="F108" s="296"/>
      <c r="G108" s="296"/>
      <c r="H108" s="296"/>
    </row>
    <row r="109" spans="2:8" ht="17.25">
      <c r="B109" s="296"/>
      <c r="C109" s="296"/>
      <c r="D109" s="314"/>
      <c r="E109" s="296"/>
      <c r="F109" s="296"/>
      <c r="G109" s="296"/>
      <c r="H109" s="296"/>
    </row>
    <row r="110" spans="2:8" ht="17.25">
      <c r="B110" s="296"/>
      <c r="C110" s="296"/>
      <c r="D110" s="314"/>
      <c r="E110" s="296"/>
      <c r="F110" s="296"/>
      <c r="G110" s="296"/>
      <c r="H110" s="296"/>
    </row>
    <row r="111" spans="2:8" ht="17.25">
      <c r="B111" s="296"/>
      <c r="C111" s="296"/>
      <c r="D111" s="314"/>
      <c r="E111" s="296"/>
      <c r="F111" s="296"/>
      <c r="G111" s="296"/>
      <c r="H111" s="296"/>
    </row>
    <row r="112" spans="2:8" ht="17.25">
      <c r="B112" s="296"/>
      <c r="C112" s="296"/>
      <c r="D112" s="314"/>
      <c r="E112" s="296"/>
      <c r="F112" s="296"/>
      <c r="G112" s="296"/>
      <c r="H112" s="296"/>
    </row>
    <row r="113" spans="2:8" ht="17.25">
      <c r="B113" s="296"/>
      <c r="C113" s="296"/>
      <c r="D113" s="314"/>
      <c r="E113" s="296"/>
      <c r="F113" s="296"/>
      <c r="G113" s="296"/>
      <c r="H113" s="296"/>
    </row>
    <row r="114" spans="2:8" ht="17.25">
      <c r="B114" s="296"/>
      <c r="C114" s="296"/>
      <c r="D114" s="314"/>
      <c r="E114" s="296"/>
      <c r="F114" s="296"/>
      <c r="G114" s="296"/>
      <c r="H114" s="296"/>
    </row>
    <row r="115" spans="2:8" ht="17.25">
      <c r="B115" s="296"/>
      <c r="C115" s="296"/>
      <c r="D115" s="314"/>
      <c r="E115" s="296"/>
      <c r="F115" s="296"/>
      <c r="G115" s="296"/>
      <c r="H115" s="296"/>
    </row>
    <row r="116" spans="2:8" ht="17.25">
      <c r="B116" s="296"/>
      <c r="C116" s="296"/>
      <c r="D116" s="314"/>
      <c r="E116" s="296"/>
      <c r="F116" s="296"/>
      <c r="G116" s="296"/>
      <c r="H116" s="296"/>
    </row>
    <row r="117" spans="2:8" ht="17.25">
      <c r="B117" s="296"/>
      <c r="C117" s="296"/>
      <c r="D117" s="314"/>
      <c r="E117" s="296"/>
      <c r="F117" s="296"/>
      <c r="G117" s="296"/>
      <c r="H117" s="296"/>
    </row>
    <row r="118" spans="2:8" ht="17.25">
      <c r="B118" s="296"/>
      <c r="C118" s="296"/>
      <c r="D118" s="314"/>
      <c r="E118" s="296"/>
      <c r="F118" s="296"/>
      <c r="G118" s="296"/>
      <c r="H118" s="296"/>
    </row>
    <row r="119" spans="2:8" ht="17.25">
      <c r="B119" s="296"/>
      <c r="C119" s="296"/>
      <c r="D119" s="314"/>
      <c r="E119" s="296"/>
      <c r="F119" s="296"/>
      <c r="G119" s="296"/>
      <c r="H119" s="296"/>
    </row>
    <row r="120" spans="2:8" ht="17.25">
      <c r="B120" s="296"/>
      <c r="C120" s="296"/>
      <c r="D120" s="314"/>
      <c r="E120" s="296"/>
      <c r="F120" s="296"/>
      <c r="G120" s="296"/>
      <c r="H120" s="296"/>
    </row>
    <row r="121" spans="2:8" ht="17.25">
      <c r="B121" s="296"/>
      <c r="C121" s="296"/>
      <c r="D121" s="314"/>
      <c r="E121" s="296"/>
      <c r="F121" s="296"/>
      <c r="G121" s="296"/>
      <c r="H121" s="296"/>
    </row>
    <row r="122" spans="2:8" ht="17.25">
      <c r="B122" s="296"/>
      <c r="C122" s="296"/>
      <c r="D122" s="314"/>
      <c r="E122" s="296"/>
      <c r="F122" s="296"/>
      <c r="G122" s="296"/>
      <c r="H122" s="296"/>
    </row>
    <row r="123" spans="2:8" ht="17.25">
      <c r="B123" s="296"/>
      <c r="C123" s="296"/>
      <c r="D123" s="314"/>
      <c r="E123" s="296"/>
      <c r="F123" s="296"/>
      <c r="G123" s="296"/>
      <c r="H123" s="296"/>
    </row>
    <row r="124" spans="2:8" ht="17.25">
      <c r="B124" s="296"/>
      <c r="C124" s="296"/>
      <c r="D124" s="314"/>
      <c r="E124" s="296"/>
      <c r="F124" s="296"/>
      <c r="G124" s="296"/>
      <c r="H124" s="296"/>
    </row>
    <row r="125" spans="2:8" ht="17.25">
      <c r="B125" s="296"/>
      <c r="C125" s="296"/>
      <c r="D125" s="314"/>
      <c r="E125" s="296"/>
      <c r="F125" s="296"/>
      <c r="G125" s="296"/>
      <c r="H125" s="296"/>
    </row>
    <row r="126" spans="2:8" ht="17.25">
      <c r="B126" s="296"/>
      <c r="C126" s="296"/>
      <c r="D126" s="314"/>
      <c r="E126" s="296"/>
      <c r="F126" s="296"/>
      <c r="G126" s="296"/>
      <c r="H126" s="296"/>
    </row>
    <row r="127" spans="2:8" ht="17.25">
      <c r="B127" s="296"/>
      <c r="C127" s="296"/>
      <c r="D127" s="314"/>
      <c r="E127" s="296"/>
      <c r="F127" s="296"/>
      <c r="G127" s="296"/>
      <c r="H127" s="296"/>
    </row>
    <row r="128" spans="2:8" ht="17.25">
      <c r="B128" s="296"/>
      <c r="C128" s="296"/>
      <c r="D128" s="314"/>
      <c r="E128" s="296"/>
      <c r="F128" s="296"/>
      <c r="G128" s="296"/>
      <c r="H128" s="296"/>
    </row>
  </sheetData>
  <mergeCells count="23">
    <mergeCell ref="M5:M6"/>
    <mergeCell ref="N5:N6"/>
    <mergeCell ref="E4:G4"/>
    <mergeCell ref="B5:B6"/>
    <mergeCell ref="C5:C6"/>
    <mergeCell ref="D5:D6"/>
    <mergeCell ref="E5:F5"/>
    <mergeCell ref="G5:G6"/>
    <mergeCell ref="E35:G35"/>
    <mergeCell ref="H5:H6"/>
    <mergeCell ref="J5:J6"/>
    <mergeCell ref="K5:K6"/>
    <mergeCell ref="L5:L6"/>
    <mergeCell ref="E30:G30"/>
    <mergeCell ref="E31:G31"/>
    <mergeCell ref="E32:G32"/>
    <mergeCell ref="E33:G33"/>
    <mergeCell ref="E34:G34"/>
    <mergeCell ref="E36:G36"/>
    <mergeCell ref="E37:G37"/>
    <mergeCell ref="E38:G38"/>
    <mergeCell ref="E39:G39"/>
    <mergeCell ref="E40:G40"/>
  </mergeCells>
  <phoneticPr fontId="3"/>
  <dataValidations count="4">
    <dataValidation type="list" allowBlank="1" showInputMessage="1" showErrorMessage="1" sqref="L7:L26">
      <formula1>"個社,共有"</formula1>
    </dataValidation>
    <dataValidation type="list" allowBlank="1" showInputMessage="1" showErrorMessage="1" sqref="H7:H26 N7:N26">
      <formula1>"block,continue,override,alert,allow"</formula1>
    </dataValidation>
    <dataValidation type="list" allowBlank="1" showInputMessage="1" showErrorMessage="1" sqref="H41">
      <formula1>"ホワイトリスト, ブラックリスト"</formula1>
    </dataValidation>
    <dataValidation type="list" allowBlank="1" showInputMessage="1" showErrorMessage="1" sqref="D31:D41">
      <formula1>"新規,削除"</formula1>
    </dataValidation>
  </dataValidations>
  <pageMargins left="0.31496062992125984" right="0.31496062992125984" top="0.74803149606299213" bottom="0.74803149606299213" header="0.31496062992125984" footer="0.31496062992125984"/>
  <pageSetup paperSize="9" scale="32" orientation="portrait" r:id="rId1"/>
  <colBreaks count="1" manualBreakCount="1">
    <brk id="15"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AK23"/>
  <sheetViews>
    <sheetView showGridLines="0" view="pageBreakPreview" zoomScale="85" zoomScaleNormal="85" zoomScaleSheetLayoutView="85" workbookViewId="0"/>
  </sheetViews>
  <sheetFormatPr defaultColWidth="3.625" defaultRowHeight="18" customHeight="1"/>
  <cols>
    <col min="1" max="16384" width="3.625" style="438"/>
  </cols>
  <sheetData>
    <row r="2" spans="2:37" ht="24" customHeight="1">
      <c r="B2" s="437" t="s">
        <v>6</v>
      </c>
    </row>
    <row r="3" spans="2:37" ht="18" customHeight="1" thickBot="1"/>
    <row r="4" spans="2:37" ht="24" customHeight="1" thickBot="1">
      <c r="B4" s="773" t="s">
        <v>7</v>
      </c>
      <c r="C4" s="771"/>
      <c r="D4" s="771"/>
      <c r="E4" s="771"/>
      <c r="F4" s="771"/>
      <c r="G4" s="771"/>
      <c r="H4" s="772"/>
      <c r="I4" s="770" t="s">
        <v>8</v>
      </c>
      <c r="J4" s="771"/>
      <c r="K4" s="772"/>
      <c r="L4" s="770" t="s">
        <v>9</v>
      </c>
      <c r="M4" s="771"/>
      <c r="N4" s="771"/>
      <c r="O4" s="771"/>
      <c r="P4" s="771"/>
      <c r="Q4" s="771"/>
      <c r="R4" s="771"/>
      <c r="S4" s="771"/>
      <c r="T4" s="771"/>
      <c r="U4" s="771"/>
      <c r="V4" s="771"/>
      <c r="W4" s="771"/>
      <c r="X4" s="772"/>
      <c r="Y4" s="770" t="s">
        <v>10</v>
      </c>
      <c r="Z4" s="771"/>
      <c r="AA4" s="771"/>
      <c r="AB4" s="771"/>
      <c r="AC4" s="771"/>
      <c r="AD4" s="771"/>
      <c r="AE4" s="771"/>
      <c r="AF4" s="771"/>
      <c r="AG4" s="771"/>
      <c r="AH4" s="771"/>
      <c r="AI4" s="771"/>
      <c r="AJ4" s="771"/>
      <c r="AK4" s="807"/>
    </row>
    <row r="5" spans="2:37" ht="24" customHeight="1">
      <c r="B5" s="764" t="s">
        <v>11</v>
      </c>
      <c r="C5" s="765"/>
      <c r="D5" s="765"/>
      <c r="E5" s="765"/>
      <c r="F5" s="765"/>
      <c r="G5" s="765"/>
      <c r="H5" s="766"/>
      <c r="I5" s="767" t="s">
        <v>12</v>
      </c>
      <c r="J5" s="768"/>
      <c r="K5" s="769"/>
      <c r="L5" s="788" t="s">
        <v>13</v>
      </c>
      <c r="M5" s="789"/>
      <c r="N5" s="789"/>
      <c r="O5" s="789"/>
      <c r="P5" s="789"/>
      <c r="Q5" s="789"/>
      <c r="R5" s="789"/>
      <c r="S5" s="789"/>
      <c r="T5" s="789"/>
      <c r="U5" s="789"/>
      <c r="V5" s="789"/>
      <c r="W5" s="789"/>
      <c r="X5" s="790"/>
      <c r="Y5" s="808"/>
      <c r="Z5" s="809"/>
      <c r="AA5" s="809"/>
      <c r="AB5" s="809"/>
      <c r="AC5" s="809"/>
      <c r="AD5" s="809"/>
      <c r="AE5" s="809"/>
      <c r="AF5" s="809"/>
      <c r="AG5" s="809"/>
      <c r="AH5" s="809"/>
      <c r="AI5" s="809"/>
      <c r="AJ5" s="809"/>
      <c r="AK5" s="810"/>
    </row>
    <row r="6" spans="2:37" ht="24" customHeight="1">
      <c r="B6" s="761"/>
      <c r="C6" s="762"/>
      <c r="D6" s="762"/>
      <c r="E6" s="762"/>
      <c r="F6" s="762"/>
      <c r="G6" s="762"/>
      <c r="H6" s="763"/>
      <c r="I6" s="737" t="s">
        <v>14</v>
      </c>
      <c r="J6" s="794"/>
      <c r="K6" s="738"/>
      <c r="L6" s="791" t="s">
        <v>15</v>
      </c>
      <c r="M6" s="792"/>
      <c r="N6" s="792"/>
      <c r="O6" s="792"/>
      <c r="P6" s="792"/>
      <c r="Q6" s="792"/>
      <c r="R6" s="792"/>
      <c r="S6" s="792"/>
      <c r="T6" s="792"/>
      <c r="U6" s="792"/>
      <c r="V6" s="792"/>
      <c r="W6" s="792"/>
      <c r="X6" s="793"/>
      <c r="Y6" s="801"/>
      <c r="Z6" s="802"/>
      <c r="AA6" s="802"/>
      <c r="AB6" s="802"/>
      <c r="AC6" s="802"/>
      <c r="AD6" s="802"/>
      <c r="AE6" s="802"/>
      <c r="AF6" s="802"/>
      <c r="AG6" s="802"/>
      <c r="AH6" s="802"/>
      <c r="AI6" s="802"/>
      <c r="AJ6" s="802"/>
      <c r="AK6" s="803"/>
    </row>
    <row r="7" spans="2:37" ht="24" customHeight="1">
      <c r="B7" s="755" t="s">
        <v>16</v>
      </c>
      <c r="C7" s="756"/>
      <c r="D7" s="756"/>
      <c r="E7" s="756"/>
      <c r="F7" s="756"/>
      <c r="G7" s="756"/>
      <c r="H7" s="757"/>
      <c r="I7" s="776" t="s">
        <v>17</v>
      </c>
      <c r="J7" s="777"/>
      <c r="K7" s="778"/>
      <c r="L7" s="791" t="s">
        <v>18</v>
      </c>
      <c r="M7" s="792"/>
      <c r="N7" s="792"/>
      <c r="O7" s="792"/>
      <c r="P7" s="792"/>
      <c r="Q7" s="792"/>
      <c r="R7" s="792"/>
      <c r="S7" s="792"/>
      <c r="T7" s="792"/>
      <c r="U7" s="792"/>
      <c r="V7" s="792"/>
      <c r="W7" s="792"/>
      <c r="X7" s="793"/>
      <c r="Y7" s="801"/>
      <c r="Z7" s="802"/>
      <c r="AA7" s="802"/>
      <c r="AB7" s="802"/>
      <c r="AC7" s="802"/>
      <c r="AD7" s="802"/>
      <c r="AE7" s="802"/>
      <c r="AF7" s="802"/>
      <c r="AG7" s="802"/>
      <c r="AH7" s="802"/>
      <c r="AI7" s="802"/>
      <c r="AJ7" s="802"/>
      <c r="AK7" s="803"/>
    </row>
    <row r="8" spans="2:37" ht="24" customHeight="1">
      <c r="B8" s="758"/>
      <c r="C8" s="759"/>
      <c r="D8" s="759"/>
      <c r="E8" s="759"/>
      <c r="F8" s="759"/>
      <c r="G8" s="759"/>
      <c r="H8" s="760"/>
      <c r="I8" s="782" t="s">
        <v>14</v>
      </c>
      <c r="J8" s="783"/>
      <c r="K8" s="784"/>
      <c r="L8" s="791" t="s">
        <v>19</v>
      </c>
      <c r="M8" s="792"/>
      <c r="N8" s="792"/>
      <c r="O8" s="792"/>
      <c r="P8" s="792"/>
      <c r="Q8" s="792"/>
      <c r="R8" s="792"/>
      <c r="S8" s="792"/>
      <c r="T8" s="792"/>
      <c r="U8" s="792"/>
      <c r="V8" s="792"/>
      <c r="W8" s="792"/>
      <c r="X8" s="793"/>
      <c r="Y8" s="801"/>
      <c r="Z8" s="802"/>
      <c r="AA8" s="802"/>
      <c r="AB8" s="802"/>
      <c r="AC8" s="802"/>
      <c r="AD8" s="802"/>
      <c r="AE8" s="802"/>
      <c r="AF8" s="802"/>
      <c r="AG8" s="802"/>
      <c r="AH8" s="802"/>
      <c r="AI8" s="802"/>
      <c r="AJ8" s="802"/>
      <c r="AK8" s="803"/>
    </row>
    <row r="9" spans="2:37" ht="24" customHeight="1">
      <c r="B9" s="761"/>
      <c r="C9" s="762"/>
      <c r="D9" s="762"/>
      <c r="E9" s="762"/>
      <c r="F9" s="762"/>
      <c r="G9" s="762"/>
      <c r="H9" s="763"/>
      <c r="I9" s="776" t="s">
        <v>17</v>
      </c>
      <c r="J9" s="777"/>
      <c r="K9" s="778"/>
      <c r="L9" s="791" t="s">
        <v>20</v>
      </c>
      <c r="M9" s="792"/>
      <c r="N9" s="792"/>
      <c r="O9" s="792"/>
      <c r="P9" s="792"/>
      <c r="Q9" s="792"/>
      <c r="R9" s="792"/>
      <c r="S9" s="792"/>
      <c r="T9" s="792"/>
      <c r="U9" s="792"/>
      <c r="V9" s="792"/>
      <c r="W9" s="792"/>
      <c r="X9" s="793"/>
      <c r="Y9" s="801"/>
      <c r="Z9" s="802"/>
      <c r="AA9" s="802"/>
      <c r="AB9" s="802"/>
      <c r="AC9" s="802"/>
      <c r="AD9" s="802"/>
      <c r="AE9" s="802"/>
      <c r="AF9" s="802"/>
      <c r="AG9" s="802"/>
      <c r="AH9" s="802"/>
      <c r="AI9" s="802"/>
      <c r="AJ9" s="802"/>
      <c r="AK9" s="803"/>
    </row>
    <row r="10" spans="2:37" ht="24" customHeight="1">
      <c r="B10" s="755" t="s">
        <v>21</v>
      </c>
      <c r="C10" s="756"/>
      <c r="D10" s="756"/>
      <c r="E10" s="756"/>
      <c r="F10" s="756"/>
      <c r="G10" s="756"/>
      <c r="H10" s="756"/>
      <c r="I10" s="776" t="s">
        <v>12</v>
      </c>
      <c r="J10" s="777"/>
      <c r="K10" s="778"/>
      <c r="L10" s="792" t="s">
        <v>22</v>
      </c>
      <c r="M10" s="792"/>
      <c r="N10" s="792"/>
      <c r="O10" s="792"/>
      <c r="P10" s="792"/>
      <c r="Q10" s="792"/>
      <c r="R10" s="792"/>
      <c r="S10" s="792"/>
      <c r="T10" s="792"/>
      <c r="U10" s="792"/>
      <c r="V10" s="792"/>
      <c r="W10" s="792"/>
      <c r="X10" s="792"/>
      <c r="Y10" s="801"/>
      <c r="Z10" s="802"/>
      <c r="AA10" s="802"/>
      <c r="AB10" s="802"/>
      <c r="AC10" s="802"/>
      <c r="AD10" s="802"/>
      <c r="AE10" s="802"/>
      <c r="AF10" s="802"/>
      <c r="AG10" s="802"/>
      <c r="AH10" s="802"/>
      <c r="AI10" s="802"/>
      <c r="AJ10" s="802"/>
      <c r="AK10" s="803"/>
    </row>
    <row r="11" spans="2:37" ht="24" customHeight="1">
      <c r="B11" s="758"/>
      <c r="C11" s="759"/>
      <c r="D11" s="759"/>
      <c r="E11" s="759"/>
      <c r="F11" s="759"/>
      <c r="G11" s="759"/>
      <c r="H11" s="759"/>
      <c r="I11" s="776" t="s">
        <v>12</v>
      </c>
      <c r="J11" s="777"/>
      <c r="K11" s="778"/>
      <c r="L11" s="792" t="s">
        <v>23</v>
      </c>
      <c r="M11" s="792"/>
      <c r="N11" s="792"/>
      <c r="O11" s="792"/>
      <c r="P11" s="792"/>
      <c r="Q11" s="792"/>
      <c r="R11" s="792"/>
      <c r="S11" s="792"/>
      <c r="T11" s="792"/>
      <c r="U11" s="792"/>
      <c r="V11" s="792"/>
      <c r="W11" s="792"/>
      <c r="X11" s="793"/>
      <c r="Y11" s="811" t="s">
        <v>24</v>
      </c>
      <c r="Z11" s="812"/>
      <c r="AA11" s="812"/>
      <c r="AB11" s="812"/>
      <c r="AC11" s="812"/>
      <c r="AD11" s="812"/>
      <c r="AE11" s="812"/>
      <c r="AF11" s="812"/>
      <c r="AG11" s="812"/>
      <c r="AH11" s="812"/>
      <c r="AI11" s="812"/>
      <c r="AJ11" s="812"/>
      <c r="AK11" s="813"/>
    </row>
    <row r="12" spans="2:37" ht="24" customHeight="1">
      <c r="B12" s="758"/>
      <c r="C12" s="759"/>
      <c r="D12" s="759"/>
      <c r="E12" s="759"/>
      <c r="F12" s="759"/>
      <c r="G12" s="759"/>
      <c r="H12" s="759"/>
      <c r="I12" s="779" t="s">
        <v>12</v>
      </c>
      <c r="J12" s="780"/>
      <c r="K12" s="781"/>
      <c r="L12" s="791" t="s">
        <v>25</v>
      </c>
      <c r="M12" s="792"/>
      <c r="N12" s="792"/>
      <c r="O12" s="792"/>
      <c r="P12" s="792"/>
      <c r="Q12" s="792"/>
      <c r="R12" s="792"/>
      <c r="S12" s="792"/>
      <c r="T12" s="792"/>
      <c r="U12" s="792"/>
      <c r="V12" s="792"/>
      <c r="W12" s="792"/>
      <c r="X12" s="793"/>
      <c r="Y12" s="801" t="s">
        <v>26</v>
      </c>
      <c r="Z12" s="802"/>
      <c r="AA12" s="802"/>
      <c r="AB12" s="802"/>
      <c r="AC12" s="802"/>
      <c r="AD12" s="802"/>
      <c r="AE12" s="802"/>
      <c r="AF12" s="802"/>
      <c r="AG12" s="802"/>
      <c r="AH12" s="802"/>
      <c r="AI12" s="802"/>
      <c r="AJ12" s="802"/>
      <c r="AK12" s="803"/>
    </row>
    <row r="13" spans="2:37" ht="24" customHeight="1">
      <c r="B13" s="758"/>
      <c r="C13" s="759"/>
      <c r="D13" s="759"/>
      <c r="E13" s="759"/>
      <c r="F13" s="759"/>
      <c r="G13" s="759"/>
      <c r="H13" s="759"/>
      <c r="I13" s="782" t="s">
        <v>14</v>
      </c>
      <c r="J13" s="783"/>
      <c r="K13" s="784"/>
      <c r="L13" s="791" t="s">
        <v>27</v>
      </c>
      <c r="M13" s="792"/>
      <c r="N13" s="792"/>
      <c r="O13" s="792"/>
      <c r="P13" s="792"/>
      <c r="Q13" s="792"/>
      <c r="R13" s="792"/>
      <c r="S13" s="792"/>
      <c r="T13" s="792"/>
      <c r="U13" s="792"/>
      <c r="V13" s="792"/>
      <c r="W13" s="792"/>
      <c r="X13" s="793"/>
      <c r="Y13" s="801" t="s">
        <v>28</v>
      </c>
      <c r="Z13" s="802"/>
      <c r="AA13" s="802"/>
      <c r="AB13" s="802"/>
      <c r="AC13" s="802"/>
      <c r="AD13" s="802"/>
      <c r="AE13" s="802"/>
      <c r="AF13" s="802"/>
      <c r="AG13" s="802"/>
      <c r="AH13" s="802"/>
      <c r="AI13" s="802"/>
      <c r="AJ13" s="802"/>
      <c r="AK13" s="803"/>
    </row>
    <row r="14" spans="2:37" ht="24" customHeight="1">
      <c r="B14" s="758"/>
      <c r="C14" s="759"/>
      <c r="D14" s="759"/>
      <c r="E14" s="759"/>
      <c r="F14" s="759"/>
      <c r="G14" s="759"/>
      <c r="H14" s="759"/>
      <c r="I14" s="782" t="s">
        <v>14</v>
      </c>
      <c r="J14" s="783"/>
      <c r="K14" s="784"/>
      <c r="L14" s="791" t="s">
        <v>29</v>
      </c>
      <c r="M14" s="792"/>
      <c r="N14" s="792"/>
      <c r="O14" s="792"/>
      <c r="P14" s="792"/>
      <c r="Q14" s="792"/>
      <c r="R14" s="792"/>
      <c r="S14" s="792"/>
      <c r="T14" s="792"/>
      <c r="U14" s="792"/>
      <c r="V14" s="792"/>
      <c r="W14" s="792"/>
      <c r="X14" s="793"/>
      <c r="Y14" s="801"/>
      <c r="Z14" s="802"/>
      <c r="AA14" s="802"/>
      <c r="AB14" s="802"/>
      <c r="AC14" s="802"/>
      <c r="AD14" s="802"/>
      <c r="AE14" s="802"/>
      <c r="AF14" s="802"/>
      <c r="AG14" s="802"/>
      <c r="AH14" s="802"/>
      <c r="AI14" s="802"/>
      <c r="AJ14" s="802"/>
      <c r="AK14" s="803"/>
    </row>
    <row r="15" spans="2:37" ht="24" customHeight="1">
      <c r="B15" s="758"/>
      <c r="C15" s="759"/>
      <c r="D15" s="759"/>
      <c r="E15" s="759"/>
      <c r="F15" s="759"/>
      <c r="G15" s="759"/>
      <c r="H15" s="759"/>
      <c r="I15" s="782" t="s">
        <v>14</v>
      </c>
      <c r="J15" s="783"/>
      <c r="K15" s="784"/>
      <c r="L15" s="791" t="s">
        <v>30</v>
      </c>
      <c r="M15" s="792"/>
      <c r="N15" s="792"/>
      <c r="O15" s="792"/>
      <c r="P15" s="792"/>
      <c r="Q15" s="792"/>
      <c r="R15" s="792"/>
      <c r="S15" s="792"/>
      <c r="T15" s="792"/>
      <c r="U15" s="792"/>
      <c r="V15" s="792"/>
      <c r="W15" s="792"/>
      <c r="X15" s="793"/>
      <c r="Y15" s="801" t="s">
        <v>31</v>
      </c>
      <c r="Z15" s="802"/>
      <c r="AA15" s="802"/>
      <c r="AB15" s="802"/>
      <c r="AC15" s="802"/>
      <c r="AD15" s="802"/>
      <c r="AE15" s="802"/>
      <c r="AF15" s="802"/>
      <c r="AG15" s="802"/>
      <c r="AH15" s="802"/>
      <c r="AI15" s="802"/>
      <c r="AJ15" s="802"/>
      <c r="AK15" s="803"/>
    </row>
    <row r="16" spans="2:37" ht="24" customHeight="1">
      <c r="B16" s="758"/>
      <c r="C16" s="759"/>
      <c r="D16" s="759"/>
      <c r="E16" s="759"/>
      <c r="F16" s="759"/>
      <c r="G16" s="759"/>
      <c r="H16" s="759"/>
      <c r="I16" s="782" t="s">
        <v>14</v>
      </c>
      <c r="J16" s="783"/>
      <c r="K16" s="784"/>
      <c r="L16" s="791" t="s">
        <v>32</v>
      </c>
      <c r="M16" s="792"/>
      <c r="N16" s="792"/>
      <c r="O16" s="792"/>
      <c r="P16" s="792"/>
      <c r="Q16" s="792"/>
      <c r="R16" s="792"/>
      <c r="S16" s="792"/>
      <c r="T16" s="792"/>
      <c r="U16" s="792"/>
      <c r="V16" s="792"/>
      <c r="W16" s="792"/>
      <c r="X16" s="793"/>
      <c r="Y16" s="801" t="s">
        <v>33</v>
      </c>
      <c r="Z16" s="802"/>
      <c r="AA16" s="802"/>
      <c r="AB16" s="802"/>
      <c r="AC16" s="802"/>
      <c r="AD16" s="802"/>
      <c r="AE16" s="802"/>
      <c r="AF16" s="802"/>
      <c r="AG16" s="802"/>
      <c r="AH16" s="814"/>
      <c r="AI16" s="801" t="s">
        <v>34</v>
      </c>
      <c r="AJ16" s="802"/>
      <c r="AK16" s="803"/>
    </row>
    <row r="17" spans="2:37" ht="24" customHeight="1">
      <c r="B17" s="758"/>
      <c r="C17" s="759"/>
      <c r="D17" s="759"/>
      <c r="E17" s="759"/>
      <c r="F17" s="759"/>
      <c r="G17" s="759"/>
      <c r="H17" s="759"/>
      <c r="I17" s="782" t="s">
        <v>14</v>
      </c>
      <c r="J17" s="783"/>
      <c r="K17" s="784"/>
      <c r="L17" s="791" t="s">
        <v>35</v>
      </c>
      <c r="M17" s="792"/>
      <c r="N17" s="792"/>
      <c r="O17" s="792"/>
      <c r="P17" s="792"/>
      <c r="Q17" s="792"/>
      <c r="R17" s="792"/>
      <c r="S17" s="792"/>
      <c r="T17" s="792"/>
      <c r="U17" s="792"/>
      <c r="V17" s="792"/>
      <c r="W17" s="792"/>
      <c r="X17" s="793"/>
      <c r="Y17" s="801" t="s">
        <v>36</v>
      </c>
      <c r="Z17" s="802"/>
      <c r="AA17" s="802"/>
      <c r="AB17" s="802"/>
      <c r="AC17" s="802"/>
      <c r="AD17" s="802"/>
      <c r="AE17" s="802"/>
      <c r="AF17" s="802"/>
      <c r="AG17" s="802"/>
      <c r="AH17" s="814"/>
      <c r="AI17" s="801" t="s">
        <v>37</v>
      </c>
      <c r="AJ17" s="802"/>
      <c r="AK17" s="803"/>
    </row>
    <row r="18" spans="2:37" ht="24" customHeight="1">
      <c r="B18" s="758"/>
      <c r="C18" s="759"/>
      <c r="D18" s="759"/>
      <c r="E18" s="759"/>
      <c r="F18" s="759"/>
      <c r="G18" s="759"/>
      <c r="H18" s="759"/>
      <c r="I18" s="782" t="s">
        <v>14</v>
      </c>
      <c r="J18" s="783"/>
      <c r="K18" s="784"/>
      <c r="L18" s="791" t="s">
        <v>38</v>
      </c>
      <c r="M18" s="792"/>
      <c r="N18" s="792"/>
      <c r="O18" s="792"/>
      <c r="P18" s="792"/>
      <c r="Q18" s="792"/>
      <c r="R18" s="792"/>
      <c r="S18" s="792"/>
      <c r="T18" s="792"/>
      <c r="U18" s="792"/>
      <c r="V18" s="792"/>
      <c r="W18" s="792"/>
      <c r="X18" s="793"/>
      <c r="Y18" s="795" t="s">
        <v>39</v>
      </c>
      <c r="Z18" s="796"/>
      <c r="AA18" s="796"/>
      <c r="AB18" s="796"/>
      <c r="AC18" s="796"/>
      <c r="AD18" s="796"/>
      <c r="AE18" s="796"/>
      <c r="AF18" s="796"/>
      <c r="AG18" s="796"/>
      <c r="AH18" s="796"/>
      <c r="AI18" s="796"/>
      <c r="AJ18" s="796"/>
      <c r="AK18" s="797"/>
    </row>
    <row r="19" spans="2:37" ht="24" customHeight="1">
      <c r="B19" s="758"/>
      <c r="C19" s="759"/>
      <c r="D19" s="759"/>
      <c r="E19" s="759"/>
      <c r="F19" s="759"/>
      <c r="G19" s="759"/>
      <c r="H19" s="759"/>
      <c r="I19" s="782" t="s">
        <v>14</v>
      </c>
      <c r="J19" s="783"/>
      <c r="K19" s="784"/>
      <c r="L19" s="791" t="s">
        <v>40</v>
      </c>
      <c r="M19" s="792"/>
      <c r="N19" s="792"/>
      <c r="O19" s="792"/>
      <c r="P19" s="792"/>
      <c r="Q19" s="792"/>
      <c r="R19" s="792"/>
      <c r="S19" s="792"/>
      <c r="T19" s="792"/>
      <c r="U19" s="792"/>
      <c r="V19" s="792"/>
      <c r="W19" s="792"/>
      <c r="X19" s="793"/>
      <c r="Y19" s="801" t="s">
        <v>41</v>
      </c>
      <c r="Z19" s="802"/>
      <c r="AA19" s="802"/>
      <c r="AB19" s="802"/>
      <c r="AC19" s="802"/>
      <c r="AD19" s="802"/>
      <c r="AE19" s="802"/>
      <c r="AF19" s="802"/>
      <c r="AG19" s="802"/>
      <c r="AH19" s="802"/>
      <c r="AI19" s="802"/>
      <c r="AJ19" s="802"/>
      <c r="AK19" s="803"/>
    </row>
    <row r="20" spans="2:37" ht="24" customHeight="1">
      <c r="B20" s="758"/>
      <c r="C20" s="759"/>
      <c r="D20" s="759"/>
      <c r="E20" s="759"/>
      <c r="F20" s="759"/>
      <c r="G20" s="759"/>
      <c r="H20" s="759"/>
      <c r="I20" s="782" t="s">
        <v>14</v>
      </c>
      <c r="J20" s="783"/>
      <c r="K20" s="784"/>
      <c r="L20" s="791" t="s">
        <v>42</v>
      </c>
      <c r="M20" s="792"/>
      <c r="N20" s="792"/>
      <c r="O20" s="792"/>
      <c r="P20" s="792"/>
      <c r="Q20" s="792"/>
      <c r="R20" s="792"/>
      <c r="S20" s="792"/>
      <c r="T20" s="792"/>
      <c r="U20" s="792"/>
      <c r="V20" s="792"/>
      <c r="W20" s="792"/>
      <c r="X20" s="793"/>
      <c r="Y20" s="801" t="s">
        <v>43</v>
      </c>
      <c r="Z20" s="802"/>
      <c r="AA20" s="802"/>
      <c r="AB20" s="802"/>
      <c r="AC20" s="802"/>
      <c r="AD20" s="802"/>
      <c r="AE20" s="802"/>
      <c r="AF20" s="802"/>
      <c r="AG20" s="802"/>
      <c r="AH20" s="802"/>
      <c r="AI20" s="802"/>
      <c r="AJ20" s="802"/>
      <c r="AK20" s="803"/>
    </row>
    <row r="21" spans="2:37" ht="24" customHeight="1">
      <c r="B21" s="758"/>
      <c r="C21" s="759"/>
      <c r="D21" s="759"/>
      <c r="E21" s="759"/>
      <c r="F21" s="759"/>
      <c r="G21" s="759"/>
      <c r="H21" s="759"/>
      <c r="I21" s="782" t="s">
        <v>14</v>
      </c>
      <c r="J21" s="783"/>
      <c r="K21" s="784"/>
      <c r="L21" s="791" t="s">
        <v>44</v>
      </c>
      <c r="M21" s="792"/>
      <c r="N21" s="792"/>
      <c r="O21" s="792"/>
      <c r="P21" s="792"/>
      <c r="Q21" s="792"/>
      <c r="R21" s="792"/>
      <c r="S21" s="792"/>
      <c r="T21" s="792"/>
      <c r="U21" s="792"/>
      <c r="V21" s="792"/>
      <c r="W21" s="792"/>
      <c r="X21" s="793"/>
      <c r="Y21" s="801" t="s">
        <v>45</v>
      </c>
      <c r="Z21" s="802"/>
      <c r="AA21" s="802"/>
      <c r="AB21" s="802"/>
      <c r="AC21" s="802"/>
      <c r="AD21" s="802"/>
      <c r="AE21" s="802"/>
      <c r="AF21" s="802"/>
      <c r="AG21" s="802"/>
      <c r="AH21" s="802"/>
      <c r="AI21" s="802"/>
      <c r="AJ21" s="802"/>
      <c r="AK21" s="803"/>
    </row>
    <row r="22" spans="2:37" ht="24" customHeight="1">
      <c r="B22" s="758"/>
      <c r="C22" s="759"/>
      <c r="D22" s="759"/>
      <c r="E22" s="759"/>
      <c r="F22" s="759"/>
      <c r="G22" s="759"/>
      <c r="H22" s="759"/>
      <c r="I22" s="782" t="s">
        <v>14</v>
      </c>
      <c r="J22" s="783"/>
      <c r="K22" s="784"/>
      <c r="L22" s="791" t="s">
        <v>46</v>
      </c>
      <c r="M22" s="792"/>
      <c r="N22" s="792"/>
      <c r="O22" s="792"/>
      <c r="P22" s="792"/>
      <c r="Q22" s="792"/>
      <c r="R22" s="792"/>
      <c r="S22" s="792"/>
      <c r="T22" s="792"/>
      <c r="U22" s="792"/>
      <c r="V22" s="792"/>
      <c r="W22" s="792"/>
      <c r="X22" s="793"/>
      <c r="Y22" s="801" t="s">
        <v>47</v>
      </c>
      <c r="Z22" s="802"/>
      <c r="AA22" s="802"/>
      <c r="AB22" s="802"/>
      <c r="AC22" s="802"/>
      <c r="AD22" s="802"/>
      <c r="AE22" s="802"/>
      <c r="AF22" s="802"/>
      <c r="AG22" s="802"/>
      <c r="AH22" s="802"/>
      <c r="AI22" s="802"/>
      <c r="AJ22" s="802"/>
      <c r="AK22" s="803"/>
    </row>
    <row r="23" spans="2:37" ht="24" customHeight="1" thickBot="1">
      <c r="B23" s="774"/>
      <c r="C23" s="775"/>
      <c r="D23" s="775"/>
      <c r="E23" s="775"/>
      <c r="F23" s="775"/>
      <c r="G23" s="775"/>
      <c r="H23" s="775"/>
      <c r="I23" s="785" t="s">
        <v>14</v>
      </c>
      <c r="J23" s="786"/>
      <c r="K23" s="787"/>
      <c r="L23" s="798" t="s">
        <v>48</v>
      </c>
      <c r="M23" s="799"/>
      <c r="N23" s="799"/>
      <c r="O23" s="799"/>
      <c r="P23" s="799"/>
      <c r="Q23" s="799"/>
      <c r="R23" s="799"/>
      <c r="S23" s="799"/>
      <c r="T23" s="799"/>
      <c r="U23" s="799"/>
      <c r="V23" s="799"/>
      <c r="W23" s="799"/>
      <c r="X23" s="800"/>
      <c r="Y23" s="804"/>
      <c r="Z23" s="805"/>
      <c r="AA23" s="805"/>
      <c r="AB23" s="805"/>
      <c r="AC23" s="805"/>
      <c r="AD23" s="805"/>
      <c r="AE23" s="805"/>
      <c r="AF23" s="805"/>
      <c r="AG23" s="805"/>
      <c r="AH23" s="805"/>
      <c r="AI23" s="805"/>
      <c r="AJ23" s="805"/>
      <c r="AK23" s="806"/>
    </row>
  </sheetData>
  <mergeCells count="66">
    <mergeCell ref="Y9:AK9"/>
    <mergeCell ref="Y10:AK10"/>
    <mergeCell ref="Y14:AK14"/>
    <mergeCell ref="L21:X21"/>
    <mergeCell ref="L19:X19"/>
    <mergeCell ref="Y11:AK11"/>
    <mergeCell ref="Y12:AK12"/>
    <mergeCell ref="Y13:AK13"/>
    <mergeCell ref="Y15:AK15"/>
    <mergeCell ref="Y16:AH16"/>
    <mergeCell ref="AI16:AK16"/>
    <mergeCell ref="Y19:AK19"/>
    <mergeCell ref="Y20:AK20"/>
    <mergeCell ref="Y21:AK21"/>
    <mergeCell ref="Y17:AH17"/>
    <mergeCell ref="AI17:AK17"/>
    <mergeCell ref="Y4:AK4"/>
    <mergeCell ref="Y5:AK5"/>
    <mergeCell ref="Y6:AK6"/>
    <mergeCell ref="Y7:AK7"/>
    <mergeCell ref="Y8:AK8"/>
    <mergeCell ref="Y18:AK18"/>
    <mergeCell ref="L23:X23"/>
    <mergeCell ref="L22:X22"/>
    <mergeCell ref="Y22:AK22"/>
    <mergeCell ref="Y23:AK23"/>
    <mergeCell ref="L20:X20"/>
    <mergeCell ref="L17:X17"/>
    <mergeCell ref="L18:X18"/>
    <mergeCell ref="I19:K19"/>
    <mergeCell ref="L8:X8"/>
    <mergeCell ref="L9:X9"/>
    <mergeCell ref="L10:X10"/>
    <mergeCell ref="L11:X11"/>
    <mergeCell ref="L12:X12"/>
    <mergeCell ref="L15:X15"/>
    <mergeCell ref="L16:X16"/>
    <mergeCell ref="I8:K8"/>
    <mergeCell ref="I9:K9"/>
    <mergeCell ref="I10:K10"/>
    <mergeCell ref="L4:X4"/>
    <mergeCell ref="L5:X5"/>
    <mergeCell ref="L6:X6"/>
    <mergeCell ref="L7:X7"/>
    <mergeCell ref="I14:K14"/>
    <mergeCell ref="L13:X13"/>
    <mergeCell ref="L14:X14"/>
    <mergeCell ref="I13:K13"/>
    <mergeCell ref="I6:K6"/>
    <mergeCell ref="I7:K7"/>
    <mergeCell ref="B10:H23"/>
    <mergeCell ref="I11:K11"/>
    <mergeCell ref="I12:K12"/>
    <mergeCell ref="I21:K21"/>
    <mergeCell ref="I22:K22"/>
    <mergeCell ref="I23:K23"/>
    <mergeCell ref="I20:K20"/>
    <mergeCell ref="I16:K16"/>
    <mergeCell ref="I15:K15"/>
    <mergeCell ref="I17:K17"/>
    <mergeCell ref="I18:K18"/>
    <mergeCell ref="B7:H9"/>
    <mergeCell ref="B5:H6"/>
    <mergeCell ref="I5:K5"/>
    <mergeCell ref="I4:K4"/>
    <mergeCell ref="B4:H4"/>
  </mergeCells>
  <phoneticPr fontId="3"/>
  <hyperlinks>
    <hyperlink ref="L5" location="'【A】【B】【必須】基本情報 '!A1" display="【A】【B】【必須】基本情報"/>
    <hyperlink ref="L6" location="'【A】【B】【任意】基本情報 別紙'!A1" display="【A】【B】【任意】基本情報 別紙"/>
    <hyperlink ref="L7:X7" location="【A】【選択必須】サービス個別_回線!A1" display="【A】【選択必須】サービス個別_回線"/>
    <hyperlink ref="L8:X8" location="'【A】【任意】サービス個別_ルータ設定変更(3拠点以上)'!A1" display="【A】【任意】サービス個別_ルータ設定変更(3拠点以上)"/>
    <hyperlink ref="L9:X9" location="【A】【選択必須】サービス個別_アドレス変換OP!A1" display="【A】【選択必須】サービス個別_アドレス変換OP"/>
    <hyperlink ref="L10:X10" location="【B】【必須】サービス個別!A1" display="【B】【必須】サービス個別"/>
    <hyperlink ref="L11:X11" location="'【B】【必須】別紙1_(1)基本情報'!A1" display="【B】【必須】別紙1_(1)基本情報"/>
    <hyperlink ref="L12:X12" location="'【B】【必須】別紙1_(2)ルーティング'!A1" display="【B】【必須】別紙1_(2)ルーティング"/>
    <hyperlink ref="L13:X13" location="'【B】【任意】別紙1_(3-1)NAT'!A1" display="【B】【任意】別紙1_(3-1)NAT"/>
    <hyperlink ref="L14:X14" location="'【B】【任意】別紙1_(3-2)NAT_旧format'!A1" display="【B】【任意】別紙1_(3-2)NAT_旧format"/>
    <hyperlink ref="L15:X15" location="【B】【任意】別紙2_①FW!A1" display="【B】【任意】別紙2_①FW"/>
    <hyperlink ref="L16:X16" location="【B】【任意】別紙3_②URLF!A1" display="【B】【任意】別紙3_②URLF"/>
    <hyperlink ref="L17:X17" location="【B】【任意】別紙4_⑤IPS!A1" display="【B】【任意】別紙4_⑤IPS"/>
    <hyperlink ref="L18:X18" location="'【B】【任意】別紙5_④-1AV,ASW'!A1" display="【B】【任意】別紙5_④-1AV,ASW"/>
    <hyperlink ref="L19:X19" location="【B】【任意】別紙6_⑤WF!A1" display="【B】【任意】別紙6_⑤WF"/>
    <hyperlink ref="L20:X20" location="【B】【任意】別紙7_URLフィルタ適用IP!A1" display="【B】【任意】別紙7_URLフィルタ適用IP"/>
    <hyperlink ref="L21:X21" location="【B】【任意】別紙8_URLカテゴリ作成!A1" display="【B】【任意】別紙8_URLカテゴリ作成"/>
    <hyperlink ref="L22:X22" location="【B】【任意】別紙9_アドレスグループ!A1" display="【B】【任意】別紙9_アドレスグループ"/>
    <hyperlink ref="L23:X23" location="【B】【任意】詳細ポリシー記入用!A1" display="【B】【任意】詳細ポリシー記入用"/>
  </hyperlinks>
  <pageMargins left="0.7" right="0.7" top="0.75" bottom="0.75" header="0.3" footer="0.3"/>
  <pageSetup paperSize="9" scale="5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N128"/>
  <sheetViews>
    <sheetView showGridLines="0" view="pageBreakPreview" zoomScale="55" zoomScaleNormal="85" zoomScaleSheetLayoutView="55" workbookViewId="0">
      <selection activeCell="B1" sqref="B1"/>
    </sheetView>
  </sheetViews>
  <sheetFormatPr defaultColWidth="7.875" defaultRowHeight="13.5"/>
  <cols>
    <col min="1" max="1" width="1.5" style="202" customWidth="1"/>
    <col min="2" max="2" width="4.25" style="202" customWidth="1"/>
    <col min="3" max="3" width="35.625" style="202" customWidth="1"/>
    <col min="4" max="4" width="7.875" style="324" customWidth="1"/>
    <col min="5" max="6" width="27.625" style="202" customWidth="1"/>
    <col min="7" max="8" width="18.25" style="202" customWidth="1"/>
    <col min="9" max="9" width="10.25" style="202" customWidth="1"/>
    <col min="10" max="10" width="4.875" style="202" customWidth="1"/>
    <col min="11" max="11" width="33.375" style="202" bestFit="1" customWidth="1"/>
    <col min="12" max="12" width="7.875" style="202"/>
    <col min="13" max="13" width="34" style="202" customWidth="1"/>
    <col min="14" max="14" width="18.875" style="202" customWidth="1"/>
    <col min="15" max="16384" width="7.875" style="202"/>
  </cols>
  <sheetData>
    <row r="1" spans="2:14" ht="15.75">
      <c r="D1" s="202"/>
      <c r="M1" s="158" t="s">
        <v>581</v>
      </c>
      <c r="N1" s="159"/>
    </row>
    <row r="2" spans="2:14" ht="18.75">
      <c r="B2" s="242" t="s">
        <v>672</v>
      </c>
      <c r="C2" s="242"/>
      <c r="D2" s="202"/>
    </row>
    <row r="3" spans="2:14" ht="19.5">
      <c r="B3" s="685" t="s">
        <v>1135</v>
      </c>
      <c r="C3" s="296"/>
      <c r="D3" s="686" t="s">
        <v>1136</v>
      </c>
      <c r="J3" s="685" t="s">
        <v>1137</v>
      </c>
      <c r="K3" s="296"/>
      <c r="L3" s="686"/>
    </row>
    <row r="4" spans="2:14" ht="18.75">
      <c r="B4" s="242"/>
      <c r="C4" s="242"/>
      <c r="D4" s="202"/>
      <c r="E4" s="1754"/>
      <c r="F4" s="1754"/>
      <c r="G4" s="1754"/>
      <c r="J4" s="242"/>
      <c r="K4" s="242"/>
      <c r="L4" s="202" t="s">
        <v>1138</v>
      </c>
      <c r="M4" s="687"/>
      <c r="N4" s="687"/>
    </row>
    <row r="5" spans="2:14" ht="17.25">
      <c r="B5" s="1739" t="s">
        <v>638</v>
      </c>
      <c r="C5" s="1741" t="s">
        <v>1139</v>
      </c>
      <c r="D5" s="1743" t="s">
        <v>1140</v>
      </c>
      <c r="E5" s="1755" t="s">
        <v>673</v>
      </c>
      <c r="F5" s="1756"/>
      <c r="G5" s="1757" t="s">
        <v>674</v>
      </c>
      <c r="H5" s="1737" t="s">
        <v>1141</v>
      </c>
      <c r="J5" s="1739" t="s">
        <v>638</v>
      </c>
      <c r="K5" s="1741" t="s">
        <v>1139</v>
      </c>
      <c r="L5" s="1743" t="s">
        <v>1142</v>
      </c>
      <c r="M5" s="1743" t="s">
        <v>673</v>
      </c>
      <c r="N5" s="1737" t="s">
        <v>1141</v>
      </c>
    </row>
    <row r="6" spans="2:14" ht="17.25">
      <c r="B6" s="1740"/>
      <c r="C6" s="1742"/>
      <c r="D6" s="1744"/>
      <c r="E6" s="297" t="s">
        <v>676</v>
      </c>
      <c r="F6" s="298" t="s">
        <v>677</v>
      </c>
      <c r="G6" s="1757"/>
      <c r="H6" s="1738"/>
      <c r="J6" s="1740"/>
      <c r="K6" s="1742"/>
      <c r="L6" s="1744"/>
      <c r="M6" s="1744"/>
      <c r="N6" s="1738"/>
    </row>
    <row r="7" spans="2:14" ht="17.25">
      <c r="B7" s="688">
        <v>1</v>
      </c>
      <c r="C7" s="701" t="s">
        <v>1145</v>
      </c>
      <c r="D7" s="325">
        <v>63</v>
      </c>
      <c r="E7" s="300" t="str">
        <f>IFERROR(VLOOKUP(D7,[3]別紙3用!$B$4:$H$80,2,FALSE),"")</f>
        <v>Travel</v>
      </c>
      <c r="F7" s="301" t="str">
        <f>IFERROR(VLOOKUP(D7,[3]別紙3用!$B$4:$H$80,3,FALSE),"")</f>
        <v>(旅行)</v>
      </c>
      <c r="G7" s="302" t="str">
        <f>IF(ISERROR(VLOOKUP(D7,[3]別紙3用!$B$4:$H$80,4,FALSE)),"",IF(VLOOKUP(D7,[3]別紙3用!$B$4:$H$80,4,FALSE)="〇","Block","Alert"))</f>
        <v>Alert</v>
      </c>
      <c r="H7" s="326" t="s">
        <v>682</v>
      </c>
      <c r="J7" s="688">
        <v>1</v>
      </c>
      <c r="K7" s="701" t="s">
        <v>1145</v>
      </c>
      <c r="L7" s="325" t="s">
        <v>1146</v>
      </c>
      <c r="M7" s="702" t="s">
        <v>1147</v>
      </c>
      <c r="N7" s="326" t="s">
        <v>682</v>
      </c>
    </row>
    <row r="8" spans="2:14" ht="17.25">
      <c r="B8" s="691">
        <v>2</v>
      </c>
      <c r="C8" s="692"/>
      <c r="D8" s="304"/>
      <c r="E8" s="305" t="str">
        <f>IFERROR(VLOOKUP(D8,[3]別紙3用!$B$4:$H$80,2,FALSE),"")</f>
        <v/>
      </c>
      <c r="F8" s="306" t="str">
        <f>IFERROR(VLOOKUP(D8,[3]別紙3用!$B$4:$H$80,3,FALSE),"")</f>
        <v/>
      </c>
      <c r="G8" s="307" t="str">
        <f>IF(ISERROR(VLOOKUP(D8,[3]別紙3用!$B$4:$H$80,4,FALSE)),"",IF(VLOOKUP(D8,[3]別紙3用!$B$4:$H$80,4,FALSE)="〇","Block","Alert"))</f>
        <v/>
      </c>
      <c r="H8" s="308"/>
      <c r="J8" s="691">
        <v>2</v>
      </c>
      <c r="K8" s="692"/>
      <c r="L8" s="304"/>
      <c r="M8" s="693"/>
      <c r="N8" s="308"/>
    </row>
    <row r="9" spans="2:14" ht="17.25">
      <c r="B9" s="691">
        <v>3</v>
      </c>
      <c r="C9" s="327"/>
      <c r="D9" s="304"/>
      <c r="E9" s="305" t="str">
        <f>IFERROR(VLOOKUP(D9,[3]別紙3用!$B$4:$H$80,2,FALSE),"")</f>
        <v/>
      </c>
      <c r="F9" s="306" t="str">
        <f>IFERROR(VLOOKUP(D9,[3]別紙3用!$B$4:$H$80,3,FALSE),"")</f>
        <v/>
      </c>
      <c r="G9" s="307" t="str">
        <f>IF(ISERROR(VLOOKUP(D9,[3]別紙3用!$B$4:$H$80,4,FALSE)),"",IF(VLOOKUP(D9,[3]別紙3用!$B$4:$H$80,4,FALSE)="〇","Block","Alert"))</f>
        <v/>
      </c>
      <c r="H9" s="308"/>
      <c r="J9" s="691">
        <v>3</v>
      </c>
      <c r="K9" s="327"/>
      <c r="L9" s="304"/>
      <c r="M9" s="693"/>
      <c r="N9" s="308"/>
    </row>
    <row r="10" spans="2:14" ht="17.25">
      <c r="B10" s="691">
        <v>4</v>
      </c>
      <c r="C10" s="327"/>
      <c r="D10" s="304"/>
      <c r="E10" s="305" t="str">
        <f>IFERROR(VLOOKUP(D10,[3]別紙3用!$B$4:$H$80,2,FALSE),"")</f>
        <v/>
      </c>
      <c r="F10" s="306" t="str">
        <f>IFERROR(VLOOKUP(D10,[3]別紙3用!$B$4:$H$80,3,FALSE),"")</f>
        <v/>
      </c>
      <c r="G10" s="307" t="str">
        <f>IF(ISERROR(VLOOKUP(D10,[3]別紙3用!$B$4:$H$80,4,FALSE)),"",IF(VLOOKUP(D10,[3]別紙3用!$B$4:$H$80,4,FALSE)="〇","Block","Alert"))</f>
        <v/>
      </c>
      <c r="H10" s="308"/>
      <c r="J10" s="691">
        <v>4</v>
      </c>
      <c r="K10" s="327"/>
      <c r="L10" s="304"/>
      <c r="M10" s="693"/>
      <c r="N10" s="308"/>
    </row>
    <row r="11" spans="2:14" ht="17.25">
      <c r="B11" s="691">
        <v>5</v>
      </c>
      <c r="C11" s="327"/>
      <c r="D11" s="304"/>
      <c r="E11" s="305" t="str">
        <f>IFERROR(VLOOKUP(D11,[3]別紙3用!$B$4:$H$80,2,FALSE),"")</f>
        <v/>
      </c>
      <c r="F11" s="306" t="str">
        <f>IFERROR(VLOOKUP(D11,[3]別紙3用!$B$4:$H$80,3,FALSE),"")</f>
        <v/>
      </c>
      <c r="G11" s="307" t="str">
        <f>IF(ISERROR(VLOOKUP(D11,[3]別紙3用!$B$4:$H$80,4,FALSE)),"",IF(VLOOKUP(D11,[3]別紙3用!$B$4:$H$80,4,FALSE)="〇","Block","Alert"))</f>
        <v/>
      </c>
      <c r="H11" s="308"/>
      <c r="J11" s="691">
        <v>5</v>
      </c>
      <c r="K11" s="327"/>
      <c r="L11" s="304"/>
      <c r="M11" s="693"/>
      <c r="N11" s="308"/>
    </row>
    <row r="12" spans="2:14" ht="17.25">
      <c r="B12" s="691">
        <v>6</v>
      </c>
      <c r="C12" s="327"/>
      <c r="D12" s="304"/>
      <c r="E12" s="305" t="str">
        <f>IFERROR(VLOOKUP(D12,[3]別紙3用!$B$4:$H$80,2,FALSE),"")</f>
        <v/>
      </c>
      <c r="F12" s="306" t="str">
        <f>IFERROR(VLOOKUP(D12,[3]別紙3用!$B$4:$H$80,3,FALSE),"")</f>
        <v/>
      </c>
      <c r="G12" s="307" t="str">
        <f>IF(ISERROR(VLOOKUP(D12,[3]別紙3用!$B$4:$H$80,4,FALSE)),"",IF(VLOOKUP(D12,[3]別紙3用!$B$4:$H$80,4,FALSE)="〇","Block","Alert"))</f>
        <v/>
      </c>
      <c r="H12" s="308"/>
      <c r="J12" s="691">
        <v>6</v>
      </c>
      <c r="K12" s="327"/>
      <c r="L12" s="304"/>
      <c r="M12" s="693"/>
      <c r="N12" s="308"/>
    </row>
    <row r="13" spans="2:14" ht="17.25">
      <c r="B13" s="691">
        <v>7</v>
      </c>
      <c r="C13" s="327"/>
      <c r="D13" s="304"/>
      <c r="E13" s="305" t="str">
        <f>IFERROR(VLOOKUP(D13,[3]別紙3用!$B$4:$H$80,2,FALSE),"")</f>
        <v/>
      </c>
      <c r="F13" s="306" t="str">
        <f>IFERROR(VLOOKUP(D13,[3]別紙3用!$B$4:$H$80,3,FALSE),"")</f>
        <v/>
      </c>
      <c r="G13" s="307" t="str">
        <f>IF(ISERROR(VLOOKUP(D13,[3]別紙3用!$B$4:$H$80,4,FALSE)),"",IF(VLOOKUP(D13,[3]別紙3用!$B$4:$H$80,4,FALSE)="〇","Block","Alert"))</f>
        <v/>
      </c>
      <c r="H13" s="308"/>
      <c r="J13" s="691">
        <v>7</v>
      </c>
      <c r="K13" s="327"/>
      <c r="L13" s="304"/>
      <c r="M13" s="693"/>
      <c r="N13" s="308"/>
    </row>
    <row r="14" spans="2:14" ht="17.25">
      <c r="B14" s="691">
        <v>8</v>
      </c>
      <c r="C14" s="327"/>
      <c r="D14" s="304"/>
      <c r="E14" s="305" t="str">
        <f>IFERROR(VLOOKUP(D14,[3]別紙3用!$B$4:$H$80,2,FALSE),"")</f>
        <v/>
      </c>
      <c r="F14" s="306" t="str">
        <f>IFERROR(VLOOKUP(D14,[3]別紙3用!$B$4:$H$80,3,FALSE),"")</f>
        <v/>
      </c>
      <c r="G14" s="307" t="str">
        <f>IF(ISERROR(VLOOKUP(D14,[3]別紙3用!$B$4:$H$80,4,FALSE)),"",IF(VLOOKUP(D14,[3]別紙3用!$B$4:$H$80,4,FALSE)="〇","Block","Alert"))</f>
        <v/>
      </c>
      <c r="H14" s="308"/>
      <c r="J14" s="691">
        <v>8</v>
      </c>
      <c r="K14" s="327"/>
      <c r="L14" s="304"/>
      <c r="M14" s="693"/>
      <c r="N14" s="308"/>
    </row>
    <row r="15" spans="2:14" ht="17.25">
      <c r="B15" s="691">
        <v>9</v>
      </c>
      <c r="C15" s="327"/>
      <c r="D15" s="304"/>
      <c r="E15" s="305" t="str">
        <f>IFERROR(VLOOKUP(D15,[3]別紙3用!$B$4:$H$80,2,FALSE),"")</f>
        <v/>
      </c>
      <c r="F15" s="306" t="str">
        <f>IFERROR(VLOOKUP(D15,[3]別紙3用!$B$4:$H$80,3,FALSE),"")</f>
        <v/>
      </c>
      <c r="G15" s="307" t="str">
        <f>IF(ISERROR(VLOOKUP(D15,[3]別紙3用!$B$4:$H$80,4,FALSE)),"",IF(VLOOKUP(D15,[3]別紙3用!$B$4:$H$80,4,FALSE)="〇","Block","Alert"))</f>
        <v/>
      </c>
      <c r="H15" s="308"/>
      <c r="J15" s="691">
        <v>9</v>
      </c>
      <c r="K15" s="327"/>
      <c r="L15" s="304"/>
      <c r="M15" s="693"/>
      <c r="N15" s="308"/>
    </row>
    <row r="16" spans="2:14" ht="17.25">
      <c r="B16" s="691">
        <v>10</v>
      </c>
      <c r="C16" s="327"/>
      <c r="D16" s="304"/>
      <c r="E16" s="305" t="str">
        <f>IFERROR(VLOOKUP(D16,[3]別紙3用!$B$4:$H$80,2,FALSE),"")</f>
        <v/>
      </c>
      <c r="F16" s="306" t="str">
        <f>IFERROR(VLOOKUP(D16,[3]別紙3用!$B$4:$H$80,3,FALSE),"")</f>
        <v/>
      </c>
      <c r="G16" s="307" t="str">
        <f>IF(ISERROR(VLOOKUP(D16,[3]別紙3用!$B$4:$H$80,4,FALSE)),"",IF(VLOOKUP(D16,[3]別紙3用!$B$4:$H$80,4,FALSE)="〇","Block","Alert"))</f>
        <v/>
      </c>
      <c r="H16" s="308"/>
      <c r="J16" s="691">
        <v>10</v>
      </c>
      <c r="K16" s="327"/>
      <c r="L16" s="304"/>
      <c r="M16" s="693"/>
      <c r="N16" s="308"/>
    </row>
    <row r="17" spans="2:14" ht="17.25">
      <c r="B17" s="691">
        <v>11</v>
      </c>
      <c r="C17" s="327"/>
      <c r="D17" s="304"/>
      <c r="E17" s="305" t="str">
        <f>IFERROR(VLOOKUP(D17,[3]別紙3用!$B$4:$H$80,2,FALSE),"")</f>
        <v/>
      </c>
      <c r="F17" s="306" t="str">
        <f>IFERROR(VLOOKUP(D17,[3]別紙3用!$B$4:$H$80,3,FALSE),"")</f>
        <v/>
      </c>
      <c r="G17" s="307" t="str">
        <f>IF(ISERROR(VLOOKUP(D17,[3]別紙3用!$B$4:$H$80,4,FALSE)),"",IF(VLOOKUP(D17,[3]別紙3用!$B$4:$H$80,4,FALSE)="〇","Block","Alert"))</f>
        <v/>
      </c>
      <c r="H17" s="308"/>
      <c r="J17" s="691">
        <v>11</v>
      </c>
      <c r="K17" s="327"/>
      <c r="L17" s="304"/>
      <c r="M17" s="693"/>
      <c r="N17" s="308"/>
    </row>
    <row r="18" spans="2:14" ht="17.25">
      <c r="B18" s="691">
        <v>12</v>
      </c>
      <c r="C18" s="327"/>
      <c r="D18" s="304"/>
      <c r="E18" s="305" t="str">
        <f>IFERROR(VLOOKUP(D18,[3]別紙3用!$B$4:$H$80,2,FALSE),"")</f>
        <v/>
      </c>
      <c r="F18" s="306" t="str">
        <f>IFERROR(VLOOKUP(D18,[3]別紙3用!$B$4:$H$80,3,FALSE),"")</f>
        <v/>
      </c>
      <c r="G18" s="307" t="str">
        <f>IF(ISERROR(VLOOKUP(D18,[3]別紙3用!$B$4:$H$80,4,FALSE)),"",IF(VLOOKUP(D18,[3]別紙3用!$B$4:$H$80,4,FALSE)="〇","Block","Alert"))</f>
        <v/>
      </c>
      <c r="H18" s="308"/>
      <c r="J18" s="691">
        <v>12</v>
      </c>
      <c r="K18" s="327"/>
      <c r="L18" s="304"/>
      <c r="M18" s="693"/>
      <c r="N18" s="308"/>
    </row>
    <row r="19" spans="2:14" ht="17.25">
      <c r="B19" s="691">
        <v>13</v>
      </c>
      <c r="C19" s="327"/>
      <c r="D19" s="304"/>
      <c r="E19" s="305" t="str">
        <f>IFERROR(VLOOKUP(D19,[3]別紙3用!$B$4:$H$80,2,FALSE),"")</f>
        <v/>
      </c>
      <c r="F19" s="306" t="str">
        <f>IFERROR(VLOOKUP(D19,[3]別紙3用!$B$4:$H$80,3,FALSE),"")</f>
        <v/>
      </c>
      <c r="G19" s="307" t="str">
        <f>IF(ISERROR(VLOOKUP(D19,[3]別紙3用!$B$4:$H$80,4,FALSE)),"",IF(VLOOKUP(D19,[3]別紙3用!$B$4:$H$80,4,FALSE)="〇","Block","Alert"))</f>
        <v/>
      </c>
      <c r="H19" s="308"/>
      <c r="J19" s="691">
        <v>13</v>
      </c>
      <c r="K19" s="327"/>
      <c r="L19" s="304"/>
      <c r="M19" s="693"/>
      <c r="N19" s="308"/>
    </row>
    <row r="20" spans="2:14" ht="17.25">
      <c r="B20" s="691">
        <v>14</v>
      </c>
      <c r="C20" s="327"/>
      <c r="D20" s="304"/>
      <c r="E20" s="305" t="str">
        <f>IFERROR(VLOOKUP(D20,[3]別紙3用!$B$4:$H$80,2,FALSE),"")</f>
        <v/>
      </c>
      <c r="F20" s="306" t="str">
        <f>IFERROR(VLOOKUP(D20,[3]別紙3用!$B$4:$H$80,3,FALSE),"")</f>
        <v/>
      </c>
      <c r="G20" s="307" t="str">
        <f>IF(ISERROR(VLOOKUP(D20,[3]別紙3用!$B$4:$H$80,4,FALSE)),"",IF(VLOOKUP(D20,[3]別紙3用!$B$4:$H$80,4,FALSE)="〇","Block","Alert"))</f>
        <v/>
      </c>
      <c r="H20" s="308"/>
      <c r="J20" s="691">
        <v>14</v>
      </c>
      <c r="K20" s="327"/>
      <c r="L20" s="304"/>
      <c r="M20" s="693"/>
      <c r="N20" s="308"/>
    </row>
    <row r="21" spans="2:14" ht="17.25">
      <c r="B21" s="691">
        <v>15</v>
      </c>
      <c r="C21" s="327"/>
      <c r="D21" s="304"/>
      <c r="E21" s="305" t="str">
        <f>IFERROR(VLOOKUP(D21,[3]別紙3用!$B$4:$H$80,2,FALSE),"")</f>
        <v/>
      </c>
      <c r="F21" s="306" t="str">
        <f>IFERROR(VLOOKUP(D21,[3]別紙3用!$B$4:$H$80,3,FALSE),"")</f>
        <v/>
      </c>
      <c r="G21" s="307" t="str">
        <f>IF(ISERROR(VLOOKUP(D21,[3]別紙3用!$B$4:$H$80,4,FALSE)),"",IF(VLOOKUP(D21,[3]別紙3用!$B$4:$H$80,4,FALSE)="〇","Block","Alert"))</f>
        <v/>
      </c>
      <c r="H21" s="308"/>
      <c r="J21" s="691">
        <v>15</v>
      </c>
      <c r="K21" s="327"/>
      <c r="L21" s="304"/>
      <c r="M21" s="693"/>
      <c r="N21" s="308"/>
    </row>
    <row r="22" spans="2:14" ht="17.25">
      <c r="B22" s="691">
        <v>16</v>
      </c>
      <c r="C22" s="327"/>
      <c r="D22" s="304"/>
      <c r="E22" s="305" t="str">
        <f>IFERROR(VLOOKUP(D22,[3]別紙3用!$B$4:$H$80,2,FALSE),"")</f>
        <v/>
      </c>
      <c r="F22" s="306" t="str">
        <f>IFERROR(VLOOKUP(D22,[3]別紙3用!$B$4:$H$80,3,FALSE),"")</f>
        <v/>
      </c>
      <c r="G22" s="307" t="str">
        <f>IF(ISERROR(VLOOKUP(D22,[3]別紙3用!$B$4:$H$80,4,FALSE)),"",IF(VLOOKUP(D22,[3]別紙3用!$B$4:$H$80,4,FALSE)="〇","Block","Alert"))</f>
        <v/>
      </c>
      <c r="H22" s="308"/>
      <c r="J22" s="691">
        <v>16</v>
      </c>
      <c r="K22" s="327"/>
      <c r="L22" s="304"/>
      <c r="M22" s="693"/>
      <c r="N22" s="308"/>
    </row>
    <row r="23" spans="2:14" ht="17.25">
      <c r="B23" s="691">
        <v>17</v>
      </c>
      <c r="C23" s="327"/>
      <c r="D23" s="304"/>
      <c r="E23" s="305" t="str">
        <f>IFERROR(VLOOKUP(D23,[3]別紙3用!$B$4:$H$80,2,FALSE),"")</f>
        <v/>
      </c>
      <c r="F23" s="306" t="str">
        <f>IFERROR(VLOOKUP(D23,[3]別紙3用!$B$4:$H$80,3,FALSE),"")</f>
        <v/>
      </c>
      <c r="G23" s="307" t="str">
        <f>IF(ISERROR(VLOOKUP(D23,[3]別紙3用!$B$4:$H$80,4,FALSE)),"",IF(VLOOKUP(D23,[3]別紙3用!$B$4:$H$80,4,FALSE)="〇","Block","Alert"))</f>
        <v/>
      </c>
      <c r="H23" s="308"/>
      <c r="J23" s="691">
        <v>17</v>
      </c>
      <c r="K23" s="327"/>
      <c r="L23" s="304"/>
      <c r="M23" s="693"/>
      <c r="N23" s="308"/>
    </row>
    <row r="24" spans="2:14" ht="17.25">
      <c r="B24" s="691">
        <v>18</v>
      </c>
      <c r="C24" s="327"/>
      <c r="D24" s="304"/>
      <c r="E24" s="305" t="str">
        <f>IFERROR(VLOOKUP(D24,[3]別紙3用!$B$4:$H$80,2,FALSE),"")</f>
        <v/>
      </c>
      <c r="F24" s="306" t="str">
        <f>IFERROR(VLOOKUP(D24,[3]別紙3用!$B$4:$H$80,3,FALSE),"")</f>
        <v/>
      </c>
      <c r="G24" s="307" t="str">
        <f>IF(ISERROR(VLOOKUP(D24,[3]別紙3用!$B$4:$H$80,4,FALSE)),"",IF(VLOOKUP(D24,[3]別紙3用!$B$4:$H$80,4,FALSE)="〇","Block","Alert"))</f>
        <v/>
      </c>
      <c r="H24" s="308"/>
      <c r="J24" s="691">
        <v>18</v>
      </c>
      <c r="K24" s="327"/>
      <c r="L24" s="304"/>
      <c r="M24" s="693"/>
      <c r="N24" s="308"/>
    </row>
    <row r="25" spans="2:14" ht="17.25">
      <c r="B25" s="691">
        <v>19</v>
      </c>
      <c r="C25" s="327"/>
      <c r="D25" s="304"/>
      <c r="E25" s="305" t="str">
        <f>IFERROR(VLOOKUP(D25,[3]別紙3用!$B$4:$H$80,2,FALSE),"")</f>
        <v/>
      </c>
      <c r="F25" s="306" t="str">
        <f>IFERROR(VLOOKUP(D25,[3]別紙3用!$B$4:$H$80,3,FALSE),"")</f>
        <v/>
      </c>
      <c r="G25" s="307" t="str">
        <f>IF(ISERROR(VLOOKUP(D25,[3]別紙3用!$B$4:$H$80,4,FALSE)),"",IF(VLOOKUP(D25,[3]別紙3用!$B$4:$H$80,4,FALSE)="〇","Block","Alert"))</f>
        <v/>
      </c>
      <c r="H25" s="308"/>
      <c r="J25" s="691">
        <v>19</v>
      </c>
      <c r="K25" s="327"/>
      <c r="L25" s="304"/>
      <c r="M25" s="693"/>
      <c r="N25" s="308"/>
    </row>
    <row r="26" spans="2:14" ht="17.25">
      <c r="B26" s="694">
        <v>20</v>
      </c>
      <c r="C26" s="328"/>
      <c r="D26" s="309"/>
      <c r="E26" s="310" t="str">
        <f>IFERROR(VLOOKUP(D26,[3]別紙3用!$B$4:$H$80,2,FALSE),"")</f>
        <v/>
      </c>
      <c r="F26" s="311" t="str">
        <f>IFERROR(VLOOKUP(D26,[3]別紙3用!$B$4:$H$80,3,FALSE),"")</f>
        <v/>
      </c>
      <c r="G26" s="312" t="str">
        <f>IF(ISERROR(VLOOKUP(D26,[3]別紙3用!$B$4:$H$80,4,FALSE)),"",IF(VLOOKUP(D26,[3]別紙3用!$B$4:$H$80,4,FALSE)="〇","Block","Alert"))</f>
        <v/>
      </c>
      <c r="H26" s="313"/>
      <c r="J26" s="694">
        <v>20</v>
      </c>
      <c r="K26" s="328"/>
      <c r="L26" s="309"/>
      <c r="M26" s="695"/>
      <c r="N26" s="313"/>
    </row>
    <row r="27" spans="2:14" ht="17.25">
      <c r="B27" s="296"/>
      <c r="C27" s="296"/>
      <c r="D27" s="261"/>
      <c r="E27" s="296"/>
      <c r="F27" s="296"/>
      <c r="G27" s="296"/>
      <c r="H27" s="296"/>
    </row>
    <row r="28" spans="2:14" ht="17.25">
      <c r="B28" s="296"/>
      <c r="C28" s="296"/>
      <c r="D28" s="314"/>
      <c r="E28" s="296"/>
      <c r="F28" s="296"/>
      <c r="G28" s="296"/>
      <c r="H28" s="296"/>
    </row>
    <row r="29" spans="2:14" ht="19.5">
      <c r="B29" s="685" t="s">
        <v>1143</v>
      </c>
      <c r="C29" s="296"/>
      <c r="D29" s="314"/>
      <c r="E29" s="296"/>
      <c r="F29" s="296"/>
      <c r="G29" s="296"/>
      <c r="H29" s="296"/>
    </row>
    <row r="30" spans="2:14" ht="17.25">
      <c r="B30" s="696" t="s">
        <v>638</v>
      </c>
      <c r="C30" s="667" t="s">
        <v>1144</v>
      </c>
      <c r="D30" s="666" t="s">
        <v>639</v>
      </c>
      <c r="E30" s="1745" t="s">
        <v>678</v>
      </c>
      <c r="F30" s="1746"/>
      <c r="G30" s="1747"/>
      <c r="H30" s="296"/>
    </row>
    <row r="31" spans="2:14" ht="17.25">
      <c r="B31" s="688">
        <v>1</v>
      </c>
      <c r="C31" s="701" t="s">
        <v>1147</v>
      </c>
      <c r="D31" s="703" t="s">
        <v>389</v>
      </c>
      <c r="E31" s="1758" t="s">
        <v>1148</v>
      </c>
      <c r="F31" s="1759"/>
      <c r="G31" s="1760"/>
      <c r="H31" s="296"/>
    </row>
    <row r="32" spans="2:14" ht="17.25">
      <c r="B32" s="691">
        <v>2</v>
      </c>
      <c r="C32" s="704" t="s">
        <v>1149</v>
      </c>
      <c r="D32" s="705" t="s">
        <v>389</v>
      </c>
      <c r="E32" s="1761" t="s">
        <v>1150</v>
      </c>
      <c r="F32" s="1762"/>
      <c r="G32" s="1763"/>
      <c r="H32" s="296"/>
    </row>
    <row r="33" spans="1:10" ht="17.25">
      <c r="B33" s="691">
        <v>3</v>
      </c>
      <c r="C33" s="327"/>
      <c r="D33" s="699"/>
      <c r="E33" s="1731"/>
      <c r="F33" s="1732"/>
      <c r="G33" s="1733"/>
      <c r="H33" s="296"/>
    </row>
    <row r="34" spans="1:10" ht="17.25">
      <c r="B34" s="691">
        <v>4</v>
      </c>
      <c r="C34" s="327"/>
      <c r="D34" s="699"/>
      <c r="E34" s="1731"/>
      <c r="F34" s="1732"/>
      <c r="G34" s="1733"/>
      <c r="H34" s="296"/>
    </row>
    <row r="35" spans="1:10" ht="17.25">
      <c r="B35" s="691">
        <v>5</v>
      </c>
      <c r="C35" s="327"/>
      <c r="D35" s="699"/>
      <c r="E35" s="1731"/>
      <c r="F35" s="1732"/>
      <c r="G35" s="1733"/>
      <c r="H35" s="296"/>
    </row>
    <row r="36" spans="1:10" ht="17.25">
      <c r="B36" s="691">
        <v>6</v>
      </c>
      <c r="C36" s="327"/>
      <c r="D36" s="699"/>
      <c r="E36" s="1731"/>
      <c r="F36" s="1732"/>
      <c r="G36" s="1733"/>
      <c r="H36" s="296"/>
    </row>
    <row r="37" spans="1:10" ht="17.25">
      <c r="B37" s="691">
        <v>7</v>
      </c>
      <c r="C37" s="327"/>
      <c r="D37" s="699"/>
      <c r="E37" s="1731"/>
      <c r="F37" s="1732"/>
      <c r="G37" s="1733"/>
      <c r="H37" s="296"/>
    </row>
    <row r="38" spans="1:10" ht="17.25">
      <c r="B38" s="691">
        <v>8</v>
      </c>
      <c r="C38" s="327"/>
      <c r="D38" s="699"/>
      <c r="E38" s="1731"/>
      <c r="F38" s="1732"/>
      <c r="G38" s="1733"/>
      <c r="H38" s="296"/>
    </row>
    <row r="39" spans="1:10" ht="17.25">
      <c r="B39" s="691">
        <v>9</v>
      </c>
      <c r="C39" s="327"/>
      <c r="D39" s="699"/>
      <c r="E39" s="1731"/>
      <c r="F39" s="1732"/>
      <c r="G39" s="1733"/>
      <c r="H39" s="296"/>
    </row>
    <row r="40" spans="1:10" ht="17.25">
      <c r="B40" s="694">
        <v>10</v>
      </c>
      <c r="C40" s="328"/>
      <c r="D40" s="700"/>
      <c r="E40" s="1734"/>
      <c r="F40" s="1735"/>
      <c r="G40" s="1736"/>
      <c r="H40" s="296"/>
    </row>
    <row r="41" spans="1:10" ht="2.25" customHeight="1">
      <c r="B41" s="320"/>
      <c r="C41" s="320"/>
      <c r="D41" s="321"/>
      <c r="E41" s="322"/>
      <c r="F41" s="322"/>
      <c r="G41" s="322"/>
      <c r="H41" s="321"/>
      <c r="I41" s="296"/>
      <c r="J41" s="323"/>
    </row>
    <row r="42" spans="1:10" ht="17.25">
      <c r="B42" s="296"/>
      <c r="C42" s="296"/>
      <c r="D42" s="261" t="s">
        <v>679</v>
      </c>
      <c r="E42" s="296"/>
      <c r="F42" s="296"/>
      <c r="G42" s="296"/>
      <c r="H42" s="296"/>
    </row>
    <row r="43" spans="1:10" ht="17.25">
      <c r="B43" s="296"/>
      <c r="C43" s="296"/>
      <c r="D43" s="261" t="s">
        <v>680</v>
      </c>
      <c r="E43" s="296"/>
      <c r="F43" s="296"/>
      <c r="G43" s="296"/>
      <c r="H43" s="296"/>
    </row>
    <row r="44" spans="1:10" ht="17.25">
      <c r="B44" s="296"/>
      <c r="C44" s="296"/>
      <c r="D44" s="261" t="s">
        <v>681</v>
      </c>
      <c r="E44" s="296"/>
      <c r="F44" s="296"/>
      <c r="G44" s="296"/>
      <c r="H44" s="296"/>
    </row>
    <row r="45" spans="1:10" ht="3" customHeight="1">
      <c r="D45" s="202"/>
    </row>
    <row r="46" spans="1:10">
      <c r="D46" s="202"/>
      <c r="G46" s="264"/>
    </row>
    <row r="47" spans="1:10" ht="23.25" customHeight="1">
      <c r="A47" s="265"/>
      <c r="B47" s="266" t="s">
        <v>654</v>
      </c>
      <c r="C47" s="266"/>
      <c r="D47" s="265"/>
      <c r="E47" s="265"/>
      <c r="F47" s="265"/>
      <c r="G47" s="267"/>
      <c r="H47" s="265"/>
    </row>
    <row r="48" spans="1:10">
      <c r="B48" s="268"/>
      <c r="C48" s="269"/>
      <c r="D48" s="269"/>
      <c r="E48" s="269"/>
      <c r="F48" s="269"/>
      <c r="G48" s="270"/>
      <c r="H48" s="271"/>
    </row>
    <row r="49" spans="2:9">
      <c r="B49" s="272"/>
      <c r="C49" s="273"/>
      <c r="D49" s="273"/>
      <c r="E49" s="273"/>
      <c r="F49" s="273"/>
      <c r="G49" s="264"/>
      <c r="H49" s="274"/>
    </row>
    <row r="50" spans="2:9">
      <c r="B50" s="275"/>
      <c r="C50" s="276"/>
      <c r="D50" s="276"/>
      <c r="E50" s="276"/>
      <c r="F50" s="276"/>
      <c r="G50" s="277"/>
      <c r="H50" s="278"/>
    </row>
    <row r="51" spans="2:9">
      <c r="D51" s="202"/>
      <c r="I51" s="264"/>
    </row>
    <row r="52" spans="2:9" ht="17.25">
      <c r="B52" s="296"/>
      <c r="C52" s="296"/>
      <c r="D52" s="314"/>
      <c r="E52" s="296"/>
      <c r="F52" s="296"/>
      <c r="G52" s="296"/>
      <c r="H52" s="296"/>
    </row>
    <row r="53" spans="2:9" ht="17.25">
      <c r="B53" s="296"/>
      <c r="C53" s="296"/>
      <c r="D53" s="314"/>
      <c r="E53" s="296"/>
      <c r="F53" s="296"/>
      <c r="G53" s="296"/>
      <c r="H53" s="296"/>
    </row>
    <row r="54" spans="2:9" ht="17.25">
      <c r="B54" s="296"/>
      <c r="C54" s="296"/>
      <c r="D54" s="314"/>
      <c r="E54" s="296"/>
      <c r="F54" s="296"/>
      <c r="G54" s="296"/>
      <c r="H54" s="296"/>
    </row>
    <row r="55" spans="2:9" ht="17.25">
      <c r="B55" s="296"/>
      <c r="C55" s="296"/>
      <c r="D55" s="314"/>
      <c r="E55" s="296"/>
      <c r="F55" s="296"/>
      <c r="G55" s="296"/>
      <c r="H55" s="296"/>
    </row>
    <row r="56" spans="2:9" ht="17.25">
      <c r="B56" s="296"/>
      <c r="C56" s="296"/>
      <c r="D56" s="314"/>
      <c r="E56" s="296"/>
      <c r="F56" s="296"/>
      <c r="G56" s="296"/>
      <c r="H56" s="296"/>
    </row>
    <row r="57" spans="2:9" ht="17.25">
      <c r="B57" s="296"/>
      <c r="C57" s="296"/>
      <c r="D57" s="314"/>
      <c r="E57" s="296"/>
      <c r="F57" s="296"/>
      <c r="G57" s="296"/>
      <c r="H57" s="296"/>
    </row>
    <row r="58" spans="2:9" ht="17.25">
      <c r="B58" s="296"/>
      <c r="C58" s="296"/>
      <c r="D58" s="314"/>
      <c r="E58" s="296"/>
      <c r="F58" s="296"/>
      <c r="G58" s="296"/>
      <c r="H58" s="296"/>
    </row>
    <row r="59" spans="2:9" ht="17.25">
      <c r="B59" s="296"/>
      <c r="C59" s="296"/>
      <c r="D59" s="314"/>
      <c r="E59" s="296"/>
      <c r="F59" s="296"/>
      <c r="G59" s="296"/>
      <c r="H59" s="296"/>
    </row>
    <row r="60" spans="2:9" ht="17.25">
      <c r="B60" s="296"/>
      <c r="C60" s="296"/>
      <c r="D60" s="314"/>
      <c r="E60" s="296"/>
      <c r="F60" s="296"/>
      <c r="G60" s="296"/>
      <c r="H60" s="296"/>
    </row>
    <row r="61" spans="2:9" ht="17.25">
      <c r="B61" s="296"/>
      <c r="C61" s="296"/>
      <c r="D61" s="314"/>
      <c r="E61" s="296"/>
      <c r="F61" s="296"/>
      <c r="G61" s="296"/>
      <c r="H61" s="296"/>
    </row>
    <row r="62" spans="2:9" ht="17.25">
      <c r="B62" s="296"/>
      <c r="C62" s="296"/>
      <c r="D62" s="314"/>
      <c r="E62" s="296"/>
      <c r="F62" s="296"/>
      <c r="G62" s="296"/>
      <c r="H62" s="296"/>
    </row>
    <row r="63" spans="2:9" ht="17.25">
      <c r="B63" s="296"/>
      <c r="C63" s="296"/>
      <c r="D63" s="314"/>
      <c r="E63" s="296"/>
      <c r="F63" s="296"/>
      <c r="G63" s="296"/>
      <c r="H63" s="296"/>
    </row>
    <row r="64" spans="2:9" ht="17.25">
      <c r="B64" s="296"/>
      <c r="C64" s="296"/>
      <c r="D64" s="314"/>
      <c r="E64" s="296"/>
      <c r="F64" s="296"/>
      <c r="G64" s="296"/>
      <c r="H64" s="296"/>
    </row>
    <row r="65" spans="2:8" ht="17.25">
      <c r="B65" s="296"/>
      <c r="C65" s="296"/>
      <c r="D65" s="314"/>
      <c r="E65" s="296"/>
      <c r="F65" s="296"/>
      <c r="G65" s="296"/>
      <c r="H65" s="296"/>
    </row>
    <row r="66" spans="2:8" ht="17.25">
      <c r="B66" s="296"/>
      <c r="C66" s="296"/>
      <c r="D66" s="314"/>
      <c r="E66" s="296"/>
      <c r="F66" s="296"/>
      <c r="G66" s="296"/>
      <c r="H66" s="296"/>
    </row>
    <row r="67" spans="2:8" ht="17.25">
      <c r="B67" s="296"/>
      <c r="C67" s="296"/>
      <c r="D67" s="314"/>
      <c r="E67" s="296"/>
      <c r="F67" s="296"/>
      <c r="G67" s="296"/>
      <c r="H67" s="296"/>
    </row>
    <row r="68" spans="2:8" ht="17.25">
      <c r="B68" s="296"/>
      <c r="C68" s="296"/>
      <c r="D68" s="314"/>
      <c r="E68" s="296"/>
      <c r="F68" s="296"/>
      <c r="G68" s="296"/>
      <c r="H68" s="296"/>
    </row>
    <row r="69" spans="2:8" ht="17.25">
      <c r="B69" s="296"/>
      <c r="C69" s="296"/>
      <c r="D69" s="314"/>
      <c r="E69" s="296"/>
      <c r="F69" s="296"/>
      <c r="G69" s="296"/>
      <c r="H69" s="296"/>
    </row>
    <row r="70" spans="2:8" ht="17.25">
      <c r="B70" s="296"/>
      <c r="C70" s="296"/>
      <c r="D70" s="314"/>
      <c r="E70" s="296"/>
      <c r="F70" s="296"/>
      <c r="G70" s="296"/>
      <c r="H70" s="296"/>
    </row>
    <row r="71" spans="2:8" ht="17.25">
      <c r="B71" s="296"/>
      <c r="C71" s="296"/>
      <c r="D71" s="314"/>
      <c r="E71" s="296"/>
      <c r="F71" s="296"/>
      <c r="G71" s="296"/>
      <c r="H71" s="296"/>
    </row>
    <row r="72" spans="2:8" ht="17.25">
      <c r="B72" s="296"/>
      <c r="C72" s="296"/>
      <c r="D72" s="314"/>
      <c r="E72" s="296"/>
      <c r="F72" s="296"/>
      <c r="G72" s="296"/>
      <c r="H72" s="296"/>
    </row>
    <row r="73" spans="2:8" ht="17.25">
      <c r="B73" s="296"/>
      <c r="C73" s="296"/>
      <c r="D73" s="314"/>
      <c r="E73" s="296"/>
      <c r="F73" s="296"/>
      <c r="G73" s="296"/>
      <c r="H73" s="296"/>
    </row>
    <row r="74" spans="2:8" ht="17.25">
      <c r="B74" s="296"/>
      <c r="C74" s="296"/>
      <c r="D74" s="314"/>
      <c r="E74" s="296"/>
      <c r="F74" s="296"/>
      <c r="G74" s="296"/>
      <c r="H74" s="296"/>
    </row>
    <row r="75" spans="2:8" ht="17.25">
      <c r="B75" s="296"/>
      <c r="C75" s="296"/>
      <c r="D75" s="314"/>
      <c r="E75" s="296"/>
      <c r="F75" s="296"/>
      <c r="G75" s="296"/>
      <c r="H75" s="296"/>
    </row>
    <row r="76" spans="2:8" ht="17.25">
      <c r="B76" s="296"/>
      <c r="C76" s="296"/>
      <c r="D76" s="314"/>
      <c r="E76" s="296"/>
      <c r="F76" s="296"/>
      <c r="G76" s="296"/>
      <c r="H76" s="296"/>
    </row>
    <row r="77" spans="2:8" ht="17.25">
      <c r="B77" s="296"/>
      <c r="C77" s="296"/>
      <c r="D77" s="314"/>
      <c r="E77" s="296"/>
      <c r="F77" s="296"/>
      <c r="G77" s="296"/>
      <c r="H77" s="296"/>
    </row>
    <row r="78" spans="2:8" ht="17.25">
      <c r="B78" s="296"/>
      <c r="C78" s="296"/>
      <c r="D78" s="314"/>
      <c r="E78" s="296"/>
      <c r="F78" s="296"/>
      <c r="G78" s="296"/>
      <c r="H78" s="296"/>
    </row>
    <row r="79" spans="2:8" ht="17.25">
      <c r="B79" s="296"/>
      <c r="C79" s="296"/>
      <c r="D79" s="314"/>
      <c r="E79" s="296"/>
      <c r="F79" s="296"/>
      <c r="G79" s="296"/>
      <c r="H79" s="296"/>
    </row>
    <row r="80" spans="2:8" ht="17.25">
      <c r="B80" s="296"/>
      <c r="C80" s="296"/>
      <c r="D80" s="314"/>
      <c r="E80" s="296"/>
      <c r="F80" s="296"/>
      <c r="G80" s="296"/>
      <c r="H80" s="296"/>
    </row>
    <row r="81" spans="2:8" ht="17.25">
      <c r="B81" s="296"/>
      <c r="C81" s="296"/>
      <c r="D81" s="314"/>
      <c r="E81" s="296"/>
      <c r="F81" s="296"/>
      <c r="G81" s="296"/>
      <c r="H81" s="296"/>
    </row>
    <row r="82" spans="2:8" ht="17.25">
      <c r="B82" s="296"/>
      <c r="C82" s="296"/>
      <c r="D82" s="314"/>
      <c r="E82" s="296"/>
      <c r="F82" s="296"/>
      <c r="G82" s="296"/>
      <c r="H82" s="296"/>
    </row>
    <row r="83" spans="2:8" ht="17.25">
      <c r="B83" s="296"/>
      <c r="C83" s="296"/>
      <c r="D83" s="314"/>
      <c r="E83" s="296"/>
      <c r="F83" s="296"/>
      <c r="G83" s="296"/>
      <c r="H83" s="296"/>
    </row>
    <row r="84" spans="2:8" ht="17.25">
      <c r="B84" s="296"/>
      <c r="C84" s="296"/>
      <c r="D84" s="314"/>
      <c r="E84" s="296"/>
      <c r="F84" s="296"/>
      <c r="G84" s="296"/>
      <c r="H84" s="296"/>
    </row>
    <row r="85" spans="2:8" ht="17.25">
      <c r="B85" s="296"/>
      <c r="C85" s="296"/>
      <c r="D85" s="314"/>
      <c r="E85" s="296"/>
      <c r="F85" s="296"/>
      <c r="G85" s="296"/>
      <c r="H85" s="296"/>
    </row>
    <row r="86" spans="2:8" ht="17.25">
      <c r="B86" s="296"/>
      <c r="C86" s="296"/>
      <c r="D86" s="314"/>
      <c r="E86" s="296"/>
      <c r="F86" s="296"/>
      <c r="G86" s="296"/>
      <c r="H86" s="296"/>
    </row>
    <row r="87" spans="2:8" ht="17.25">
      <c r="B87" s="296"/>
      <c r="C87" s="296"/>
      <c r="D87" s="314"/>
      <c r="E87" s="296"/>
      <c r="F87" s="296"/>
      <c r="G87" s="296"/>
      <c r="H87" s="296"/>
    </row>
    <row r="88" spans="2:8" ht="17.25">
      <c r="B88" s="296"/>
      <c r="C88" s="296"/>
      <c r="D88" s="314"/>
      <c r="E88" s="296"/>
      <c r="F88" s="296"/>
      <c r="G88" s="296"/>
      <c r="H88" s="296"/>
    </row>
    <row r="89" spans="2:8" ht="17.25">
      <c r="B89" s="296"/>
      <c r="C89" s="296"/>
      <c r="D89" s="314"/>
      <c r="E89" s="296"/>
      <c r="F89" s="296"/>
      <c r="G89" s="296"/>
      <c r="H89" s="296"/>
    </row>
    <row r="90" spans="2:8" ht="17.25">
      <c r="B90" s="296"/>
      <c r="C90" s="296"/>
      <c r="D90" s="314"/>
      <c r="E90" s="296"/>
      <c r="F90" s="296"/>
      <c r="G90" s="296"/>
      <c r="H90" s="296"/>
    </row>
    <row r="91" spans="2:8" ht="17.25">
      <c r="B91" s="296"/>
      <c r="C91" s="296"/>
      <c r="D91" s="314"/>
      <c r="E91" s="296"/>
      <c r="F91" s="296"/>
      <c r="G91" s="296"/>
      <c r="H91" s="296"/>
    </row>
    <row r="92" spans="2:8" ht="17.25">
      <c r="B92" s="296"/>
      <c r="C92" s="296"/>
      <c r="D92" s="314"/>
      <c r="E92" s="296"/>
      <c r="F92" s="296"/>
      <c r="G92" s="296"/>
      <c r="H92" s="296"/>
    </row>
    <row r="93" spans="2:8" ht="17.25">
      <c r="B93" s="296"/>
      <c r="C93" s="296"/>
      <c r="D93" s="314"/>
      <c r="E93" s="296"/>
      <c r="F93" s="296"/>
      <c r="G93" s="296"/>
      <c r="H93" s="296"/>
    </row>
    <row r="94" spans="2:8" ht="17.25">
      <c r="B94" s="296"/>
      <c r="C94" s="296"/>
      <c r="D94" s="314"/>
      <c r="E94" s="296"/>
      <c r="F94" s="296"/>
      <c r="G94" s="296"/>
      <c r="H94" s="296"/>
    </row>
    <row r="95" spans="2:8" ht="17.25">
      <c r="B95" s="296"/>
      <c r="C95" s="296"/>
      <c r="D95" s="314"/>
      <c r="E95" s="296"/>
      <c r="F95" s="296"/>
      <c r="G95" s="296"/>
      <c r="H95" s="296"/>
    </row>
    <row r="96" spans="2:8" ht="17.25">
      <c r="B96" s="296"/>
      <c r="C96" s="296"/>
      <c r="D96" s="314"/>
      <c r="E96" s="296"/>
      <c r="F96" s="296"/>
      <c r="G96" s="296"/>
      <c r="H96" s="296"/>
    </row>
    <row r="97" spans="2:8" ht="17.25">
      <c r="B97" s="296"/>
      <c r="C97" s="296"/>
      <c r="D97" s="314"/>
      <c r="E97" s="296"/>
      <c r="F97" s="296"/>
      <c r="G97" s="296"/>
      <c r="H97" s="296"/>
    </row>
    <row r="98" spans="2:8" ht="17.25">
      <c r="B98" s="296"/>
      <c r="C98" s="296"/>
      <c r="D98" s="314"/>
      <c r="E98" s="296"/>
      <c r="F98" s="296"/>
      <c r="G98" s="296"/>
      <c r="H98" s="296"/>
    </row>
    <row r="99" spans="2:8" ht="17.25">
      <c r="B99" s="296"/>
      <c r="C99" s="296"/>
      <c r="D99" s="314"/>
      <c r="E99" s="296"/>
      <c r="F99" s="296"/>
      <c r="G99" s="296"/>
      <c r="H99" s="296"/>
    </row>
    <row r="100" spans="2:8" ht="17.25">
      <c r="B100" s="296"/>
      <c r="C100" s="296"/>
      <c r="D100" s="314"/>
      <c r="E100" s="296"/>
      <c r="F100" s="296"/>
      <c r="G100" s="296"/>
      <c r="H100" s="296"/>
    </row>
    <row r="101" spans="2:8" ht="17.25">
      <c r="B101" s="296"/>
      <c r="C101" s="296"/>
      <c r="D101" s="314"/>
      <c r="E101" s="296"/>
      <c r="F101" s="296"/>
      <c r="G101" s="296"/>
      <c r="H101" s="296"/>
    </row>
    <row r="102" spans="2:8" ht="17.25">
      <c r="B102" s="296"/>
      <c r="C102" s="296"/>
      <c r="D102" s="314"/>
      <c r="E102" s="296"/>
      <c r="F102" s="296"/>
      <c r="G102" s="296"/>
      <c r="H102" s="296"/>
    </row>
    <row r="103" spans="2:8" ht="17.25">
      <c r="B103" s="296"/>
      <c r="C103" s="296"/>
      <c r="D103" s="314"/>
      <c r="E103" s="296"/>
      <c r="F103" s="296"/>
      <c r="G103" s="296"/>
      <c r="H103" s="296"/>
    </row>
    <row r="104" spans="2:8" ht="17.25">
      <c r="B104" s="296"/>
      <c r="C104" s="296"/>
      <c r="D104" s="314"/>
      <c r="E104" s="296"/>
      <c r="F104" s="296"/>
      <c r="G104" s="296"/>
      <c r="H104" s="296"/>
    </row>
    <row r="105" spans="2:8" ht="17.25">
      <c r="B105" s="296"/>
      <c r="C105" s="296"/>
      <c r="D105" s="314"/>
      <c r="E105" s="296"/>
      <c r="F105" s="296"/>
      <c r="G105" s="296"/>
      <c r="H105" s="296"/>
    </row>
    <row r="106" spans="2:8" ht="17.25">
      <c r="B106" s="296"/>
      <c r="C106" s="296"/>
      <c r="D106" s="314"/>
      <c r="E106" s="296"/>
      <c r="F106" s="296"/>
      <c r="G106" s="296"/>
      <c r="H106" s="296"/>
    </row>
    <row r="107" spans="2:8" ht="17.25">
      <c r="B107" s="296"/>
      <c r="C107" s="296"/>
      <c r="D107" s="314"/>
      <c r="E107" s="296"/>
      <c r="F107" s="296"/>
      <c r="G107" s="296"/>
      <c r="H107" s="296"/>
    </row>
    <row r="108" spans="2:8" ht="17.25">
      <c r="B108" s="296"/>
      <c r="C108" s="296"/>
      <c r="D108" s="314"/>
      <c r="E108" s="296"/>
      <c r="F108" s="296"/>
      <c r="G108" s="296"/>
      <c r="H108" s="296"/>
    </row>
    <row r="109" spans="2:8" ht="17.25">
      <c r="B109" s="296"/>
      <c r="C109" s="296"/>
      <c r="D109" s="314"/>
      <c r="E109" s="296"/>
      <c r="F109" s="296"/>
      <c r="G109" s="296"/>
      <c r="H109" s="296"/>
    </row>
    <row r="110" spans="2:8" ht="17.25">
      <c r="B110" s="296"/>
      <c r="C110" s="296"/>
      <c r="D110" s="314"/>
      <c r="E110" s="296"/>
      <c r="F110" s="296"/>
      <c r="G110" s="296"/>
      <c r="H110" s="296"/>
    </row>
    <row r="111" spans="2:8" ht="17.25">
      <c r="B111" s="296"/>
      <c r="C111" s="296"/>
      <c r="D111" s="314"/>
      <c r="E111" s="296"/>
      <c r="F111" s="296"/>
      <c r="G111" s="296"/>
      <c r="H111" s="296"/>
    </row>
    <row r="112" spans="2:8" ht="17.25">
      <c r="B112" s="296"/>
      <c r="C112" s="296"/>
      <c r="D112" s="314"/>
      <c r="E112" s="296"/>
      <c r="F112" s="296"/>
      <c r="G112" s="296"/>
      <c r="H112" s="296"/>
    </row>
    <row r="113" spans="2:8" ht="17.25">
      <c r="B113" s="296"/>
      <c r="C113" s="296"/>
      <c r="D113" s="314"/>
      <c r="E113" s="296"/>
      <c r="F113" s="296"/>
      <c r="G113" s="296"/>
      <c r="H113" s="296"/>
    </row>
    <row r="114" spans="2:8" ht="17.25">
      <c r="B114" s="296"/>
      <c r="C114" s="296"/>
      <c r="D114" s="314"/>
      <c r="E114" s="296"/>
      <c r="F114" s="296"/>
      <c r="G114" s="296"/>
      <c r="H114" s="296"/>
    </row>
    <row r="115" spans="2:8" ht="17.25">
      <c r="B115" s="296"/>
      <c r="C115" s="296"/>
      <c r="D115" s="314"/>
      <c r="E115" s="296"/>
      <c r="F115" s="296"/>
      <c r="G115" s="296"/>
      <c r="H115" s="296"/>
    </row>
    <row r="116" spans="2:8" ht="17.25">
      <c r="B116" s="296"/>
      <c r="C116" s="296"/>
      <c r="D116" s="314"/>
      <c r="E116" s="296"/>
      <c r="F116" s="296"/>
      <c r="G116" s="296"/>
      <c r="H116" s="296"/>
    </row>
    <row r="117" spans="2:8" ht="17.25">
      <c r="B117" s="296"/>
      <c r="C117" s="296"/>
      <c r="D117" s="314"/>
      <c r="E117" s="296"/>
      <c r="F117" s="296"/>
      <c r="G117" s="296"/>
      <c r="H117" s="296"/>
    </row>
    <row r="118" spans="2:8" ht="17.25">
      <c r="B118" s="296"/>
      <c r="C118" s="296"/>
      <c r="D118" s="314"/>
      <c r="E118" s="296"/>
      <c r="F118" s="296"/>
      <c r="G118" s="296"/>
      <c r="H118" s="296"/>
    </row>
    <row r="119" spans="2:8" ht="17.25">
      <c r="B119" s="296"/>
      <c r="C119" s="296"/>
      <c r="D119" s="314"/>
      <c r="E119" s="296"/>
      <c r="F119" s="296"/>
      <c r="G119" s="296"/>
      <c r="H119" s="296"/>
    </row>
    <row r="120" spans="2:8" ht="17.25">
      <c r="B120" s="296"/>
      <c r="C120" s="296"/>
      <c r="D120" s="314"/>
      <c r="E120" s="296"/>
      <c r="F120" s="296"/>
      <c r="G120" s="296"/>
      <c r="H120" s="296"/>
    </row>
    <row r="121" spans="2:8" ht="17.25">
      <c r="B121" s="296"/>
      <c r="C121" s="296"/>
      <c r="D121" s="314"/>
      <c r="E121" s="296"/>
      <c r="F121" s="296"/>
      <c r="G121" s="296"/>
      <c r="H121" s="296"/>
    </row>
    <row r="122" spans="2:8" ht="17.25">
      <c r="B122" s="296"/>
      <c r="C122" s="296"/>
      <c r="D122" s="314"/>
      <c r="E122" s="296"/>
      <c r="F122" s="296"/>
      <c r="G122" s="296"/>
      <c r="H122" s="296"/>
    </row>
    <row r="123" spans="2:8" ht="17.25">
      <c r="B123" s="296"/>
      <c r="C123" s="296"/>
      <c r="D123" s="314"/>
      <c r="E123" s="296"/>
      <c r="F123" s="296"/>
      <c r="G123" s="296"/>
      <c r="H123" s="296"/>
    </row>
    <row r="124" spans="2:8" ht="17.25">
      <c r="B124" s="296"/>
      <c r="C124" s="296"/>
      <c r="D124" s="314"/>
      <c r="E124" s="296"/>
      <c r="F124" s="296"/>
      <c r="G124" s="296"/>
      <c r="H124" s="296"/>
    </row>
    <row r="125" spans="2:8" ht="17.25">
      <c r="B125" s="296"/>
      <c r="C125" s="296"/>
      <c r="D125" s="314"/>
      <c r="E125" s="296"/>
      <c r="F125" s="296"/>
      <c r="G125" s="296"/>
      <c r="H125" s="296"/>
    </row>
    <row r="126" spans="2:8" ht="17.25">
      <c r="B126" s="296"/>
      <c r="C126" s="296"/>
      <c r="D126" s="314"/>
      <c r="E126" s="296"/>
      <c r="F126" s="296"/>
      <c r="G126" s="296"/>
      <c r="H126" s="296"/>
    </row>
    <row r="127" spans="2:8" ht="17.25">
      <c r="B127" s="296"/>
      <c r="C127" s="296"/>
      <c r="D127" s="314"/>
      <c r="E127" s="296"/>
      <c r="F127" s="296"/>
      <c r="G127" s="296"/>
      <c r="H127" s="296"/>
    </row>
    <row r="128" spans="2:8" ht="17.25">
      <c r="B128" s="296"/>
      <c r="C128" s="296"/>
      <c r="D128" s="314"/>
      <c r="E128" s="296"/>
      <c r="F128" s="296"/>
      <c r="G128" s="296"/>
      <c r="H128" s="296"/>
    </row>
  </sheetData>
  <mergeCells count="23">
    <mergeCell ref="M5:M6"/>
    <mergeCell ref="N5:N6"/>
    <mergeCell ref="E4:G4"/>
    <mergeCell ref="B5:B6"/>
    <mergeCell ref="C5:C6"/>
    <mergeCell ref="D5:D6"/>
    <mergeCell ref="E5:F5"/>
    <mergeCell ref="G5:G6"/>
    <mergeCell ref="E35:G35"/>
    <mergeCell ref="H5:H6"/>
    <mergeCell ref="J5:J6"/>
    <mergeCell ref="K5:K6"/>
    <mergeCell ref="L5:L6"/>
    <mergeCell ref="E30:G30"/>
    <mergeCell ref="E31:G31"/>
    <mergeCell ref="E32:G32"/>
    <mergeCell ref="E33:G33"/>
    <mergeCell ref="E34:G34"/>
    <mergeCell ref="E36:G36"/>
    <mergeCell ref="E37:G37"/>
    <mergeCell ref="E38:G38"/>
    <mergeCell ref="E39:G39"/>
    <mergeCell ref="E40:G40"/>
  </mergeCells>
  <phoneticPr fontId="3"/>
  <dataValidations count="4">
    <dataValidation type="list" allowBlank="1" showInputMessage="1" showErrorMessage="1" sqref="D31:D41">
      <formula1>"新規,削除"</formula1>
    </dataValidation>
    <dataValidation type="list" allowBlank="1" showInputMessage="1" showErrorMessage="1" sqref="H41">
      <formula1>"ホワイトリスト, ブラックリスト"</formula1>
    </dataValidation>
    <dataValidation type="list" allowBlank="1" showInputMessage="1" showErrorMessage="1" sqref="H7:H26 N7:N26">
      <formula1>"block,continue,override,alert,allow"</formula1>
    </dataValidation>
    <dataValidation type="list" allowBlank="1" showInputMessage="1" showErrorMessage="1" sqref="L7:L26">
      <formula1>"個社,共有"</formula1>
    </dataValidation>
  </dataValidations>
  <pageMargins left="0.31496062992125984" right="0.31496062992125984" top="0.74803149606299213" bottom="0.74803149606299213" header="0.31496062992125984" footer="0.31496062992125984"/>
  <pageSetup paperSize="9" scale="32" orientation="portrait" r:id="rId1"/>
  <colBreaks count="1" manualBreakCount="1">
    <brk id="15" max="77"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showGridLines="0" zoomScale="70" zoomScaleNormal="70" zoomScaleSheetLayoutView="55" workbookViewId="0">
      <pane ySplit="3" topLeftCell="A4" activePane="bottomLeft" state="frozen"/>
      <selection activeCell="C1" sqref="C1"/>
      <selection pane="bottomLeft" activeCell="B1" sqref="B1"/>
    </sheetView>
  </sheetViews>
  <sheetFormatPr defaultColWidth="8.125" defaultRowHeight="63.75" customHeight="1"/>
  <cols>
    <col min="1" max="1" width="1.25" style="332" customWidth="1"/>
    <col min="2" max="2" width="5.625" style="332" customWidth="1"/>
    <col min="3" max="3" width="37" style="332" bestFit="1" customWidth="1"/>
    <col min="4" max="4" width="37" style="332" customWidth="1"/>
    <col min="5" max="5" width="37" style="333" customWidth="1"/>
    <col min="6" max="6" width="54.25" style="332" customWidth="1"/>
    <col min="7" max="7" width="39" style="332" customWidth="1"/>
    <col min="8" max="8" width="29.375" style="332" customWidth="1"/>
    <col min="9" max="9" width="0.875" style="332" hidden="1" customWidth="1"/>
    <col min="10" max="10" width="14.625" style="332" hidden="1" customWidth="1"/>
    <col min="11" max="16384" width="8.125" style="332"/>
  </cols>
  <sheetData>
    <row r="1" spans="1:10" ht="38.25" customHeight="1" thickBot="1">
      <c r="A1" s="329"/>
      <c r="B1" s="330" t="s">
        <v>1151</v>
      </c>
      <c r="C1" s="329"/>
      <c r="D1" s="329"/>
      <c r="E1" s="331"/>
      <c r="F1" s="329"/>
      <c r="G1" s="329"/>
      <c r="H1" s="329"/>
      <c r="I1" s="329"/>
    </row>
    <row r="2" spans="1:10" ht="26.25" customHeight="1"/>
    <row r="3" spans="1:10" s="334" customFormat="1" ht="41.25" customHeight="1">
      <c r="B3" s="706" t="s">
        <v>683</v>
      </c>
      <c r="C3" s="706" t="s">
        <v>1152</v>
      </c>
      <c r="D3" s="706" t="s">
        <v>684</v>
      </c>
      <c r="E3" s="707" t="s">
        <v>685</v>
      </c>
      <c r="F3" s="706" t="s">
        <v>686</v>
      </c>
      <c r="G3" s="706" t="s">
        <v>687</v>
      </c>
      <c r="H3" s="708" t="s">
        <v>688</v>
      </c>
      <c r="J3" s="335" t="s">
        <v>689</v>
      </c>
    </row>
    <row r="4" spans="1:10" ht="56.25">
      <c r="B4" s="709">
        <v>1</v>
      </c>
      <c r="C4" s="710" t="s">
        <v>690</v>
      </c>
      <c r="D4" s="710" t="s">
        <v>691</v>
      </c>
      <c r="E4" s="711" t="s">
        <v>76</v>
      </c>
      <c r="F4" s="710" t="s">
        <v>692</v>
      </c>
      <c r="G4" s="710" t="s">
        <v>693</v>
      </c>
      <c r="H4" s="712"/>
      <c r="J4" s="336" t="s">
        <v>162</v>
      </c>
    </row>
    <row r="5" spans="1:10" ht="37.5">
      <c r="B5" s="713">
        <v>2</v>
      </c>
      <c r="C5" s="714" t="s">
        <v>694</v>
      </c>
      <c r="D5" s="714" t="s">
        <v>695</v>
      </c>
      <c r="E5" s="715" t="s">
        <v>76</v>
      </c>
      <c r="F5" s="714" t="s">
        <v>696</v>
      </c>
      <c r="G5" s="714" t="s">
        <v>697</v>
      </c>
      <c r="H5" s="716"/>
      <c r="J5" s="337" t="s">
        <v>698</v>
      </c>
    </row>
    <row r="6" spans="1:10" ht="112.5">
      <c r="B6" s="713">
        <v>3</v>
      </c>
      <c r="C6" s="714" t="s">
        <v>699</v>
      </c>
      <c r="D6" s="714" t="s">
        <v>700</v>
      </c>
      <c r="E6" s="715" t="s">
        <v>1059</v>
      </c>
      <c r="F6" s="714" t="s">
        <v>701</v>
      </c>
      <c r="G6" s="714" t="s">
        <v>702</v>
      </c>
      <c r="H6" s="716"/>
      <c r="J6" s="337" t="s">
        <v>698</v>
      </c>
    </row>
    <row r="7" spans="1:10" ht="93.75">
      <c r="B7" s="713">
        <v>4</v>
      </c>
      <c r="C7" s="714" t="s">
        <v>703</v>
      </c>
      <c r="D7" s="714" t="s">
        <v>704</v>
      </c>
      <c r="E7" s="715" t="s">
        <v>76</v>
      </c>
      <c r="F7" s="714" t="s">
        <v>705</v>
      </c>
      <c r="G7" s="714" t="s">
        <v>706</v>
      </c>
      <c r="H7" s="716"/>
      <c r="J7" s="337" t="s">
        <v>162</v>
      </c>
    </row>
    <row r="8" spans="1:10" ht="18.75">
      <c r="B8" s="713">
        <v>5</v>
      </c>
      <c r="C8" s="714" t="s">
        <v>707</v>
      </c>
      <c r="D8" s="714" t="s">
        <v>708</v>
      </c>
      <c r="E8" s="715" t="s">
        <v>76</v>
      </c>
      <c r="F8" s="714" t="s">
        <v>709</v>
      </c>
      <c r="G8" s="714" t="s">
        <v>710</v>
      </c>
      <c r="H8" s="716"/>
      <c r="J8" s="337" t="s">
        <v>162</v>
      </c>
    </row>
    <row r="9" spans="1:10" ht="206.25">
      <c r="B9" s="713">
        <v>6</v>
      </c>
      <c r="C9" s="714" t="s">
        <v>711</v>
      </c>
      <c r="D9" s="714" t="s">
        <v>712</v>
      </c>
      <c r="E9" s="715" t="s">
        <v>76</v>
      </c>
      <c r="F9" s="714" t="s">
        <v>713</v>
      </c>
      <c r="G9" s="714" t="s">
        <v>714</v>
      </c>
      <c r="H9" s="716"/>
      <c r="J9" s="337" t="s">
        <v>162</v>
      </c>
    </row>
    <row r="10" spans="1:10" ht="85.5" customHeight="1">
      <c r="B10" s="713">
        <v>7</v>
      </c>
      <c r="C10" s="717" t="s">
        <v>715</v>
      </c>
      <c r="D10" s="717" t="s">
        <v>716</v>
      </c>
      <c r="E10" s="718" t="s">
        <v>717</v>
      </c>
      <c r="F10" s="714" t="s">
        <v>718</v>
      </c>
      <c r="G10" s="714" t="s">
        <v>162</v>
      </c>
      <c r="H10" s="716"/>
      <c r="J10" s="337"/>
    </row>
    <row r="11" spans="1:10" ht="131.25">
      <c r="B11" s="713">
        <v>8</v>
      </c>
      <c r="C11" s="714" t="s">
        <v>719</v>
      </c>
      <c r="D11" s="714" t="s">
        <v>720</v>
      </c>
      <c r="E11" s="715" t="s">
        <v>76</v>
      </c>
      <c r="F11" s="714" t="s">
        <v>721</v>
      </c>
      <c r="G11" s="714" t="s">
        <v>722</v>
      </c>
      <c r="H11" s="716"/>
      <c r="J11" s="337" t="s">
        <v>162</v>
      </c>
    </row>
    <row r="12" spans="1:10" ht="56.25">
      <c r="B12" s="713">
        <v>9</v>
      </c>
      <c r="C12" s="714" t="s">
        <v>723</v>
      </c>
      <c r="D12" s="714" t="s">
        <v>724</v>
      </c>
      <c r="E12" s="715" t="s">
        <v>76</v>
      </c>
      <c r="F12" s="714" t="s">
        <v>725</v>
      </c>
      <c r="G12" s="714" t="s">
        <v>726</v>
      </c>
      <c r="H12" s="716"/>
      <c r="J12" s="337" t="s">
        <v>162</v>
      </c>
    </row>
    <row r="13" spans="1:10" ht="37.5">
      <c r="B13" s="713">
        <v>10</v>
      </c>
      <c r="C13" s="714" t="s">
        <v>727</v>
      </c>
      <c r="D13" s="714" t="s">
        <v>728</v>
      </c>
      <c r="E13" s="715" t="s">
        <v>76</v>
      </c>
      <c r="F13" s="714" t="s">
        <v>729</v>
      </c>
      <c r="G13" s="714"/>
      <c r="H13" s="716" t="s">
        <v>730</v>
      </c>
      <c r="J13" s="337" t="s">
        <v>162</v>
      </c>
    </row>
    <row r="14" spans="1:10" s="338" customFormat="1" ht="37.5">
      <c r="B14" s="713">
        <v>11</v>
      </c>
      <c r="C14" s="714" t="s">
        <v>731</v>
      </c>
      <c r="D14" s="714" t="s">
        <v>732</v>
      </c>
      <c r="E14" s="715" t="s">
        <v>162</v>
      </c>
      <c r="F14" s="714" t="s">
        <v>733</v>
      </c>
      <c r="G14" s="714"/>
      <c r="H14" s="716"/>
      <c r="J14" s="339"/>
    </row>
    <row r="15" spans="1:10" ht="56.25">
      <c r="B15" s="713">
        <v>12</v>
      </c>
      <c r="C15" s="714" t="s">
        <v>734</v>
      </c>
      <c r="D15" s="714" t="s">
        <v>735</v>
      </c>
      <c r="E15" s="715" t="s">
        <v>76</v>
      </c>
      <c r="F15" s="714" t="s">
        <v>736</v>
      </c>
      <c r="G15" s="714" t="s">
        <v>737</v>
      </c>
      <c r="H15" s="716"/>
      <c r="J15" s="337" t="s">
        <v>162</v>
      </c>
    </row>
    <row r="16" spans="1:10" ht="75">
      <c r="B16" s="713">
        <v>13</v>
      </c>
      <c r="C16" s="714" t="s">
        <v>738</v>
      </c>
      <c r="D16" s="714" t="s">
        <v>739</v>
      </c>
      <c r="E16" s="715" t="s">
        <v>76</v>
      </c>
      <c r="F16" s="714" t="s">
        <v>740</v>
      </c>
      <c r="G16" s="714" t="s">
        <v>741</v>
      </c>
      <c r="H16" s="716"/>
      <c r="J16" s="337" t="s">
        <v>162</v>
      </c>
    </row>
    <row r="17" spans="2:10" ht="75">
      <c r="B17" s="713">
        <v>14</v>
      </c>
      <c r="C17" s="714" t="s">
        <v>742</v>
      </c>
      <c r="D17" s="714" t="s">
        <v>743</v>
      </c>
      <c r="E17" s="715" t="s">
        <v>76</v>
      </c>
      <c r="F17" s="714" t="s">
        <v>744</v>
      </c>
      <c r="G17" s="714" t="s">
        <v>745</v>
      </c>
      <c r="H17" s="716"/>
      <c r="J17" s="337" t="s">
        <v>162</v>
      </c>
    </row>
    <row r="18" spans="2:10" ht="75">
      <c r="B18" s="713">
        <v>15</v>
      </c>
      <c r="C18" s="714" t="s">
        <v>746</v>
      </c>
      <c r="D18" s="714" t="s">
        <v>747</v>
      </c>
      <c r="E18" s="715" t="s">
        <v>76</v>
      </c>
      <c r="F18" s="714" t="s">
        <v>748</v>
      </c>
      <c r="G18" s="714" t="s">
        <v>749</v>
      </c>
      <c r="H18" s="716"/>
      <c r="J18" s="337" t="s">
        <v>162</v>
      </c>
    </row>
    <row r="19" spans="2:10" ht="37.5">
      <c r="B19" s="713">
        <v>16</v>
      </c>
      <c r="C19" s="714" t="s">
        <v>750</v>
      </c>
      <c r="D19" s="714" t="s">
        <v>751</v>
      </c>
      <c r="E19" s="715" t="s">
        <v>76</v>
      </c>
      <c r="F19" s="714" t="s">
        <v>752</v>
      </c>
      <c r="G19" s="714"/>
      <c r="H19" s="716" t="s">
        <v>730</v>
      </c>
      <c r="J19" s="337" t="s">
        <v>162</v>
      </c>
    </row>
    <row r="20" spans="2:10" ht="75">
      <c r="B20" s="713">
        <v>17</v>
      </c>
      <c r="C20" s="714" t="s">
        <v>753</v>
      </c>
      <c r="D20" s="714" t="s">
        <v>754</v>
      </c>
      <c r="E20" s="715" t="s">
        <v>76</v>
      </c>
      <c r="F20" s="714" t="s">
        <v>755</v>
      </c>
      <c r="G20" s="714" t="s">
        <v>756</v>
      </c>
      <c r="H20" s="716"/>
      <c r="J20" s="337" t="s">
        <v>162</v>
      </c>
    </row>
    <row r="21" spans="2:10" ht="75">
      <c r="B21" s="713">
        <v>18</v>
      </c>
      <c r="C21" s="714" t="s">
        <v>757</v>
      </c>
      <c r="D21" s="714" t="s">
        <v>758</v>
      </c>
      <c r="E21" s="715" t="s">
        <v>76</v>
      </c>
      <c r="F21" s="714" t="s">
        <v>759</v>
      </c>
      <c r="G21" s="714" t="s">
        <v>760</v>
      </c>
      <c r="H21" s="716"/>
      <c r="J21" s="337" t="s">
        <v>698</v>
      </c>
    </row>
    <row r="22" spans="2:10" ht="93.75">
      <c r="B22" s="713">
        <v>19</v>
      </c>
      <c r="C22" s="714" t="s">
        <v>761</v>
      </c>
      <c r="D22" s="714" t="s">
        <v>762</v>
      </c>
      <c r="E22" s="715" t="s">
        <v>76</v>
      </c>
      <c r="F22" s="714" t="s">
        <v>763</v>
      </c>
      <c r="G22" s="714" t="s">
        <v>764</v>
      </c>
      <c r="H22" s="716"/>
      <c r="J22" s="337" t="s">
        <v>162</v>
      </c>
    </row>
    <row r="23" spans="2:10" ht="56.25">
      <c r="B23" s="713">
        <v>20</v>
      </c>
      <c r="C23" s="714" t="s">
        <v>765</v>
      </c>
      <c r="D23" s="714" t="s">
        <v>766</v>
      </c>
      <c r="E23" s="715" t="s">
        <v>76</v>
      </c>
      <c r="F23" s="714" t="s">
        <v>767</v>
      </c>
      <c r="G23" s="714" t="s">
        <v>768</v>
      </c>
      <c r="H23" s="716"/>
      <c r="J23" s="337" t="s">
        <v>162</v>
      </c>
    </row>
    <row r="24" spans="2:10" s="719" customFormat="1" ht="56.25">
      <c r="B24" s="713">
        <v>21</v>
      </c>
      <c r="C24" s="717" t="s">
        <v>769</v>
      </c>
      <c r="D24" s="717" t="s">
        <v>770</v>
      </c>
      <c r="E24" s="718" t="s">
        <v>698</v>
      </c>
      <c r="F24" s="714" t="s">
        <v>771</v>
      </c>
      <c r="G24" s="714"/>
      <c r="H24" s="716" t="s">
        <v>1153</v>
      </c>
      <c r="J24" s="339"/>
    </row>
    <row r="25" spans="2:10" ht="93.75">
      <c r="B25" s="713">
        <v>22</v>
      </c>
      <c r="C25" s="714" t="s">
        <v>772</v>
      </c>
      <c r="D25" s="714" t="s">
        <v>773</v>
      </c>
      <c r="E25" s="715" t="s">
        <v>76</v>
      </c>
      <c r="F25" s="714" t="s">
        <v>774</v>
      </c>
      <c r="G25" s="714" t="s">
        <v>775</v>
      </c>
      <c r="H25" s="716"/>
      <c r="J25" s="337" t="s">
        <v>698</v>
      </c>
    </row>
    <row r="26" spans="2:10" ht="93.75">
      <c r="B26" s="713">
        <v>23</v>
      </c>
      <c r="C26" s="714" t="s">
        <v>776</v>
      </c>
      <c r="D26" s="714" t="s">
        <v>777</v>
      </c>
      <c r="E26" s="715" t="s">
        <v>76</v>
      </c>
      <c r="F26" s="714" t="s">
        <v>778</v>
      </c>
      <c r="G26" s="714" t="s">
        <v>779</v>
      </c>
      <c r="H26" s="716"/>
      <c r="J26" s="337" t="s">
        <v>162</v>
      </c>
    </row>
    <row r="27" spans="2:10" ht="37.5">
      <c r="B27" s="713">
        <v>24</v>
      </c>
      <c r="C27" s="714" t="s">
        <v>780</v>
      </c>
      <c r="D27" s="714" t="s">
        <v>781</v>
      </c>
      <c r="E27" s="715" t="s">
        <v>76</v>
      </c>
      <c r="F27" s="714" t="s">
        <v>782</v>
      </c>
      <c r="G27" s="714" t="s">
        <v>783</v>
      </c>
      <c r="H27" s="716"/>
      <c r="J27" s="337" t="s">
        <v>162</v>
      </c>
    </row>
    <row r="28" spans="2:10" ht="37.5">
      <c r="B28" s="713">
        <v>25</v>
      </c>
      <c r="C28" s="714" t="s">
        <v>784</v>
      </c>
      <c r="D28" s="714" t="s">
        <v>785</v>
      </c>
      <c r="E28" s="715" t="s">
        <v>76</v>
      </c>
      <c r="F28" s="714" t="s">
        <v>786</v>
      </c>
      <c r="G28" s="714" t="s">
        <v>787</v>
      </c>
      <c r="H28" s="716"/>
      <c r="J28" s="337" t="s">
        <v>162</v>
      </c>
    </row>
    <row r="29" spans="2:10" ht="56.25">
      <c r="B29" s="713">
        <v>26</v>
      </c>
      <c r="C29" s="714" t="s">
        <v>788</v>
      </c>
      <c r="D29" s="714" t="s">
        <v>789</v>
      </c>
      <c r="E29" s="715" t="s">
        <v>76</v>
      </c>
      <c r="F29" s="714" t="s">
        <v>790</v>
      </c>
      <c r="G29" s="714"/>
      <c r="H29" s="716" t="s">
        <v>730</v>
      </c>
      <c r="J29" s="337" t="s">
        <v>162</v>
      </c>
    </row>
    <row r="30" spans="2:10" ht="37.5">
      <c r="B30" s="713">
        <v>27</v>
      </c>
      <c r="C30" s="714" t="s">
        <v>791</v>
      </c>
      <c r="D30" s="714" t="s">
        <v>792</v>
      </c>
      <c r="E30" s="715" t="s">
        <v>76</v>
      </c>
      <c r="F30" s="714" t="s">
        <v>793</v>
      </c>
      <c r="G30" s="714" t="s">
        <v>794</v>
      </c>
      <c r="H30" s="716"/>
      <c r="J30" s="337" t="s">
        <v>162</v>
      </c>
    </row>
    <row r="31" spans="2:10" ht="37.5">
      <c r="B31" s="713">
        <v>28</v>
      </c>
      <c r="C31" s="714" t="s">
        <v>795</v>
      </c>
      <c r="D31" s="714" t="s">
        <v>796</v>
      </c>
      <c r="E31" s="715" t="s">
        <v>76</v>
      </c>
      <c r="F31" s="714" t="s">
        <v>797</v>
      </c>
      <c r="G31" s="714" t="s">
        <v>798</v>
      </c>
      <c r="H31" s="716"/>
      <c r="J31" s="337" t="s">
        <v>162</v>
      </c>
    </row>
    <row r="32" spans="2:10" ht="37.5">
      <c r="B32" s="713">
        <v>29</v>
      </c>
      <c r="C32" s="714" t="s">
        <v>799</v>
      </c>
      <c r="D32" s="714" t="s">
        <v>800</v>
      </c>
      <c r="E32" s="715" t="s">
        <v>76</v>
      </c>
      <c r="F32" s="714" t="s">
        <v>801</v>
      </c>
      <c r="G32" s="714" t="s">
        <v>802</v>
      </c>
      <c r="H32" s="716"/>
      <c r="J32" s="337" t="s">
        <v>162</v>
      </c>
    </row>
    <row r="33" spans="2:10" ht="56.25">
      <c r="B33" s="713">
        <v>30</v>
      </c>
      <c r="C33" s="714" t="s">
        <v>803</v>
      </c>
      <c r="D33" s="714" t="s">
        <v>804</v>
      </c>
      <c r="E33" s="715" t="s">
        <v>76</v>
      </c>
      <c r="F33" s="714" t="s">
        <v>805</v>
      </c>
      <c r="G33" s="714" t="s">
        <v>806</v>
      </c>
      <c r="H33" s="716"/>
      <c r="J33" s="337" t="s">
        <v>162</v>
      </c>
    </row>
    <row r="34" spans="2:10" ht="37.5">
      <c r="B34" s="713">
        <v>31</v>
      </c>
      <c r="C34" s="717" t="s">
        <v>807</v>
      </c>
      <c r="D34" s="717" t="s">
        <v>808</v>
      </c>
      <c r="E34" s="718" t="s">
        <v>717</v>
      </c>
      <c r="F34" s="714" t="s">
        <v>809</v>
      </c>
      <c r="G34" s="714"/>
      <c r="H34" s="716" t="s">
        <v>1153</v>
      </c>
      <c r="J34" s="337" t="s">
        <v>698</v>
      </c>
    </row>
    <row r="35" spans="2:10" ht="37.5">
      <c r="B35" s="713">
        <v>32</v>
      </c>
      <c r="C35" s="714" t="s">
        <v>810</v>
      </c>
      <c r="D35" s="714" t="s">
        <v>811</v>
      </c>
      <c r="E35" s="715" t="s">
        <v>76</v>
      </c>
      <c r="F35" s="714" t="s">
        <v>812</v>
      </c>
      <c r="G35" s="714" t="s">
        <v>813</v>
      </c>
      <c r="H35" s="716"/>
      <c r="J35" s="337" t="s">
        <v>162</v>
      </c>
    </row>
    <row r="36" spans="2:10" ht="56.25">
      <c r="B36" s="713">
        <v>33</v>
      </c>
      <c r="C36" s="714" t="s">
        <v>814</v>
      </c>
      <c r="D36" s="714" t="s">
        <v>815</v>
      </c>
      <c r="E36" s="715" t="s">
        <v>76</v>
      </c>
      <c r="F36" s="714" t="s">
        <v>816</v>
      </c>
      <c r="G36" s="714" t="s">
        <v>817</v>
      </c>
      <c r="H36" s="716"/>
      <c r="J36" s="337" t="s">
        <v>162</v>
      </c>
    </row>
    <row r="37" spans="2:10" ht="75">
      <c r="B37" s="713">
        <v>34</v>
      </c>
      <c r="C37" s="714" t="s">
        <v>818</v>
      </c>
      <c r="D37" s="714" t="s">
        <v>819</v>
      </c>
      <c r="E37" s="715" t="s">
        <v>76</v>
      </c>
      <c r="F37" s="714" t="s">
        <v>820</v>
      </c>
      <c r="G37" s="714" t="s">
        <v>821</v>
      </c>
      <c r="H37" s="716"/>
      <c r="J37" s="337" t="s">
        <v>162</v>
      </c>
    </row>
    <row r="38" spans="2:10" ht="112.5">
      <c r="B38" s="713">
        <v>35</v>
      </c>
      <c r="C38" s="714" t="s">
        <v>822</v>
      </c>
      <c r="D38" s="714" t="s">
        <v>823</v>
      </c>
      <c r="E38" s="715" t="s">
        <v>76</v>
      </c>
      <c r="F38" s="714" t="s">
        <v>824</v>
      </c>
      <c r="G38" s="714" t="s">
        <v>825</v>
      </c>
      <c r="H38" s="716"/>
      <c r="J38" s="337" t="s">
        <v>162</v>
      </c>
    </row>
    <row r="39" spans="2:10" ht="67.5" customHeight="1">
      <c r="B39" s="713">
        <v>36</v>
      </c>
      <c r="C39" s="714" t="s">
        <v>826</v>
      </c>
      <c r="D39" s="714" t="s">
        <v>827</v>
      </c>
      <c r="E39" s="715" t="s">
        <v>76</v>
      </c>
      <c r="F39" s="714" t="s">
        <v>828</v>
      </c>
      <c r="G39" s="714" t="s">
        <v>162</v>
      </c>
      <c r="H39" s="716"/>
      <c r="J39" s="337"/>
    </row>
    <row r="40" spans="2:10" ht="56.25">
      <c r="B40" s="713">
        <v>37</v>
      </c>
      <c r="C40" s="714" t="s">
        <v>829</v>
      </c>
      <c r="D40" s="714" t="s">
        <v>830</v>
      </c>
      <c r="E40" s="715" t="s">
        <v>76</v>
      </c>
      <c r="F40" s="714" t="s">
        <v>831</v>
      </c>
      <c r="G40" s="714" t="s">
        <v>832</v>
      </c>
      <c r="H40" s="716"/>
      <c r="J40" s="337" t="s">
        <v>162</v>
      </c>
    </row>
    <row r="41" spans="2:10" ht="37.5">
      <c r="B41" s="713">
        <v>38</v>
      </c>
      <c r="C41" s="714" t="s">
        <v>833</v>
      </c>
      <c r="D41" s="714" t="s">
        <v>834</v>
      </c>
      <c r="E41" s="715" t="s">
        <v>76</v>
      </c>
      <c r="F41" s="714" t="s">
        <v>835</v>
      </c>
      <c r="G41" s="714" t="s">
        <v>836</v>
      </c>
      <c r="H41" s="716"/>
      <c r="J41" s="337" t="s">
        <v>162</v>
      </c>
    </row>
    <row r="42" spans="2:10" ht="75">
      <c r="B42" s="713">
        <v>39</v>
      </c>
      <c r="C42" s="714" t="s">
        <v>837</v>
      </c>
      <c r="D42" s="714" t="s">
        <v>838</v>
      </c>
      <c r="E42" s="715" t="s">
        <v>76</v>
      </c>
      <c r="F42" s="714" t="s">
        <v>839</v>
      </c>
      <c r="G42" s="714" t="s">
        <v>840</v>
      </c>
      <c r="H42" s="716"/>
      <c r="J42" s="337" t="s">
        <v>162</v>
      </c>
    </row>
    <row r="43" spans="2:10" ht="112.5">
      <c r="B43" s="713">
        <v>40</v>
      </c>
      <c r="C43" s="714" t="s">
        <v>841</v>
      </c>
      <c r="D43" s="714" t="s">
        <v>842</v>
      </c>
      <c r="E43" s="715" t="s">
        <v>76</v>
      </c>
      <c r="F43" s="714" t="s">
        <v>843</v>
      </c>
      <c r="G43" s="714" t="s">
        <v>844</v>
      </c>
      <c r="H43" s="716"/>
      <c r="J43" s="337" t="s">
        <v>162</v>
      </c>
    </row>
    <row r="44" spans="2:10" ht="112.5">
      <c r="B44" s="713">
        <v>41</v>
      </c>
      <c r="C44" s="714" t="s">
        <v>845</v>
      </c>
      <c r="D44" s="714" t="s">
        <v>846</v>
      </c>
      <c r="E44" s="715" t="s">
        <v>76</v>
      </c>
      <c r="F44" s="714" t="s">
        <v>847</v>
      </c>
      <c r="G44" s="714" t="s">
        <v>848</v>
      </c>
      <c r="H44" s="716"/>
      <c r="J44" s="337" t="s">
        <v>162</v>
      </c>
    </row>
    <row r="45" spans="2:10" ht="37.5">
      <c r="B45" s="713">
        <v>42</v>
      </c>
      <c r="C45" s="714" t="s">
        <v>849</v>
      </c>
      <c r="D45" s="714" t="s">
        <v>850</v>
      </c>
      <c r="E45" s="715" t="s">
        <v>76</v>
      </c>
      <c r="F45" s="714" t="s">
        <v>851</v>
      </c>
      <c r="G45" s="714" t="s">
        <v>852</v>
      </c>
      <c r="H45" s="716"/>
      <c r="J45" s="337" t="s">
        <v>162</v>
      </c>
    </row>
    <row r="46" spans="2:10" ht="37.5">
      <c r="B46" s="713">
        <v>43</v>
      </c>
      <c r="C46" s="717" t="s">
        <v>853</v>
      </c>
      <c r="D46" s="717" t="s">
        <v>854</v>
      </c>
      <c r="E46" s="718" t="s">
        <v>717</v>
      </c>
      <c r="F46" s="714" t="s">
        <v>855</v>
      </c>
      <c r="G46" s="714"/>
      <c r="H46" s="716" t="s">
        <v>1153</v>
      </c>
      <c r="J46" s="337" t="s">
        <v>698</v>
      </c>
    </row>
    <row r="47" spans="2:10" ht="187.5">
      <c r="B47" s="713">
        <v>44</v>
      </c>
      <c r="C47" s="714" t="s">
        <v>856</v>
      </c>
      <c r="D47" s="714" t="s">
        <v>857</v>
      </c>
      <c r="E47" s="715" t="s">
        <v>76</v>
      </c>
      <c r="F47" s="714" t="s">
        <v>858</v>
      </c>
      <c r="G47" s="714"/>
      <c r="H47" s="716"/>
      <c r="J47" s="337" t="s">
        <v>162</v>
      </c>
    </row>
    <row r="48" spans="2:10" ht="37.5">
      <c r="B48" s="713">
        <v>45</v>
      </c>
      <c r="C48" s="714" t="s">
        <v>859</v>
      </c>
      <c r="D48" s="714" t="s">
        <v>860</v>
      </c>
      <c r="E48" s="715" t="s">
        <v>76</v>
      </c>
      <c r="F48" s="714" t="s">
        <v>861</v>
      </c>
      <c r="G48" s="714" t="s">
        <v>862</v>
      </c>
      <c r="H48" s="716"/>
      <c r="J48" s="337" t="s">
        <v>162</v>
      </c>
    </row>
    <row r="49" spans="2:10" ht="56.25">
      <c r="B49" s="713">
        <v>46</v>
      </c>
      <c r="C49" s="714" t="s">
        <v>863</v>
      </c>
      <c r="D49" s="714" t="s">
        <v>864</v>
      </c>
      <c r="E49" s="715" t="s">
        <v>76</v>
      </c>
      <c r="F49" s="714" t="s">
        <v>865</v>
      </c>
      <c r="G49" s="714" t="s">
        <v>866</v>
      </c>
      <c r="H49" s="716"/>
      <c r="J49" s="337" t="s">
        <v>698</v>
      </c>
    </row>
    <row r="50" spans="2:10" ht="56.25">
      <c r="B50" s="713">
        <v>47</v>
      </c>
      <c r="C50" s="714" t="s">
        <v>867</v>
      </c>
      <c r="D50" s="714" t="s">
        <v>868</v>
      </c>
      <c r="E50" s="715" t="s">
        <v>76</v>
      </c>
      <c r="F50" s="714" t="s">
        <v>869</v>
      </c>
      <c r="G50" s="714" t="s">
        <v>870</v>
      </c>
      <c r="H50" s="716"/>
      <c r="J50" s="337" t="s">
        <v>162</v>
      </c>
    </row>
    <row r="51" spans="2:10" ht="37.5">
      <c r="B51" s="713">
        <v>48</v>
      </c>
      <c r="C51" s="714" t="s">
        <v>871</v>
      </c>
      <c r="D51" s="714" t="s">
        <v>872</v>
      </c>
      <c r="E51" s="715" t="s">
        <v>76</v>
      </c>
      <c r="F51" s="714" t="s">
        <v>873</v>
      </c>
      <c r="G51" s="714" t="s">
        <v>874</v>
      </c>
      <c r="H51" s="716"/>
      <c r="J51" s="337" t="s">
        <v>162</v>
      </c>
    </row>
    <row r="52" spans="2:10" ht="75">
      <c r="B52" s="713">
        <v>49</v>
      </c>
      <c r="C52" s="714" t="s">
        <v>875</v>
      </c>
      <c r="D52" s="714" t="s">
        <v>876</v>
      </c>
      <c r="E52" s="715" t="s">
        <v>76</v>
      </c>
      <c r="F52" s="714" t="s">
        <v>877</v>
      </c>
      <c r="G52" s="714" t="s">
        <v>878</v>
      </c>
      <c r="H52" s="716"/>
      <c r="J52" s="337" t="s">
        <v>162</v>
      </c>
    </row>
    <row r="53" spans="2:10" ht="56.25">
      <c r="B53" s="713">
        <v>50</v>
      </c>
      <c r="C53" s="714" t="s">
        <v>879</v>
      </c>
      <c r="D53" s="714" t="s">
        <v>880</v>
      </c>
      <c r="E53" s="715" t="s">
        <v>76</v>
      </c>
      <c r="F53" s="714" t="s">
        <v>881</v>
      </c>
      <c r="G53" s="714" t="s">
        <v>882</v>
      </c>
      <c r="H53" s="716"/>
      <c r="J53" s="337" t="s">
        <v>162</v>
      </c>
    </row>
    <row r="54" spans="2:10" ht="56.25">
      <c r="B54" s="713">
        <v>51</v>
      </c>
      <c r="C54" s="714" t="s">
        <v>883</v>
      </c>
      <c r="D54" s="714" t="s">
        <v>884</v>
      </c>
      <c r="E54" s="715" t="s">
        <v>76</v>
      </c>
      <c r="F54" s="714" t="s">
        <v>885</v>
      </c>
      <c r="G54" s="714" t="s">
        <v>886</v>
      </c>
      <c r="H54" s="716"/>
      <c r="J54" s="337" t="s">
        <v>162</v>
      </c>
    </row>
    <row r="55" spans="2:10" ht="75">
      <c r="B55" s="713">
        <v>52</v>
      </c>
      <c r="C55" s="714" t="s">
        <v>887</v>
      </c>
      <c r="D55" s="714" t="s">
        <v>888</v>
      </c>
      <c r="E55" s="715" t="s">
        <v>76</v>
      </c>
      <c r="F55" s="714" t="s">
        <v>889</v>
      </c>
      <c r="G55" s="714" t="s">
        <v>890</v>
      </c>
      <c r="H55" s="716"/>
      <c r="J55" s="337" t="s">
        <v>162</v>
      </c>
    </row>
    <row r="56" spans="2:10" ht="75">
      <c r="B56" s="713">
        <v>53</v>
      </c>
      <c r="C56" s="714" t="s">
        <v>891</v>
      </c>
      <c r="D56" s="714" t="s">
        <v>892</v>
      </c>
      <c r="E56" s="715" t="s">
        <v>76</v>
      </c>
      <c r="F56" s="714" t="s">
        <v>893</v>
      </c>
      <c r="G56" s="714" t="s">
        <v>894</v>
      </c>
      <c r="H56" s="716"/>
      <c r="J56" s="337" t="s">
        <v>162</v>
      </c>
    </row>
    <row r="57" spans="2:10" ht="168.75">
      <c r="B57" s="713">
        <v>54</v>
      </c>
      <c r="C57" s="714" t="s">
        <v>895</v>
      </c>
      <c r="D57" s="714" t="s">
        <v>896</v>
      </c>
      <c r="E57" s="715" t="s">
        <v>76</v>
      </c>
      <c r="F57" s="714" t="s">
        <v>897</v>
      </c>
      <c r="G57" s="714" t="s">
        <v>898</v>
      </c>
      <c r="H57" s="716"/>
      <c r="J57" s="337" t="s">
        <v>162</v>
      </c>
    </row>
    <row r="58" spans="2:10" ht="56.25">
      <c r="B58" s="713">
        <v>55</v>
      </c>
      <c r="C58" s="714" t="s">
        <v>899</v>
      </c>
      <c r="D58" s="714" t="s">
        <v>900</v>
      </c>
      <c r="E58" s="715" t="s">
        <v>76</v>
      </c>
      <c r="F58" s="714" t="s">
        <v>901</v>
      </c>
      <c r="G58" s="714" t="s">
        <v>902</v>
      </c>
      <c r="H58" s="716"/>
      <c r="J58" s="337" t="s">
        <v>162</v>
      </c>
    </row>
    <row r="59" spans="2:10" ht="131.25">
      <c r="B59" s="713">
        <v>56</v>
      </c>
      <c r="C59" s="714" t="s">
        <v>903</v>
      </c>
      <c r="D59" s="714" t="s">
        <v>904</v>
      </c>
      <c r="E59" s="715" t="s">
        <v>76</v>
      </c>
      <c r="F59" s="714" t="s">
        <v>905</v>
      </c>
      <c r="G59" s="714" t="s">
        <v>906</v>
      </c>
      <c r="H59" s="716"/>
      <c r="J59" s="337" t="s">
        <v>162</v>
      </c>
    </row>
    <row r="60" spans="2:10" ht="93.75">
      <c r="B60" s="713">
        <v>57</v>
      </c>
      <c r="C60" s="714" t="s">
        <v>907</v>
      </c>
      <c r="D60" s="714" t="s">
        <v>908</v>
      </c>
      <c r="E60" s="715" t="s">
        <v>76</v>
      </c>
      <c r="F60" s="714" t="s">
        <v>909</v>
      </c>
      <c r="G60" s="714" t="s">
        <v>910</v>
      </c>
      <c r="H60" s="716"/>
      <c r="J60" s="337" t="s">
        <v>162</v>
      </c>
    </row>
    <row r="61" spans="2:10" ht="37.5">
      <c r="B61" s="713">
        <v>58</v>
      </c>
      <c r="C61" s="714" t="s">
        <v>911</v>
      </c>
      <c r="D61" s="714" t="s">
        <v>912</v>
      </c>
      <c r="E61" s="715" t="s">
        <v>76</v>
      </c>
      <c r="F61" s="714" t="s">
        <v>913</v>
      </c>
      <c r="G61" s="714" t="s">
        <v>914</v>
      </c>
      <c r="H61" s="716"/>
      <c r="J61" s="337" t="s">
        <v>162</v>
      </c>
    </row>
    <row r="62" spans="2:10" ht="93.75">
      <c r="B62" s="713">
        <v>59</v>
      </c>
      <c r="C62" s="714" t="s">
        <v>915</v>
      </c>
      <c r="D62" s="714" t="s">
        <v>916</v>
      </c>
      <c r="E62" s="715" t="s">
        <v>76</v>
      </c>
      <c r="F62" s="714" t="s">
        <v>917</v>
      </c>
      <c r="G62" s="714" t="s">
        <v>918</v>
      </c>
      <c r="H62" s="716"/>
      <c r="J62" s="337" t="s">
        <v>162</v>
      </c>
    </row>
    <row r="63" spans="2:10" ht="37.5">
      <c r="B63" s="713">
        <v>60</v>
      </c>
      <c r="C63" s="714" t="s">
        <v>919</v>
      </c>
      <c r="D63" s="714" t="s">
        <v>920</v>
      </c>
      <c r="E63" s="715" t="s">
        <v>76</v>
      </c>
      <c r="F63" s="714" t="s">
        <v>921</v>
      </c>
      <c r="G63" s="714" t="s">
        <v>922</v>
      </c>
      <c r="H63" s="716"/>
      <c r="J63" s="337" t="s">
        <v>162</v>
      </c>
    </row>
    <row r="64" spans="2:10" ht="56.25">
      <c r="B64" s="713">
        <v>61</v>
      </c>
      <c r="C64" s="714" t="s">
        <v>923</v>
      </c>
      <c r="D64" s="714" t="s">
        <v>924</v>
      </c>
      <c r="E64" s="715" t="s">
        <v>76</v>
      </c>
      <c r="F64" s="714" t="s">
        <v>925</v>
      </c>
      <c r="G64" s="714" t="s">
        <v>926</v>
      </c>
      <c r="H64" s="716"/>
      <c r="J64" s="337" t="s">
        <v>162</v>
      </c>
    </row>
    <row r="65" spans="2:10" ht="75">
      <c r="B65" s="713">
        <v>62</v>
      </c>
      <c r="C65" s="714" t="s">
        <v>927</v>
      </c>
      <c r="D65" s="714" t="s">
        <v>928</v>
      </c>
      <c r="E65" s="715" t="s">
        <v>76</v>
      </c>
      <c r="F65" s="714" t="s">
        <v>929</v>
      </c>
      <c r="G65" s="714" t="s">
        <v>930</v>
      </c>
      <c r="H65" s="716"/>
      <c r="J65" s="337" t="s">
        <v>162</v>
      </c>
    </row>
    <row r="66" spans="2:10" ht="131.25">
      <c r="B66" s="713">
        <v>63</v>
      </c>
      <c r="C66" s="714" t="s">
        <v>931</v>
      </c>
      <c r="D66" s="714" t="s">
        <v>932</v>
      </c>
      <c r="E66" s="715" t="s">
        <v>76</v>
      </c>
      <c r="F66" s="714" t="s">
        <v>933</v>
      </c>
      <c r="G66" s="714" t="s">
        <v>934</v>
      </c>
      <c r="H66" s="716"/>
      <c r="J66" s="337" t="s">
        <v>162</v>
      </c>
    </row>
    <row r="67" spans="2:10" ht="54" customHeight="1">
      <c r="B67" s="713">
        <v>64</v>
      </c>
      <c r="C67" s="714" t="s">
        <v>935</v>
      </c>
      <c r="D67" s="714" t="s">
        <v>936</v>
      </c>
      <c r="E67" s="715" t="s">
        <v>76</v>
      </c>
      <c r="F67" s="714" t="s">
        <v>937</v>
      </c>
      <c r="G67" s="714" t="s">
        <v>162</v>
      </c>
      <c r="H67" s="716"/>
      <c r="J67" s="337"/>
    </row>
    <row r="68" spans="2:10" ht="37.5">
      <c r="B68" s="713">
        <v>65</v>
      </c>
      <c r="C68" s="714" t="s">
        <v>938</v>
      </c>
      <c r="D68" s="714" t="s">
        <v>939</v>
      </c>
      <c r="E68" s="715" t="s">
        <v>76</v>
      </c>
      <c r="F68" s="714" t="s">
        <v>940</v>
      </c>
      <c r="G68" s="714" t="s">
        <v>941</v>
      </c>
      <c r="H68" s="716"/>
      <c r="J68" s="337" t="s">
        <v>698</v>
      </c>
    </row>
    <row r="69" spans="2:10" ht="37.5">
      <c r="B69" s="713">
        <v>66</v>
      </c>
      <c r="C69" s="714" t="s">
        <v>942</v>
      </c>
      <c r="D69" s="714" t="s">
        <v>943</v>
      </c>
      <c r="E69" s="715" t="s">
        <v>76</v>
      </c>
      <c r="F69" s="714" t="s">
        <v>944</v>
      </c>
      <c r="G69" s="714" t="s">
        <v>945</v>
      </c>
      <c r="H69" s="716"/>
      <c r="J69" s="337" t="s">
        <v>162</v>
      </c>
    </row>
    <row r="70" spans="2:10" ht="37.5">
      <c r="B70" s="713">
        <v>67</v>
      </c>
      <c r="C70" s="714" t="s">
        <v>946</v>
      </c>
      <c r="D70" s="714" t="s">
        <v>947</v>
      </c>
      <c r="E70" s="715" t="s">
        <v>76</v>
      </c>
      <c r="F70" s="714" t="s">
        <v>948</v>
      </c>
      <c r="G70" s="714" t="s">
        <v>1154</v>
      </c>
      <c r="H70" s="716"/>
      <c r="J70" s="337"/>
    </row>
    <row r="71" spans="2:10" ht="56.25">
      <c r="B71" s="713">
        <v>68</v>
      </c>
      <c r="C71" s="714" t="s">
        <v>949</v>
      </c>
      <c r="D71" s="714" t="s">
        <v>950</v>
      </c>
      <c r="E71" s="715" t="s">
        <v>76</v>
      </c>
      <c r="F71" s="714" t="s">
        <v>951</v>
      </c>
      <c r="G71" s="714" t="s">
        <v>952</v>
      </c>
      <c r="H71" s="716"/>
      <c r="J71" s="337" t="s">
        <v>162</v>
      </c>
    </row>
    <row r="72" spans="2:10" ht="63.75" customHeight="1">
      <c r="B72" s="713">
        <v>69</v>
      </c>
      <c r="C72" s="714" t="s">
        <v>1155</v>
      </c>
      <c r="D72" s="714" t="s">
        <v>1156</v>
      </c>
      <c r="E72" s="715" t="s">
        <v>162</v>
      </c>
      <c r="F72" s="714" t="s">
        <v>1157</v>
      </c>
      <c r="G72" s="714" t="s">
        <v>162</v>
      </c>
      <c r="H72" s="716" t="s">
        <v>1153</v>
      </c>
    </row>
    <row r="73" spans="2:10" ht="63.75" customHeight="1">
      <c r="B73" s="713">
        <v>70</v>
      </c>
      <c r="C73" s="714" t="s">
        <v>1158</v>
      </c>
      <c r="D73" s="714" t="s">
        <v>1159</v>
      </c>
      <c r="E73" s="715" t="s">
        <v>1160</v>
      </c>
      <c r="F73" s="714" t="s">
        <v>1161</v>
      </c>
      <c r="G73" s="714" t="s">
        <v>162</v>
      </c>
      <c r="H73" s="716" t="s">
        <v>1153</v>
      </c>
    </row>
    <row r="74" spans="2:10" ht="63.75" customHeight="1">
      <c r="B74" s="713">
        <v>71</v>
      </c>
      <c r="C74" s="714" t="s">
        <v>1162</v>
      </c>
      <c r="D74" s="714" t="s">
        <v>1163</v>
      </c>
      <c r="E74" s="715" t="s">
        <v>1160</v>
      </c>
      <c r="F74" s="714" t="s">
        <v>1164</v>
      </c>
      <c r="G74" s="714" t="s">
        <v>162</v>
      </c>
      <c r="H74" s="716" t="s">
        <v>1153</v>
      </c>
    </row>
    <row r="75" spans="2:10" ht="63.75" customHeight="1">
      <c r="B75" s="713"/>
      <c r="C75" s="714"/>
      <c r="D75" s="714"/>
      <c r="E75" s="715"/>
      <c r="F75" s="714"/>
      <c r="G75" s="714"/>
      <c r="H75" s="716"/>
    </row>
    <row r="76" spans="2:10" ht="63.75" customHeight="1">
      <c r="B76" s="713"/>
      <c r="C76" s="714"/>
      <c r="D76" s="714"/>
      <c r="E76" s="715"/>
      <c r="F76" s="714"/>
      <c r="G76" s="714"/>
      <c r="H76" s="716"/>
    </row>
    <row r="77" spans="2:10" ht="63.75" customHeight="1">
      <c r="B77" s="713"/>
      <c r="C77" s="714"/>
      <c r="D77" s="714"/>
      <c r="E77" s="715"/>
      <c r="F77" s="714"/>
      <c r="G77" s="714"/>
      <c r="H77" s="716"/>
    </row>
    <row r="78" spans="2:10" ht="63.75" customHeight="1">
      <c r="B78" s="713"/>
      <c r="C78" s="714"/>
      <c r="D78" s="714"/>
      <c r="E78" s="715"/>
      <c r="F78" s="714"/>
      <c r="G78" s="714"/>
      <c r="H78" s="716"/>
    </row>
    <row r="79" spans="2:10" ht="63.75" customHeight="1">
      <c r="B79" s="713"/>
      <c r="C79" s="714"/>
      <c r="D79" s="714"/>
      <c r="E79" s="715"/>
      <c r="F79" s="714"/>
      <c r="G79" s="714"/>
      <c r="H79" s="716"/>
    </row>
    <row r="80" spans="2:10" ht="63.75" customHeight="1">
      <c r="B80" s="720"/>
      <c r="C80" s="721"/>
      <c r="D80" s="721"/>
      <c r="E80" s="722"/>
      <c r="F80" s="721"/>
      <c r="G80" s="721"/>
      <c r="H80" s="723"/>
    </row>
  </sheetData>
  <phoneticPr fontId="3"/>
  <conditionalFormatting sqref="J4 J12:J13 J15:J23 J25:J71">
    <cfRule type="expression" dxfId="11" priority="9">
      <formula>E4&lt;&gt;J4</formula>
    </cfRule>
    <cfRule type="expression" dxfId="10" priority="10">
      <formula>$J4="○"</formula>
    </cfRule>
  </conditionalFormatting>
  <conditionalFormatting sqref="J5:J11">
    <cfRule type="expression" dxfId="9" priority="7">
      <formula>E5&lt;&gt;J5</formula>
    </cfRule>
    <cfRule type="expression" dxfId="8" priority="8">
      <formula>$J5="○"</formula>
    </cfRule>
  </conditionalFormatting>
  <conditionalFormatting sqref="J14">
    <cfRule type="expression" dxfId="7" priority="5">
      <formula>E14&lt;&gt;J14</formula>
    </cfRule>
    <cfRule type="expression" dxfId="6" priority="6">
      <formula>$J14="○"</formula>
    </cfRule>
  </conditionalFormatting>
  <conditionalFormatting sqref="B24:G24">
    <cfRule type="expression" dxfId="5" priority="3">
      <formula>MOD(ROW(),2)=1</formula>
    </cfRule>
    <cfRule type="expression" dxfId="4" priority="4">
      <formula>MOD(ROW(),2)=0</formula>
    </cfRule>
  </conditionalFormatting>
  <conditionalFormatting sqref="J24">
    <cfRule type="expression" dxfId="3" priority="1">
      <formula>E24&lt;&gt;J24</formula>
    </cfRule>
    <cfRule type="expression" dxfId="2" priority="2">
      <formula>$J24="○"</formula>
    </cfRule>
  </conditionalFormatting>
  <pageMargins left="0.7" right="0.7" top="0.75" bottom="0.75" header="0.3" footer="0.3"/>
  <pageSetup paperSize="9" scale="33" orientation="portrait" r:id="rId1"/>
  <colBreaks count="1" manualBreakCount="1">
    <brk id="8"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79998168889431442"/>
  </sheetPr>
  <dimension ref="A1:N36"/>
  <sheetViews>
    <sheetView showGridLines="0" view="pageBreakPreview" zoomScaleNormal="85" zoomScaleSheetLayoutView="100" workbookViewId="0">
      <selection activeCell="N2" sqref="N2"/>
    </sheetView>
  </sheetViews>
  <sheetFormatPr defaultColWidth="7.875" defaultRowHeight="13.5"/>
  <cols>
    <col min="1" max="1" width="1.5" style="202" customWidth="1"/>
    <col min="2" max="2" width="1.625" style="202" customWidth="1"/>
    <col min="3" max="3" width="9.375" style="202" customWidth="1"/>
    <col min="4" max="4" width="7.875" style="202" customWidth="1"/>
    <col min="5" max="5" width="7.375" style="202" customWidth="1"/>
    <col min="6" max="9" width="10.125" style="202" customWidth="1"/>
    <col min="10" max="10" width="31.125" style="202" customWidth="1"/>
    <col min="11" max="11" width="10.125" style="202" customWidth="1"/>
    <col min="12" max="12" width="22.125" style="202" hidden="1" customWidth="1"/>
    <col min="13" max="16384" width="7.875" style="202"/>
  </cols>
  <sheetData>
    <row r="1" spans="2:14" ht="15.75">
      <c r="I1" s="158" t="s">
        <v>581</v>
      </c>
      <c r="J1" s="159"/>
    </row>
    <row r="2" spans="2:14" ht="18.75">
      <c r="B2" s="242" t="s">
        <v>953</v>
      </c>
      <c r="N2" s="600" t="s">
        <v>209</v>
      </c>
    </row>
    <row r="3" spans="2:14" ht="18.75">
      <c r="B3" s="340" t="s">
        <v>954</v>
      </c>
      <c r="C3" s="340"/>
      <c r="D3" s="262"/>
    </row>
    <row r="4" spans="2:14" ht="25.5" customHeight="1">
      <c r="C4" s="1770" t="s">
        <v>955</v>
      </c>
      <c r="D4" s="341"/>
      <c r="E4" s="342" t="s">
        <v>956</v>
      </c>
      <c r="F4" s="343" t="s">
        <v>957</v>
      </c>
      <c r="G4" s="343"/>
      <c r="H4" s="344"/>
      <c r="I4" s="344"/>
      <c r="J4" s="345"/>
    </row>
    <row r="5" spans="2:14" ht="25.5" customHeight="1">
      <c r="C5" s="1771"/>
      <c r="D5" s="346"/>
      <c r="E5" s="347" t="s">
        <v>958</v>
      </c>
      <c r="F5" s="348" t="s">
        <v>959</v>
      </c>
      <c r="G5" s="348"/>
      <c r="H5" s="349"/>
      <c r="I5" s="349"/>
      <c r="J5" s="350"/>
    </row>
    <row r="6" spans="2:14" ht="16.5">
      <c r="J6" s="351" t="s">
        <v>960</v>
      </c>
    </row>
    <row r="7" spans="2:14" ht="18.75">
      <c r="B7" s="340" t="s">
        <v>961</v>
      </c>
      <c r="C7" s="340"/>
    </row>
    <row r="8" spans="2:14" ht="17.25">
      <c r="C8" s="352" t="s">
        <v>638</v>
      </c>
      <c r="D8" s="1745" t="s">
        <v>962</v>
      </c>
      <c r="E8" s="1746"/>
      <c r="F8" s="1746"/>
      <c r="G8" s="1746"/>
      <c r="H8" s="1746"/>
      <c r="I8" s="1772"/>
      <c r="J8" s="353" t="s">
        <v>675</v>
      </c>
      <c r="L8" s="315" t="s">
        <v>645</v>
      </c>
    </row>
    <row r="9" spans="2:14" ht="14.25">
      <c r="C9" s="243">
        <v>1</v>
      </c>
      <c r="D9" s="1773"/>
      <c r="E9" s="1774"/>
      <c r="F9" s="1774"/>
      <c r="G9" s="1774"/>
      <c r="H9" s="1774"/>
      <c r="I9" s="1775"/>
      <c r="J9" s="354"/>
      <c r="L9" s="316"/>
    </row>
    <row r="10" spans="2:14" ht="14.25">
      <c r="C10" s="249">
        <v>2</v>
      </c>
      <c r="D10" s="1764"/>
      <c r="E10" s="1765"/>
      <c r="F10" s="1765"/>
      <c r="G10" s="1765"/>
      <c r="H10" s="1765"/>
      <c r="I10" s="1766"/>
      <c r="J10" s="355"/>
      <c r="L10" s="317"/>
    </row>
    <row r="11" spans="2:14" ht="14.25">
      <c r="C11" s="249">
        <v>3</v>
      </c>
      <c r="D11" s="1764"/>
      <c r="E11" s="1765"/>
      <c r="F11" s="1765"/>
      <c r="G11" s="1765"/>
      <c r="H11" s="1765"/>
      <c r="I11" s="1766"/>
      <c r="J11" s="355"/>
      <c r="L11" s="317"/>
    </row>
    <row r="12" spans="2:14" ht="14.25">
      <c r="C12" s="249">
        <v>4</v>
      </c>
      <c r="D12" s="1764"/>
      <c r="E12" s="1765"/>
      <c r="F12" s="1765"/>
      <c r="G12" s="1765"/>
      <c r="H12" s="1765"/>
      <c r="I12" s="1766"/>
      <c r="J12" s="355"/>
      <c r="L12" s="318"/>
    </row>
    <row r="13" spans="2:14" ht="14.25">
      <c r="C13" s="249">
        <v>5</v>
      </c>
      <c r="D13" s="1764"/>
      <c r="E13" s="1765"/>
      <c r="F13" s="1765"/>
      <c r="G13" s="1765"/>
      <c r="H13" s="1765"/>
      <c r="I13" s="1766"/>
      <c r="J13" s="355"/>
      <c r="L13" s="318"/>
    </row>
    <row r="14" spans="2:14" ht="14.25">
      <c r="C14" s="249">
        <v>6</v>
      </c>
      <c r="D14" s="1764"/>
      <c r="E14" s="1765"/>
      <c r="F14" s="1765"/>
      <c r="G14" s="1765"/>
      <c r="H14" s="1765"/>
      <c r="I14" s="1766"/>
      <c r="J14" s="355"/>
      <c r="L14" s="318"/>
    </row>
    <row r="15" spans="2:14" ht="14.25">
      <c r="C15" s="249">
        <v>7</v>
      </c>
      <c r="D15" s="1764"/>
      <c r="E15" s="1765"/>
      <c r="F15" s="1765"/>
      <c r="G15" s="1765"/>
      <c r="H15" s="1765"/>
      <c r="I15" s="1766"/>
      <c r="J15" s="355"/>
      <c r="L15" s="318"/>
    </row>
    <row r="16" spans="2:14" ht="14.25">
      <c r="C16" s="249">
        <v>8</v>
      </c>
      <c r="D16" s="1764"/>
      <c r="E16" s="1765"/>
      <c r="F16" s="1765"/>
      <c r="G16" s="1765"/>
      <c r="H16" s="1765"/>
      <c r="I16" s="1766"/>
      <c r="J16" s="355"/>
      <c r="L16" s="318"/>
    </row>
    <row r="17" spans="1:12" ht="14.25">
      <c r="C17" s="249">
        <v>9</v>
      </c>
      <c r="D17" s="1764"/>
      <c r="E17" s="1765"/>
      <c r="F17" s="1765"/>
      <c r="G17" s="1765"/>
      <c r="H17" s="1765"/>
      <c r="I17" s="1766"/>
      <c r="J17" s="355"/>
      <c r="L17" s="318"/>
    </row>
    <row r="18" spans="1:12" ht="14.25">
      <c r="C18" s="249">
        <v>10</v>
      </c>
      <c r="D18" s="1764"/>
      <c r="E18" s="1765"/>
      <c r="F18" s="1765"/>
      <c r="G18" s="1765"/>
      <c r="H18" s="1765"/>
      <c r="I18" s="1766"/>
      <c r="J18" s="355"/>
      <c r="L18" s="318"/>
    </row>
    <row r="19" spans="1:12" ht="14.25">
      <c r="C19" s="249">
        <v>11</v>
      </c>
      <c r="D19" s="1764"/>
      <c r="E19" s="1765"/>
      <c r="F19" s="1765"/>
      <c r="G19" s="1765"/>
      <c r="H19" s="1765"/>
      <c r="I19" s="1766"/>
      <c r="J19" s="355"/>
      <c r="L19" s="356"/>
    </row>
    <row r="20" spans="1:12" ht="14.25">
      <c r="C20" s="249">
        <v>12</v>
      </c>
      <c r="D20" s="1764"/>
      <c r="E20" s="1765"/>
      <c r="F20" s="1765"/>
      <c r="G20" s="1765"/>
      <c r="H20" s="1765"/>
      <c r="I20" s="1766"/>
      <c r="J20" s="355"/>
      <c r="L20" s="317"/>
    </row>
    <row r="21" spans="1:12" ht="14.25">
      <c r="C21" s="249">
        <v>13</v>
      </c>
      <c r="D21" s="1764"/>
      <c r="E21" s="1765"/>
      <c r="F21" s="1765"/>
      <c r="G21" s="1765"/>
      <c r="H21" s="1765"/>
      <c r="I21" s="1766"/>
      <c r="J21" s="355"/>
      <c r="L21" s="317"/>
    </row>
    <row r="22" spans="1:12" ht="14.25">
      <c r="C22" s="249">
        <v>14</v>
      </c>
      <c r="D22" s="1764"/>
      <c r="E22" s="1765"/>
      <c r="F22" s="1765"/>
      <c r="G22" s="1765"/>
      <c r="H22" s="1765"/>
      <c r="I22" s="1766"/>
      <c r="J22" s="355"/>
      <c r="L22" s="318"/>
    </row>
    <row r="23" spans="1:12" ht="14.25">
      <c r="C23" s="249">
        <v>15</v>
      </c>
      <c r="D23" s="1764"/>
      <c r="E23" s="1765"/>
      <c r="F23" s="1765"/>
      <c r="G23" s="1765"/>
      <c r="H23" s="1765"/>
      <c r="I23" s="1766"/>
      <c r="J23" s="355"/>
      <c r="L23" s="318"/>
    </row>
    <row r="24" spans="1:12" ht="14.25">
      <c r="C24" s="249">
        <v>16</v>
      </c>
      <c r="D24" s="1764"/>
      <c r="E24" s="1765"/>
      <c r="F24" s="1765"/>
      <c r="G24" s="1765"/>
      <c r="H24" s="1765"/>
      <c r="I24" s="1766"/>
      <c r="J24" s="355"/>
      <c r="L24" s="318"/>
    </row>
    <row r="25" spans="1:12" ht="14.25">
      <c r="C25" s="249">
        <v>17</v>
      </c>
      <c r="D25" s="1764"/>
      <c r="E25" s="1765"/>
      <c r="F25" s="1765"/>
      <c r="G25" s="1765"/>
      <c r="H25" s="1765"/>
      <c r="I25" s="1766"/>
      <c r="J25" s="355"/>
      <c r="L25" s="318"/>
    </row>
    <row r="26" spans="1:12" ht="14.25">
      <c r="C26" s="249">
        <v>18</v>
      </c>
      <c r="D26" s="1764"/>
      <c r="E26" s="1765"/>
      <c r="F26" s="1765"/>
      <c r="G26" s="1765"/>
      <c r="H26" s="1765"/>
      <c r="I26" s="1766"/>
      <c r="J26" s="355"/>
      <c r="L26" s="318"/>
    </row>
    <row r="27" spans="1:12" ht="14.25">
      <c r="C27" s="249">
        <v>19</v>
      </c>
      <c r="D27" s="1764"/>
      <c r="E27" s="1765"/>
      <c r="F27" s="1765"/>
      <c r="G27" s="1765"/>
      <c r="H27" s="1765"/>
      <c r="I27" s="1766"/>
      <c r="J27" s="355"/>
      <c r="L27" s="318"/>
    </row>
    <row r="28" spans="1:12" ht="14.25">
      <c r="C28" s="255">
        <v>20</v>
      </c>
      <c r="D28" s="1767"/>
      <c r="E28" s="1768"/>
      <c r="F28" s="1768"/>
      <c r="G28" s="1768"/>
      <c r="H28" s="1768"/>
      <c r="I28" s="1769"/>
      <c r="J28" s="357"/>
      <c r="L28" s="319"/>
    </row>
    <row r="29" spans="1:12" ht="14.25">
      <c r="C29" s="261" t="s">
        <v>963</v>
      </c>
    </row>
    <row r="30" spans="1:12" ht="3" customHeight="1"/>
    <row r="31" spans="1:12">
      <c r="F31" s="264"/>
    </row>
    <row r="32" spans="1:12" ht="23.25" customHeight="1">
      <c r="A32" s="265"/>
      <c r="B32" s="266" t="s">
        <v>654</v>
      </c>
      <c r="C32" s="265"/>
      <c r="D32" s="265"/>
      <c r="E32" s="265"/>
      <c r="F32" s="267"/>
      <c r="G32" s="265"/>
      <c r="H32" s="265"/>
      <c r="I32" s="265"/>
      <c r="J32" s="265"/>
      <c r="K32" s="265"/>
    </row>
    <row r="33" spans="3:10">
      <c r="C33" s="268"/>
      <c r="D33" s="269"/>
      <c r="E33" s="269"/>
      <c r="F33" s="269"/>
      <c r="G33" s="270"/>
      <c r="H33" s="269"/>
      <c r="I33" s="269"/>
      <c r="J33" s="271"/>
    </row>
    <row r="34" spans="3:10">
      <c r="C34" s="272"/>
      <c r="D34" s="273"/>
      <c r="E34" s="273"/>
      <c r="F34" s="273"/>
      <c r="G34" s="264"/>
      <c r="H34" s="273"/>
      <c r="I34" s="273"/>
      <c r="J34" s="274"/>
    </row>
    <row r="35" spans="3:10">
      <c r="C35" s="275"/>
      <c r="D35" s="276"/>
      <c r="E35" s="276"/>
      <c r="F35" s="276"/>
      <c r="G35" s="277"/>
      <c r="H35" s="276"/>
      <c r="I35" s="276"/>
      <c r="J35" s="278"/>
    </row>
    <row r="36" spans="3:10">
      <c r="I36" s="264"/>
    </row>
  </sheetData>
  <mergeCells count="22">
    <mergeCell ref="D18:I18"/>
    <mergeCell ref="C4:C5"/>
    <mergeCell ref="D8:I8"/>
    <mergeCell ref="D9:I9"/>
    <mergeCell ref="D10:I10"/>
    <mergeCell ref="D11:I11"/>
    <mergeCell ref="D12:I12"/>
    <mergeCell ref="D13:I13"/>
    <mergeCell ref="D14:I14"/>
    <mergeCell ref="D15:I15"/>
    <mergeCell ref="D16:I16"/>
    <mergeCell ref="D17:I17"/>
    <mergeCell ref="D25:I25"/>
    <mergeCell ref="D26:I26"/>
    <mergeCell ref="D27:I27"/>
    <mergeCell ref="D28:I28"/>
    <mergeCell ref="D19:I19"/>
    <mergeCell ref="D20:I20"/>
    <mergeCell ref="D21:I21"/>
    <mergeCell ref="D22:I22"/>
    <mergeCell ref="D23:I23"/>
    <mergeCell ref="D24:I24"/>
  </mergeCells>
  <phoneticPr fontId="3"/>
  <dataValidations count="1">
    <dataValidation type="list" allowBlank="1" showInputMessage="1" showErrorMessage="1" sqref="J9:J28">
      <formula1>"Alert,   Allow,   Default,   Block,   Drop,   Drop-all-packets,   reset-both,   reset-client,   reset-server,   block-ip"</formula1>
    </dataValidation>
  </dataValidations>
  <hyperlinks>
    <hyperlink ref="N2" location="目次!A1" display="目次へ戻る"/>
  </hyperlinks>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L35"/>
  <sheetViews>
    <sheetView showGridLines="0" view="pageBreakPreview" zoomScaleNormal="85" zoomScaleSheetLayoutView="100" workbookViewId="0"/>
  </sheetViews>
  <sheetFormatPr defaultColWidth="7.875" defaultRowHeight="13.5"/>
  <cols>
    <col min="1" max="1" width="1.5" style="202" customWidth="1"/>
    <col min="2" max="2" width="1.625" style="202" customWidth="1"/>
    <col min="3" max="3" width="9.375" style="202" customWidth="1"/>
    <col min="4" max="4" width="7.875" style="202" customWidth="1"/>
    <col min="5" max="5" width="7.375" style="202" customWidth="1"/>
    <col min="6" max="9" width="10.125" style="202" customWidth="1"/>
    <col min="10" max="10" width="31.125" style="202" customWidth="1"/>
    <col min="11" max="11" width="10.125" style="202" customWidth="1"/>
    <col min="12" max="12" width="22.125" style="202" hidden="1" customWidth="1"/>
    <col min="13" max="16384" width="7.875" style="202"/>
  </cols>
  <sheetData>
    <row r="1" spans="2:12" ht="15.75">
      <c r="I1" s="158" t="s">
        <v>581</v>
      </c>
      <c r="J1" s="159"/>
    </row>
    <row r="2" spans="2:12" ht="18.75">
      <c r="B2" s="242" t="s">
        <v>953</v>
      </c>
    </row>
    <row r="3" spans="2:12" ht="18.75">
      <c r="B3" s="340" t="s">
        <v>954</v>
      </c>
      <c r="C3" s="340"/>
      <c r="D3" s="262"/>
    </row>
    <row r="4" spans="2:12" ht="25.5" customHeight="1">
      <c r="C4" s="1770" t="s">
        <v>955</v>
      </c>
      <c r="D4" s="341" t="s">
        <v>698</v>
      </c>
      <c r="E4" s="342" t="s">
        <v>956</v>
      </c>
      <c r="F4" s="343" t="s">
        <v>957</v>
      </c>
      <c r="G4" s="343"/>
      <c r="H4" s="344"/>
      <c r="I4" s="344"/>
      <c r="J4" s="345"/>
    </row>
    <row r="5" spans="2:12" ht="25.5" customHeight="1">
      <c r="C5" s="1771"/>
      <c r="D5" s="346"/>
      <c r="E5" s="347" t="s">
        <v>958</v>
      </c>
      <c r="F5" s="348" t="s">
        <v>959</v>
      </c>
      <c r="G5" s="348"/>
      <c r="H5" s="349"/>
      <c r="I5" s="349"/>
      <c r="J5" s="350"/>
    </row>
    <row r="6" spans="2:12" ht="16.5">
      <c r="J6" s="351" t="s">
        <v>960</v>
      </c>
    </row>
    <row r="7" spans="2:12" ht="18.75">
      <c r="B7" s="340" t="s">
        <v>961</v>
      </c>
      <c r="C7" s="340"/>
    </row>
    <row r="8" spans="2:12" ht="17.25">
      <c r="C8" s="352" t="s">
        <v>638</v>
      </c>
      <c r="D8" s="1745" t="s">
        <v>962</v>
      </c>
      <c r="E8" s="1746"/>
      <c r="F8" s="1746"/>
      <c r="G8" s="1746"/>
      <c r="H8" s="1746"/>
      <c r="I8" s="1772"/>
      <c r="J8" s="353" t="s">
        <v>675</v>
      </c>
      <c r="L8" s="315" t="s">
        <v>645</v>
      </c>
    </row>
    <row r="9" spans="2:12" ht="14.25">
      <c r="C9" s="243">
        <v>1</v>
      </c>
      <c r="D9" s="1773" t="s">
        <v>964</v>
      </c>
      <c r="E9" s="1774"/>
      <c r="F9" s="1774"/>
      <c r="G9" s="1774"/>
      <c r="H9" s="1774"/>
      <c r="I9" s="1775"/>
      <c r="J9" s="354" t="s">
        <v>965</v>
      </c>
      <c r="L9" s="316"/>
    </row>
    <row r="10" spans="2:12" ht="14.25">
      <c r="C10" s="249">
        <v>2</v>
      </c>
      <c r="D10" s="1764"/>
      <c r="E10" s="1765"/>
      <c r="F10" s="1765"/>
      <c r="G10" s="1765"/>
      <c r="H10" s="1765"/>
      <c r="I10" s="1766"/>
      <c r="J10" s="355"/>
      <c r="L10" s="317"/>
    </row>
    <row r="11" spans="2:12" ht="14.25">
      <c r="C11" s="249">
        <v>3</v>
      </c>
      <c r="D11" s="1764"/>
      <c r="E11" s="1765"/>
      <c r="F11" s="1765"/>
      <c r="G11" s="1765"/>
      <c r="H11" s="1765"/>
      <c r="I11" s="1766"/>
      <c r="J11" s="355"/>
      <c r="L11" s="317"/>
    </row>
    <row r="12" spans="2:12" ht="14.25">
      <c r="C12" s="249">
        <v>4</v>
      </c>
      <c r="D12" s="1764"/>
      <c r="E12" s="1765"/>
      <c r="F12" s="1765"/>
      <c r="G12" s="1765"/>
      <c r="H12" s="1765"/>
      <c r="I12" s="1766"/>
      <c r="J12" s="355"/>
      <c r="L12" s="318"/>
    </row>
    <row r="13" spans="2:12" ht="14.25">
      <c r="C13" s="249">
        <v>5</v>
      </c>
      <c r="D13" s="1764"/>
      <c r="E13" s="1765"/>
      <c r="F13" s="1765"/>
      <c r="G13" s="1765"/>
      <c r="H13" s="1765"/>
      <c r="I13" s="1766"/>
      <c r="J13" s="355"/>
      <c r="L13" s="318"/>
    </row>
    <row r="14" spans="2:12" ht="14.25">
      <c r="C14" s="249">
        <v>6</v>
      </c>
      <c r="D14" s="1764"/>
      <c r="E14" s="1765"/>
      <c r="F14" s="1765"/>
      <c r="G14" s="1765"/>
      <c r="H14" s="1765"/>
      <c r="I14" s="1766"/>
      <c r="J14" s="355"/>
      <c r="L14" s="318"/>
    </row>
    <row r="15" spans="2:12" ht="14.25">
      <c r="C15" s="249">
        <v>7</v>
      </c>
      <c r="D15" s="1764"/>
      <c r="E15" s="1765"/>
      <c r="F15" s="1765"/>
      <c r="G15" s="1765"/>
      <c r="H15" s="1765"/>
      <c r="I15" s="1766"/>
      <c r="J15" s="355"/>
      <c r="L15" s="318"/>
    </row>
    <row r="16" spans="2:12" ht="14.25">
      <c r="C16" s="249">
        <v>8</v>
      </c>
      <c r="D16" s="1764"/>
      <c r="E16" s="1765"/>
      <c r="F16" s="1765"/>
      <c r="G16" s="1765"/>
      <c r="H16" s="1765"/>
      <c r="I16" s="1766"/>
      <c r="J16" s="355"/>
      <c r="L16" s="318"/>
    </row>
    <row r="17" spans="1:12" ht="14.25">
      <c r="C17" s="249">
        <v>9</v>
      </c>
      <c r="D17" s="1764"/>
      <c r="E17" s="1765"/>
      <c r="F17" s="1765"/>
      <c r="G17" s="1765"/>
      <c r="H17" s="1765"/>
      <c r="I17" s="1766"/>
      <c r="J17" s="355"/>
      <c r="L17" s="318"/>
    </row>
    <row r="18" spans="1:12" ht="14.25">
      <c r="C18" s="249">
        <v>10</v>
      </c>
      <c r="D18" s="1764"/>
      <c r="E18" s="1765"/>
      <c r="F18" s="1765"/>
      <c r="G18" s="1765"/>
      <c r="H18" s="1765"/>
      <c r="I18" s="1766"/>
      <c r="J18" s="355"/>
      <c r="L18" s="318"/>
    </row>
    <row r="19" spans="1:12" ht="14.25">
      <c r="C19" s="249">
        <v>11</v>
      </c>
      <c r="D19" s="1764"/>
      <c r="E19" s="1765"/>
      <c r="F19" s="1765"/>
      <c r="G19" s="1765"/>
      <c r="H19" s="1765"/>
      <c r="I19" s="1766"/>
      <c r="J19" s="355"/>
      <c r="L19" s="356"/>
    </row>
    <row r="20" spans="1:12" ht="14.25">
      <c r="C20" s="249">
        <v>12</v>
      </c>
      <c r="D20" s="1764"/>
      <c r="E20" s="1765"/>
      <c r="F20" s="1765"/>
      <c r="G20" s="1765"/>
      <c r="H20" s="1765"/>
      <c r="I20" s="1766"/>
      <c r="J20" s="355"/>
      <c r="L20" s="317"/>
    </row>
    <row r="21" spans="1:12" ht="14.25">
      <c r="C21" s="249">
        <v>13</v>
      </c>
      <c r="D21" s="1764"/>
      <c r="E21" s="1765"/>
      <c r="F21" s="1765"/>
      <c r="G21" s="1765"/>
      <c r="H21" s="1765"/>
      <c r="I21" s="1766"/>
      <c r="J21" s="355"/>
      <c r="L21" s="317"/>
    </row>
    <row r="22" spans="1:12" ht="14.25">
      <c r="C22" s="249">
        <v>14</v>
      </c>
      <c r="D22" s="1764"/>
      <c r="E22" s="1765"/>
      <c r="F22" s="1765"/>
      <c r="G22" s="1765"/>
      <c r="H22" s="1765"/>
      <c r="I22" s="1766"/>
      <c r="J22" s="355"/>
      <c r="L22" s="318"/>
    </row>
    <row r="23" spans="1:12" ht="14.25">
      <c r="C23" s="249">
        <v>15</v>
      </c>
      <c r="D23" s="1764"/>
      <c r="E23" s="1765"/>
      <c r="F23" s="1765"/>
      <c r="G23" s="1765"/>
      <c r="H23" s="1765"/>
      <c r="I23" s="1766"/>
      <c r="J23" s="355"/>
      <c r="L23" s="318"/>
    </row>
    <row r="24" spans="1:12" ht="14.25">
      <c r="C24" s="249">
        <v>16</v>
      </c>
      <c r="D24" s="1764"/>
      <c r="E24" s="1765"/>
      <c r="F24" s="1765"/>
      <c r="G24" s="1765"/>
      <c r="H24" s="1765"/>
      <c r="I24" s="1766"/>
      <c r="J24" s="355"/>
      <c r="L24" s="318"/>
    </row>
    <row r="25" spans="1:12" ht="14.25">
      <c r="C25" s="249">
        <v>17</v>
      </c>
      <c r="D25" s="1764"/>
      <c r="E25" s="1765"/>
      <c r="F25" s="1765"/>
      <c r="G25" s="1765"/>
      <c r="H25" s="1765"/>
      <c r="I25" s="1766"/>
      <c r="J25" s="355"/>
      <c r="L25" s="318"/>
    </row>
    <row r="26" spans="1:12" ht="14.25">
      <c r="C26" s="249">
        <v>18</v>
      </c>
      <c r="D26" s="1764"/>
      <c r="E26" s="1765"/>
      <c r="F26" s="1765"/>
      <c r="G26" s="1765"/>
      <c r="H26" s="1765"/>
      <c r="I26" s="1766"/>
      <c r="J26" s="355"/>
      <c r="L26" s="318"/>
    </row>
    <row r="27" spans="1:12" ht="14.25">
      <c r="C27" s="249">
        <v>19</v>
      </c>
      <c r="D27" s="1764"/>
      <c r="E27" s="1765"/>
      <c r="F27" s="1765"/>
      <c r="G27" s="1765"/>
      <c r="H27" s="1765"/>
      <c r="I27" s="1766"/>
      <c r="J27" s="355"/>
      <c r="L27" s="318"/>
    </row>
    <row r="28" spans="1:12" ht="14.25">
      <c r="C28" s="255">
        <v>20</v>
      </c>
      <c r="D28" s="1767"/>
      <c r="E28" s="1768"/>
      <c r="F28" s="1768"/>
      <c r="G28" s="1768"/>
      <c r="H28" s="1768"/>
      <c r="I28" s="1769"/>
      <c r="J28" s="357"/>
      <c r="L28" s="319"/>
    </row>
    <row r="29" spans="1:12" ht="14.25">
      <c r="C29" s="261" t="s">
        <v>963</v>
      </c>
    </row>
    <row r="30" spans="1:12" ht="3" customHeight="1"/>
    <row r="31" spans="1:12">
      <c r="F31" s="264"/>
    </row>
    <row r="32" spans="1:12" ht="23.25" customHeight="1">
      <c r="A32" s="265"/>
      <c r="B32" s="266" t="s">
        <v>654</v>
      </c>
      <c r="C32" s="265"/>
      <c r="D32" s="265"/>
      <c r="E32" s="265"/>
      <c r="F32" s="267"/>
      <c r="G32" s="265"/>
      <c r="H32" s="265"/>
      <c r="I32" s="265"/>
      <c r="J32" s="265"/>
      <c r="K32" s="265"/>
    </row>
    <row r="33" spans="3:10">
      <c r="C33" s="268"/>
      <c r="D33" s="269"/>
      <c r="E33" s="269"/>
      <c r="F33" s="269"/>
      <c r="G33" s="270"/>
      <c r="H33" s="269"/>
      <c r="I33" s="269"/>
      <c r="J33" s="271"/>
    </row>
    <row r="34" spans="3:10">
      <c r="C34" s="272"/>
      <c r="D34" s="273"/>
      <c r="E34" s="273"/>
      <c r="F34" s="273"/>
      <c r="G34" s="264"/>
      <c r="H34" s="273"/>
      <c r="I34" s="273"/>
      <c r="J34" s="274"/>
    </row>
    <row r="35" spans="3:10">
      <c r="C35" s="275"/>
      <c r="D35" s="276"/>
      <c r="E35" s="276"/>
      <c r="F35" s="276"/>
      <c r="G35" s="277"/>
      <c r="H35" s="276"/>
      <c r="I35" s="276"/>
      <c r="J35" s="278"/>
    </row>
  </sheetData>
  <mergeCells count="22">
    <mergeCell ref="D18:I18"/>
    <mergeCell ref="C4:C5"/>
    <mergeCell ref="D8:I8"/>
    <mergeCell ref="D9:I9"/>
    <mergeCell ref="D10:I10"/>
    <mergeCell ref="D11:I11"/>
    <mergeCell ref="D12:I12"/>
    <mergeCell ref="D13:I13"/>
    <mergeCell ref="D14:I14"/>
    <mergeCell ref="D15:I15"/>
    <mergeCell ref="D16:I16"/>
    <mergeCell ref="D17:I17"/>
    <mergeCell ref="D25:I25"/>
    <mergeCell ref="D26:I26"/>
    <mergeCell ref="D27:I27"/>
    <mergeCell ref="D28:I28"/>
    <mergeCell ref="D19:I19"/>
    <mergeCell ref="D20:I20"/>
    <mergeCell ref="D21:I21"/>
    <mergeCell ref="D22:I22"/>
    <mergeCell ref="D23:I23"/>
    <mergeCell ref="D24:I24"/>
  </mergeCells>
  <phoneticPr fontId="3"/>
  <dataValidations count="1">
    <dataValidation type="list" allowBlank="1" showInputMessage="1" showErrorMessage="1" sqref="J9:J28">
      <formula1>"Alert,   Allow,   Default,   Block,   Drop,   Drop-all-packets,   reset-both,   reset-client,   reset-server,   block-ip"</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J20"/>
  <sheetViews>
    <sheetView showGridLines="0" zoomScale="85" zoomScaleNormal="85" zoomScaleSheetLayoutView="85" workbookViewId="0"/>
  </sheetViews>
  <sheetFormatPr defaultColWidth="7.875" defaultRowHeight="13.5"/>
  <cols>
    <col min="1" max="1" width="1.125" style="202" customWidth="1"/>
    <col min="2" max="2" width="17.375" style="202" customWidth="1"/>
    <col min="3" max="3" width="22.625" style="202" customWidth="1"/>
    <col min="4" max="9" width="19.625" style="202" customWidth="1"/>
    <col min="10" max="10" width="1.125" style="202" customWidth="1"/>
    <col min="11" max="16384" width="7.875" style="202"/>
  </cols>
  <sheetData>
    <row r="1" spans="1:10" ht="31.5" customHeight="1" thickBot="1">
      <c r="A1" s="358"/>
      <c r="B1" s="359" t="s">
        <v>966</v>
      </c>
      <c r="C1" s="358"/>
      <c r="D1" s="358"/>
      <c r="E1" s="358"/>
      <c r="F1" s="360"/>
      <c r="G1" s="360"/>
      <c r="H1" s="360"/>
      <c r="I1" s="360"/>
      <c r="J1" s="360"/>
    </row>
    <row r="2" spans="1:10" ht="15" thickTop="1" thickBot="1"/>
    <row r="3" spans="1:10" ht="14.25" thickBot="1">
      <c r="B3" s="1776" t="s">
        <v>967</v>
      </c>
      <c r="C3" s="1777"/>
      <c r="D3" s="1782" t="s">
        <v>968</v>
      </c>
      <c r="E3" s="1783"/>
      <c r="F3" s="1783"/>
      <c r="G3" s="1783"/>
      <c r="H3" s="1784"/>
      <c r="I3" s="1785" t="s">
        <v>969</v>
      </c>
    </row>
    <row r="4" spans="1:10" ht="15" thickBot="1">
      <c r="B4" s="1778"/>
      <c r="C4" s="1779"/>
      <c r="D4" s="361" t="s">
        <v>970</v>
      </c>
      <c r="E4" s="361" t="s">
        <v>971</v>
      </c>
      <c r="F4" s="361" t="s">
        <v>972</v>
      </c>
      <c r="G4" s="361" t="s">
        <v>973</v>
      </c>
      <c r="H4" s="361" t="s">
        <v>974</v>
      </c>
      <c r="I4" s="1786"/>
    </row>
    <row r="5" spans="1:10" ht="69" thickBot="1">
      <c r="B5" s="1780"/>
      <c r="C5" s="1781"/>
      <c r="D5" s="362" t="s">
        <v>975</v>
      </c>
      <c r="E5" s="363" t="s">
        <v>976</v>
      </c>
      <c r="F5" s="362" t="s">
        <v>977</v>
      </c>
      <c r="G5" s="362" t="s">
        <v>978</v>
      </c>
      <c r="H5" s="362" t="s">
        <v>979</v>
      </c>
      <c r="I5" s="1787"/>
    </row>
    <row r="6" spans="1:10" ht="27.75" customHeight="1" thickBot="1">
      <c r="B6" s="364" t="s">
        <v>980</v>
      </c>
      <c r="C6" s="365" t="s">
        <v>981</v>
      </c>
      <c r="D6" s="366">
        <v>39</v>
      </c>
      <c r="E6" s="366">
        <v>58</v>
      </c>
      <c r="F6" s="366">
        <v>8</v>
      </c>
      <c r="G6" s="367">
        <v>12</v>
      </c>
      <c r="H6" s="367">
        <v>32</v>
      </c>
      <c r="I6" s="367">
        <v>149</v>
      </c>
    </row>
    <row r="7" spans="1:10" ht="41.25" customHeight="1" thickBot="1">
      <c r="B7" s="364" t="s">
        <v>982</v>
      </c>
      <c r="C7" s="365" t="s">
        <v>983</v>
      </c>
      <c r="D7" s="366">
        <v>2607</v>
      </c>
      <c r="E7" s="366">
        <v>2346</v>
      </c>
      <c r="F7" s="366">
        <v>587</v>
      </c>
      <c r="G7" s="367">
        <v>73</v>
      </c>
      <c r="H7" s="367">
        <v>16</v>
      </c>
      <c r="I7" s="367">
        <v>562</v>
      </c>
    </row>
    <row r="8" spans="1:10" ht="27.75" customHeight="1" thickBot="1">
      <c r="B8" s="364" t="s">
        <v>984</v>
      </c>
      <c r="C8" s="365" t="s">
        <v>985</v>
      </c>
      <c r="D8" s="366">
        <v>34</v>
      </c>
      <c r="E8" s="366">
        <v>233</v>
      </c>
      <c r="F8" s="366">
        <v>284</v>
      </c>
      <c r="G8" s="367">
        <v>60</v>
      </c>
      <c r="H8" s="367">
        <v>11</v>
      </c>
      <c r="I8" s="367">
        <v>622</v>
      </c>
    </row>
    <row r="9" spans="1:10" ht="27.75" customHeight="1" thickBot="1">
      <c r="B9" s="364" t="s">
        <v>986</v>
      </c>
      <c r="C9" s="365" t="s">
        <v>987</v>
      </c>
      <c r="D9" s="366">
        <v>187</v>
      </c>
      <c r="E9" s="366">
        <v>3</v>
      </c>
      <c r="F9" s="366">
        <v>1</v>
      </c>
      <c r="G9" s="368" t="s">
        <v>988</v>
      </c>
      <c r="H9" s="368" t="s">
        <v>988</v>
      </c>
      <c r="I9" s="367">
        <v>191</v>
      </c>
    </row>
    <row r="10" spans="1:10" ht="27.75" customHeight="1" thickBot="1">
      <c r="B10" s="364" t="s">
        <v>989</v>
      </c>
      <c r="C10" s="365" t="s">
        <v>990</v>
      </c>
      <c r="D10" s="366">
        <v>44</v>
      </c>
      <c r="E10" s="366">
        <v>197</v>
      </c>
      <c r="F10" s="366">
        <v>188</v>
      </c>
      <c r="G10" s="367">
        <v>100</v>
      </c>
      <c r="H10" s="367">
        <v>62</v>
      </c>
      <c r="I10" s="367">
        <v>591</v>
      </c>
    </row>
    <row r="11" spans="1:10" ht="39" thickBot="1">
      <c r="B11" s="364" t="s">
        <v>991</v>
      </c>
      <c r="C11" s="369" t="s">
        <v>992</v>
      </c>
      <c r="D11" s="366">
        <v>417</v>
      </c>
      <c r="E11" s="366">
        <v>1333</v>
      </c>
      <c r="F11" s="366">
        <v>270</v>
      </c>
      <c r="G11" s="367">
        <v>26</v>
      </c>
      <c r="H11" s="367">
        <v>19</v>
      </c>
      <c r="I11" s="367">
        <v>2065</v>
      </c>
    </row>
    <row r="12" spans="1:10" ht="27.75" customHeight="1" thickBot="1">
      <c r="B12" s="364" t="s">
        <v>993</v>
      </c>
      <c r="C12" s="365" t="s">
        <v>994</v>
      </c>
      <c r="D12" s="366">
        <v>5</v>
      </c>
      <c r="E12" s="366">
        <v>6</v>
      </c>
      <c r="F12" s="366">
        <v>6</v>
      </c>
      <c r="G12" s="367">
        <v>9</v>
      </c>
      <c r="H12" s="368" t="s">
        <v>988</v>
      </c>
      <c r="I12" s="367">
        <v>26</v>
      </c>
    </row>
    <row r="13" spans="1:10" ht="27.75" customHeight="1" thickBot="1">
      <c r="B13" s="364" t="s">
        <v>995</v>
      </c>
      <c r="C13" s="365" t="s">
        <v>996</v>
      </c>
      <c r="D13" s="370" t="s">
        <v>988</v>
      </c>
      <c r="E13" s="370" t="s">
        <v>988</v>
      </c>
      <c r="F13" s="366">
        <v>2</v>
      </c>
      <c r="G13" s="367">
        <v>27</v>
      </c>
      <c r="H13" s="367">
        <v>2</v>
      </c>
      <c r="I13" s="367">
        <v>31</v>
      </c>
    </row>
    <row r="14" spans="1:10" ht="27.75" customHeight="1" thickBot="1">
      <c r="B14" s="364" t="s">
        <v>997</v>
      </c>
      <c r="C14" s="364" t="s">
        <v>998</v>
      </c>
      <c r="D14" s="366">
        <v>11</v>
      </c>
      <c r="E14" s="366">
        <v>84</v>
      </c>
      <c r="F14" s="366">
        <v>38</v>
      </c>
      <c r="G14" s="367">
        <v>3</v>
      </c>
      <c r="H14" s="368" t="s">
        <v>988</v>
      </c>
      <c r="I14" s="367">
        <v>136</v>
      </c>
    </row>
    <row r="15" spans="1:10" ht="27.75" customHeight="1" thickBot="1">
      <c r="B15" s="1788" t="s">
        <v>969</v>
      </c>
      <c r="C15" s="1789"/>
      <c r="D15" s="367">
        <v>3344</v>
      </c>
      <c r="E15" s="367">
        <v>4260</v>
      </c>
      <c r="F15" s="367">
        <v>1384</v>
      </c>
      <c r="G15" s="367">
        <v>310</v>
      </c>
      <c r="H15" s="367">
        <v>142</v>
      </c>
      <c r="I15" s="367">
        <v>9440</v>
      </c>
    </row>
    <row r="17" spans="2:9" ht="16.5">
      <c r="I17" s="371" t="s">
        <v>999</v>
      </c>
    </row>
    <row r="18" spans="2:9" ht="18.75">
      <c r="B18" s="372" t="s">
        <v>1000</v>
      </c>
      <c r="C18" s="242" t="s">
        <v>1001</v>
      </c>
    </row>
    <row r="20" spans="2:9" ht="18.75">
      <c r="B20" s="372" t="s">
        <v>1002</v>
      </c>
      <c r="C20" s="242" t="s">
        <v>1003</v>
      </c>
    </row>
  </sheetData>
  <mergeCells count="4">
    <mergeCell ref="B3:C5"/>
    <mergeCell ref="D3:H3"/>
    <mergeCell ref="I3:I5"/>
    <mergeCell ref="B15:C15"/>
  </mergeCells>
  <phoneticPr fontId="3"/>
  <pageMargins left="0.31496062992125984" right="0.31496062992125984" top="0.74803149606299213" bottom="0.74803149606299213" header="0.31496062992125984" footer="0.31496062992125984"/>
  <pageSetup paperSize="9" scale="8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79998168889431442"/>
  </sheetPr>
  <dimension ref="A1:L39"/>
  <sheetViews>
    <sheetView showGridLines="0" view="pageBreakPreview" zoomScale="85" zoomScaleNormal="85" zoomScaleSheetLayoutView="85" workbookViewId="0">
      <selection activeCell="L2" sqref="L2"/>
    </sheetView>
  </sheetViews>
  <sheetFormatPr defaultColWidth="7.875" defaultRowHeight="13.5"/>
  <cols>
    <col min="1" max="1" width="1.625" style="202" customWidth="1"/>
    <col min="2" max="2" width="9.375" style="202" customWidth="1"/>
    <col min="3" max="3" width="8.125" style="202" customWidth="1"/>
    <col min="4" max="4" width="7.375" style="202" customWidth="1"/>
    <col min="5" max="6" width="15" style="202" customWidth="1"/>
    <col min="7" max="8" width="10.125" style="202" customWidth="1"/>
    <col min="9" max="9" width="31.125" style="202" customWidth="1"/>
    <col min="10" max="10" width="10.125" style="202" customWidth="1"/>
    <col min="11" max="11" width="21" style="202" hidden="1" customWidth="1"/>
    <col min="12" max="16384" width="7.875" style="202"/>
  </cols>
  <sheetData>
    <row r="1" spans="2:12" ht="15.75">
      <c r="H1" s="158" t="s">
        <v>581</v>
      </c>
      <c r="I1" s="159"/>
    </row>
    <row r="2" spans="2:12" ht="18.75">
      <c r="B2" s="242" t="s">
        <v>1004</v>
      </c>
      <c r="L2" s="600" t="s">
        <v>209</v>
      </c>
    </row>
    <row r="3" spans="2:12" ht="18.75" customHeight="1">
      <c r="B3" s="340" t="s">
        <v>1005</v>
      </c>
    </row>
    <row r="4" spans="2:12" ht="25.5" customHeight="1">
      <c r="B4" s="373"/>
      <c r="C4" s="374" t="s">
        <v>1006</v>
      </c>
      <c r="D4" s="375"/>
      <c r="E4" s="376"/>
      <c r="F4" s="377" t="s">
        <v>1007</v>
      </c>
      <c r="G4" s="376"/>
      <c r="H4" s="376"/>
      <c r="I4" s="378"/>
    </row>
    <row r="5" spans="2:12" ht="25.5" customHeight="1">
      <c r="B5" s="379"/>
      <c r="C5" s="380" t="s">
        <v>1008</v>
      </c>
      <c r="D5" s="348"/>
      <c r="E5" s="381"/>
      <c r="F5" s="382" t="s">
        <v>1009</v>
      </c>
      <c r="G5" s="381"/>
      <c r="H5" s="381"/>
      <c r="I5" s="383"/>
    </row>
    <row r="7" spans="2:12" ht="18.75" customHeight="1" thickBot="1">
      <c r="B7" s="340" t="s">
        <v>1010</v>
      </c>
    </row>
    <row r="8" spans="2:12" ht="17.25">
      <c r="B8" s="384" t="s">
        <v>638</v>
      </c>
      <c r="C8" s="1790" t="s">
        <v>318</v>
      </c>
      <c r="D8" s="1791"/>
      <c r="E8" s="652" t="s">
        <v>674</v>
      </c>
      <c r="F8" s="385" t="s">
        <v>1011</v>
      </c>
    </row>
    <row r="9" spans="2:12" ht="17.25">
      <c r="B9" s="386">
        <v>1</v>
      </c>
      <c r="C9" s="1792" t="s">
        <v>1012</v>
      </c>
      <c r="D9" s="1793"/>
      <c r="E9" s="653" t="s">
        <v>1013</v>
      </c>
      <c r="F9" s="387"/>
    </row>
    <row r="10" spans="2:12" ht="17.25">
      <c r="B10" s="386">
        <v>2</v>
      </c>
      <c r="C10" s="1792" t="s">
        <v>1014</v>
      </c>
      <c r="D10" s="1793"/>
      <c r="E10" s="653" t="s">
        <v>1013</v>
      </c>
      <c r="F10" s="387"/>
    </row>
    <row r="11" spans="2:12" ht="18" thickBot="1">
      <c r="B11" s="388">
        <v>3</v>
      </c>
      <c r="C11" s="1794" t="s">
        <v>1015</v>
      </c>
      <c r="D11" s="1795"/>
      <c r="E11" s="654" t="s">
        <v>1013</v>
      </c>
      <c r="F11" s="389"/>
    </row>
    <row r="16" spans="2:12" ht="18.75">
      <c r="B16" s="242" t="s">
        <v>1016</v>
      </c>
    </row>
    <row r="17" spans="2:11" ht="18.75">
      <c r="B17" s="340" t="s">
        <v>954</v>
      </c>
    </row>
    <row r="18" spans="2:11" ht="25.5" customHeight="1">
      <c r="B18" s="341"/>
      <c r="C18" s="1796" t="s">
        <v>1017</v>
      </c>
      <c r="D18" s="1797"/>
      <c r="E18" s="390" t="s">
        <v>1018</v>
      </c>
      <c r="F18" s="391"/>
      <c r="G18" s="391"/>
      <c r="H18" s="391"/>
      <c r="I18" s="392"/>
    </row>
    <row r="19" spans="2:11" ht="25.5" customHeight="1">
      <c r="B19" s="393"/>
      <c r="C19" s="1798" t="s">
        <v>1019</v>
      </c>
      <c r="D19" s="1799"/>
      <c r="E19" s="394" t="s">
        <v>1020</v>
      </c>
      <c r="F19" s="349"/>
      <c r="G19" s="349"/>
      <c r="H19" s="349"/>
      <c r="I19" s="350"/>
    </row>
    <row r="20" spans="2:11" ht="13.5" customHeight="1"/>
    <row r="21" spans="2:11" ht="18.75">
      <c r="B21" s="340" t="s">
        <v>961</v>
      </c>
    </row>
    <row r="22" spans="2:11" ht="17.25">
      <c r="B22" s="352" t="s">
        <v>638</v>
      </c>
      <c r="C22" s="1745" t="s">
        <v>962</v>
      </c>
      <c r="D22" s="1746"/>
      <c r="E22" s="1746"/>
      <c r="F22" s="1746"/>
      <c r="G22" s="1746"/>
      <c r="H22" s="1772"/>
      <c r="I22" s="353" t="s">
        <v>675</v>
      </c>
      <c r="K22" s="315" t="s">
        <v>645</v>
      </c>
    </row>
    <row r="23" spans="2:11" ht="14.25">
      <c r="B23" s="243">
        <v>1</v>
      </c>
      <c r="C23" s="1800"/>
      <c r="D23" s="1801"/>
      <c r="E23" s="1801"/>
      <c r="F23" s="1801"/>
      <c r="G23" s="1801"/>
      <c r="H23" s="1802"/>
      <c r="I23" s="395"/>
      <c r="K23" s="316"/>
    </row>
    <row r="24" spans="2:11" ht="14.25">
      <c r="B24" s="249">
        <v>2</v>
      </c>
      <c r="C24" s="1764"/>
      <c r="D24" s="1765"/>
      <c r="E24" s="1765"/>
      <c r="F24" s="1765"/>
      <c r="G24" s="1765"/>
      <c r="H24" s="1766"/>
      <c r="I24" s="355"/>
      <c r="K24" s="317"/>
    </row>
    <row r="25" spans="2:11" ht="14.25">
      <c r="B25" s="249">
        <v>3</v>
      </c>
      <c r="C25" s="1764"/>
      <c r="D25" s="1765"/>
      <c r="E25" s="1765"/>
      <c r="F25" s="1765"/>
      <c r="G25" s="1765"/>
      <c r="H25" s="1766"/>
      <c r="I25" s="355"/>
      <c r="K25" s="317"/>
    </row>
    <row r="26" spans="2:11" ht="14.25">
      <c r="B26" s="249">
        <v>4</v>
      </c>
      <c r="C26" s="1764"/>
      <c r="D26" s="1765"/>
      <c r="E26" s="1765"/>
      <c r="F26" s="1765"/>
      <c r="G26" s="1765"/>
      <c r="H26" s="1766"/>
      <c r="I26" s="355"/>
      <c r="K26" s="318"/>
    </row>
    <row r="27" spans="2:11" ht="14.25">
      <c r="B27" s="249">
        <v>5</v>
      </c>
      <c r="C27" s="1764"/>
      <c r="D27" s="1765"/>
      <c r="E27" s="1765"/>
      <c r="F27" s="1765"/>
      <c r="G27" s="1765"/>
      <c r="H27" s="1766"/>
      <c r="I27" s="355"/>
      <c r="K27" s="318"/>
    </row>
    <row r="28" spans="2:11" ht="14.25">
      <c r="B28" s="249">
        <v>6</v>
      </c>
      <c r="C28" s="1764"/>
      <c r="D28" s="1765"/>
      <c r="E28" s="1765"/>
      <c r="F28" s="1765"/>
      <c r="G28" s="1765"/>
      <c r="H28" s="1766"/>
      <c r="I28" s="355"/>
      <c r="K28" s="318"/>
    </row>
    <row r="29" spans="2:11" ht="14.25">
      <c r="B29" s="249">
        <v>7</v>
      </c>
      <c r="C29" s="1764"/>
      <c r="D29" s="1765"/>
      <c r="E29" s="1765"/>
      <c r="F29" s="1765"/>
      <c r="G29" s="1765"/>
      <c r="H29" s="1766"/>
      <c r="I29" s="355"/>
      <c r="K29" s="318"/>
    </row>
    <row r="30" spans="2:11" ht="14.25">
      <c r="B30" s="249">
        <v>8</v>
      </c>
      <c r="C30" s="1764"/>
      <c r="D30" s="1765"/>
      <c r="E30" s="1765"/>
      <c r="F30" s="1765"/>
      <c r="G30" s="1765"/>
      <c r="H30" s="1766"/>
      <c r="I30" s="355"/>
      <c r="K30" s="318"/>
    </row>
    <row r="31" spans="2:11" ht="14.25">
      <c r="B31" s="249">
        <v>9</v>
      </c>
      <c r="C31" s="1764"/>
      <c r="D31" s="1765"/>
      <c r="E31" s="1765"/>
      <c r="F31" s="1765"/>
      <c r="G31" s="1765"/>
      <c r="H31" s="1766"/>
      <c r="I31" s="355"/>
      <c r="K31" s="318"/>
    </row>
    <row r="32" spans="2:11" ht="14.25">
      <c r="B32" s="255">
        <v>10</v>
      </c>
      <c r="C32" s="1767"/>
      <c r="D32" s="1768"/>
      <c r="E32" s="1768"/>
      <c r="F32" s="1768"/>
      <c r="G32" s="1768"/>
      <c r="H32" s="1769"/>
      <c r="I32" s="357"/>
      <c r="K32" s="319"/>
    </row>
    <row r="33" spans="1:10" ht="14.25">
      <c r="B33" s="261" t="s">
        <v>681</v>
      </c>
    </row>
    <row r="34" spans="1:10" ht="3" customHeight="1"/>
    <row r="35" spans="1:10">
      <c r="E35" s="264"/>
    </row>
    <row r="36" spans="1:10" ht="23.25" customHeight="1">
      <c r="A36" s="266"/>
      <c r="B36" s="266" t="s">
        <v>654</v>
      </c>
      <c r="C36" s="265"/>
      <c r="D36" s="265"/>
      <c r="E36" s="267"/>
      <c r="F36" s="265"/>
      <c r="G36" s="265"/>
      <c r="H36" s="265"/>
      <c r="I36" s="265"/>
      <c r="J36" s="265"/>
    </row>
    <row r="37" spans="1:10">
      <c r="B37" s="268"/>
      <c r="C37" s="269"/>
      <c r="D37" s="269"/>
      <c r="E37" s="269"/>
      <c r="F37" s="270"/>
      <c r="G37" s="269"/>
      <c r="H37" s="269"/>
      <c r="I37" s="271"/>
    </row>
    <row r="38" spans="1:10">
      <c r="B38" s="272"/>
      <c r="C38" s="273"/>
      <c r="D38" s="273"/>
      <c r="E38" s="273"/>
      <c r="F38" s="264"/>
      <c r="G38" s="273"/>
      <c r="H38" s="273"/>
      <c r="I38" s="274"/>
    </row>
    <row r="39" spans="1:10">
      <c r="B39" s="275"/>
      <c r="C39" s="276"/>
      <c r="D39" s="276"/>
      <c r="E39" s="276"/>
      <c r="F39" s="277"/>
      <c r="G39" s="276"/>
      <c r="H39" s="276"/>
      <c r="I39" s="278"/>
    </row>
  </sheetData>
  <mergeCells count="17">
    <mergeCell ref="C27:H27"/>
    <mergeCell ref="C8:D8"/>
    <mergeCell ref="C9:D9"/>
    <mergeCell ref="C10:D10"/>
    <mergeCell ref="C11:D11"/>
    <mergeCell ref="C18:D18"/>
    <mergeCell ref="C19:D19"/>
    <mergeCell ref="C22:H22"/>
    <mergeCell ref="C23:H23"/>
    <mergeCell ref="C24:H24"/>
    <mergeCell ref="C25:H25"/>
    <mergeCell ref="C26:H26"/>
    <mergeCell ref="C28:H28"/>
    <mergeCell ref="C29:H29"/>
    <mergeCell ref="C30:H30"/>
    <mergeCell ref="C31:H31"/>
    <mergeCell ref="C32:H32"/>
  </mergeCells>
  <phoneticPr fontId="3"/>
  <dataValidations count="2">
    <dataValidation type="list" allowBlank="1" showInputMessage="1" showErrorMessage="1" sqref="I23:I32">
      <formula1>"Alert,   Allow,   Default,   Block,   Drop,   Drop-all-packets,   reset-both,   reset-client,   reset-server,   block-ip"</formula1>
    </dataValidation>
    <dataValidation type="list" allowBlank="1" showInputMessage="1" showErrorMessage="1" sqref="F9:F11">
      <formula1>"アラート,ブロック,許可"</formula1>
    </dataValidation>
  </dataValidations>
  <hyperlinks>
    <hyperlink ref="L2" location="目次!A1" display="目次へ戻る"/>
  </hyperlinks>
  <pageMargins left="0.31496062992125984" right="0.31496062992125984" top="0.74803149606299213" bottom="0.74803149606299213" header="0.31496062992125984" footer="0.31496062992125984"/>
  <pageSetup paperSize="9" scale="81" orientation="portrait" r:id="rId1"/>
  <colBreaks count="1" manualBreakCount="1">
    <brk id="9"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K39"/>
  <sheetViews>
    <sheetView showGridLines="0" view="pageBreakPreview" zoomScale="85" zoomScaleNormal="85" zoomScaleSheetLayoutView="85" workbookViewId="0"/>
  </sheetViews>
  <sheetFormatPr defaultColWidth="7.875" defaultRowHeight="13.5"/>
  <cols>
    <col min="1" max="1" width="1.625" style="202" customWidth="1"/>
    <col min="2" max="2" width="9.375" style="202" customWidth="1"/>
    <col min="3" max="3" width="8.125" style="202" customWidth="1"/>
    <col min="4" max="4" width="7.375" style="202" customWidth="1"/>
    <col min="5" max="6" width="15" style="202" customWidth="1"/>
    <col min="7" max="8" width="10.125" style="202" customWidth="1"/>
    <col min="9" max="9" width="31.125" style="202" customWidth="1"/>
    <col min="10" max="10" width="10.125" style="202" customWidth="1"/>
    <col min="11" max="11" width="21" style="202" hidden="1" customWidth="1"/>
    <col min="12" max="16384" width="7.875" style="202"/>
  </cols>
  <sheetData>
    <row r="1" spans="2:9" ht="15.75">
      <c r="H1" s="158" t="s">
        <v>581</v>
      </c>
      <c r="I1" s="159"/>
    </row>
    <row r="2" spans="2:9" ht="18.75">
      <c r="B2" s="242" t="s">
        <v>1004</v>
      </c>
    </row>
    <row r="3" spans="2:9" ht="18.75" customHeight="1">
      <c r="B3" s="340" t="s">
        <v>1005</v>
      </c>
    </row>
    <row r="4" spans="2:9" ht="25.5" customHeight="1">
      <c r="B4" s="373"/>
      <c r="C4" s="374" t="s">
        <v>1006</v>
      </c>
      <c r="D4" s="375"/>
      <c r="E4" s="376"/>
      <c r="F4" s="377" t="s">
        <v>1007</v>
      </c>
      <c r="G4" s="376"/>
      <c r="H4" s="376"/>
      <c r="I4" s="378"/>
    </row>
    <row r="5" spans="2:9" ht="25.5" customHeight="1">
      <c r="B5" s="379" t="s">
        <v>698</v>
      </c>
      <c r="C5" s="380" t="s">
        <v>1008</v>
      </c>
      <c r="D5" s="348"/>
      <c r="E5" s="381"/>
      <c r="F5" s="382" t="s">
        <v>1009</v>
      </c>
      <c r="G5" s="381"/>
      <c r="H5" s="381"/>
      <c r="I5" s="383"/>
    </row>
    <row r="7" spans="2:9" ht="18.75" customHeight="1" thickBot="1">
      <c r="B7" s="340" t="s">
        <v>1010</v>
      </c>
    </row>
    <row r="8" spans="2:9" ht="17.25">
      <c r="B8" s="384" t="s">
        <v>638</v>
      </c>
      <c r="C8" s="1790" t="s">
        <v>318</v>
      </c>
      <c r="D8" s="1791"/>
      <c r="E8" s="652" t="s">
        <v>674</v>
      </c>
      <c r="F8" s="385" t="s">
        <v>1011</v>
      </c>
    </row>
    <row r="9" spans="2:9" ht="17.25">
      <c r="B9" s="386">
        <v>1</v>
      </c>
      <c r="C9" s="1792" t="s">
        <v>1012</v>
      </c>
      <c r="D9" s="1793"/>
      <c r="E9" s="653" t="s">
        <v>1013</v>
      </c>
      <c r="F9" s="387"/>
    </row>
    <row r="10" spans="2:9" ht="17.25">
      <c r="B10" s="386">
        <v>2</v>
      </c>
      <c r="C10" s="1792" t="s">
        <v>1014</v>
      </c>
      <c r="D10" s="1793"/>
      <c r="E10" s="653" t="s">
        <v>1013</v>
      </c>
      <c r="F10" s="387"/>
    </row>
    <row r="11" spans="2:9" ht="18" thickBot="1">
      <c r="B11" s="388">
        <v>3</v>
      </c>
      <c r="C11" s="1794" t="s">
        <v>1015</v>
      </c>
      <c r="D11" s="1795"/>
      <c r="E11" s="654" t="s">
        <v>1013</v>
      </c>
      <c r="F11" s="389" t="s">
        <v>1021</v>
      </c>
    </row>
    <row r="16" spans="2:9" ht="18.75">
      <c r="B16" s="242" t="s">
        <v>1016</v>
      </c>
    </row>
    <row r="17" spans="2:11" ht="18.75">
      <c r="B17" s="340" t="s">
        <v>954</v>
      </c>
    </row>
    <row r="18" spans="2:11" ht="25.5" customHeight="1">
      <c r="B18" s="341" t="s">
        <v>698</v>
      </c>
      <c r="C18" s="1796" t="s">
        <v>1017</v>
      </c>
      <c r="D18" s="1797"/>
      <c r="E18" s="390" t="s">
        <v>1018</v>
      </c>
      <c r="F18" s="391"/>
      <c r="G18" s="391"/>
      <c r="H18" s="391"/>
      <c r="I18" s="392"/>
    </row>
    <row r="19" spans="2:11" ht="25.5" customHeight="1">
      <c r="B19" s="393"/>
      <c r="C19" s="1798" t="s">
        <v>1019</v>
      </c>
      <c r="D19" s="1799"/>
      <c r="E19" s="394" t="s">
        <v>1020</v>
      </c>
      <c r="F19" s="349"/>
      <c r="G19" s="349"/>
      <c r="H19" s="349"/>
      <c r="I19" s="350"/>
    </row>
    <row r="20" spans="2:11" ht="13.5" customHeight="1"/>
    <row r="21" spans="2:11" ht="18.75">
      <c r="B21" s="340" t="s">
        <v>961</v>
      </c>
    </row>
    <row r="22" spans="2:11" ht="17.25">
      <c r="B22" s="352" t="s">
        <v>638</v>
      </c>
      <c r="C22" s="1745" t="s">
        <v>962</v>
      </c>
      <c r="D22" s="1746"/>
      <c r="E22" s="1746"/>
      <c r="F22" s="1746"/>
      <c r="G22" s="1746"/>
      <c r="H22" s="1772"/>
      <c r="I22" s="353" t="s">
        <v>675</v>
      </c>
      <c r="K22" s="315" t="s">
        <v>645</v>
      </c>
    </row>
    <row r="23" spans="2:11" ht="14.25">
      <c r="B23" s="243">
        <v>1</v>
      </c>
      <c r="C23" s="1800" t="s">
        <v>1022</v>
      </c>
      <c r="D23" s="1801"/>
      <c r="E23" s="1801"/>
      <c r="F23" s="1801"/>
      <c r="G23" s="1801"/>
      <c r="H23" s="1802"/>
      <c r="I23" s="395" t="s">
        <v>965</v>
      </c>
      <c r="K23" s="316"/>
    </row>
    <row r="24" spans="2:11" ht="14.25">
      <c r="B24" s="249">
        <v>2</v>
      </c>
      <c r="C24" s="1764"/>
      <c r="D24" s="1765"/>
      <c r="E24" s="1765"/>
      <c r="F24" s="1765"/>
      <c r="G24" s="1765"/>
      <c r="H24" s="1766"/>
      <c r="I24" s="355"/>
      <c r="K24" s="317"/>
    </row>
    <row r="25" spans="2:11" ht="14.25">
      <c r="B25" s="249">
        <v>3</v>
      </c>
      <c r="C25" s="1764"/>
      <c r="D25" s="1765"/>
      <c r="E25" s="1765"/>
      <c r="F25" s="1765"/>
      <c r="G25" s="1765"/>
      <c r="H25" s="1766"/>
      <c r="I25" s="355"/>
      <c r="K25" s="317"/>
    </row>
    <row r="26" spans="2:11" ht="14.25">
      <c r="B26" s="249">
        <v>4</v>
      </c>
      <c r="C26" s="1764"/>
      <c r="D26" s="1765"/>
      <c r="E26" s="1765"/>
      <c r="F26" s="1765"/>
      <c r="G26" s="1765"/>
      <c r="H26" s="1766"/>
      <c r="I26" s="355"/>
      <c r="K26" s="318"/>
    </row>
    <row r="27" spans="2:11" ht="14.25">
      <c r="B27" s="249">
        <v>5</v>
      </c>
      <c r="C27" s="1764"/>
      <c r="D27" s="1765"/>
      <c r="E27" s="1765"/>
      <c r="F27" s="1765"/>
      <c r="G27" s="1765"/>
      <c r="H27" s="1766"/>
      <c r="I27" s="355"/>
      <c r="K27" s="318"/>
    </row>
    <row r="28" spans="2:11" ht="14.25">
      <c r="B28" s="249">
        <v>6</v>
      </c>
      <c r="C28" s="1764"/>
      <c r="D28" s="1765"/>
      <c r="E28" s="1765"/>
      <c r="F28" s="1765"/>
      <c r="G28" s="1765"/>
      <c r="H28" s="1766"/>
      <c r="I28" s="355"/>
      <c r="K28" s="318"/>
    </row>
    <row r="29" spans="2:11" ht="14.25">
      <c r="B29" s="249">
        <v>7</v>
      </c>
      <c r="C29" s="1764"/>
      <c r="D29" s="1765"/>
      <c r="E29" s="1765"/>
      <c r="F29" s="1765"/>
      <c r="G29" s="1765"/>
      <c r="H29" s="1766"/>
      <c r="I29" s="355"/>
      <c r="K29" s="318"/>
    </row>
    <row r="30" spans="2:11" ht="14.25">
      <c r="B30" s="249">
        <v>8</v>
      </c>
      <c r="C30" s="1764"/>
      <c r="D30" s="1765"/>
      <c r="E30" s="1765"/>
      <c r="F30" s="1765"/>
      <c r="G30" s="1765"/>
      <c r="H30" s="1766"/>
      <c r="I30" s="355"/>
      <c r="K30" s="318"/>
    </row>
    <row r="31" spans="2:11" ht="14.25">
      <c r="B31" s="249">
        <v>9</v>
      </c>
      <c r="C31" s="1764"/>
      <c r="D31" s="1765"/>
      <c r="E31" s="1765"/>
      <c r="F31" s="1765"/>
      <c r="G31" s="1765"/>
      <c r="H31" s="1766"/>
      <c r="I31" s="355"/>
      <c r="K31" s="318"/>
    </row>
    <row r="32" spans="2:11" ht="14.25">
      <c r="B32" s="255">
        <v>10</v>
      </c>
      <c r="C32" s="1767"/>
      <c r="D32" s="1768"/>
      <c r="E32" s="1768"/>
      <c r="F32" s="1768"/>
      <c r="G32" s="1768"/>
      <c r="H32" s="1769"/>
      <c r="I32" s="357"/>
      <c r="K32" s="319"/>
    </row>
    <row r="33" spans="1:10" ht="14.25">
      <c r="B33" s="261" t="s">
        <v>681</v>
      </c>
    </row>
    <row r="34" spans="1:10" ht="3" customHeight="1"/>
    <row r="35" spans="1:10">
      <c r="E35" s="264"/>
    </row>
    <row r="36" spans="1:10" ht="23.25" customHeight="1">
      <c r="A36" s="266"/>
      <c r="B36" s="266" t="s">
        <v>654</v>
      </c>
      <c r="C36" s="265"/>
      <c r="D36" s="265"/>
      <c r="E36" s="267"/>
      <c r="F36" s="265"/>
      <c r="G36" s="265"/>
      <c r="H36" s="265"/>
      <c r="I36" s="265"/>
      <c r="J36" s="265"/>
    </row>
    <row r="37" spans="1:10">
      <c r="B37" s="268"/>
      <c r="C37" s="269"/>
      <c r="D37" s="269"/>
      <c r="E37" s="269"/>
      <c r="F37" s="270"/>
      <c r="G37" s="269"/>
      <c r="H37" s="269"/>
      <c r="I37" s="271"/>
    </row>
    <row r="38" spans="1:10">
      <c r="B38" s="272"/>
      <c r="C38" s="273"/>
      <c r="D38" s="273"/>
      <c r="E38" s="273"/>
      <c r="F38" s="264"/>
      <c r="G38" s="273"/>
      <c r="H38" s="273"/>
      <c r="I38" s="274"/>
    </row>
    <row r="39" spans="1:10">
      <c r="B39" s="275"/>
      <c r="C39" s="276"/>
      <c r="D39" s="276"/>
      <c r="E39" s="276"/>
      <c r="F39" s="277"/>
      <c r="G39" s="276"/>
      <c r="H39" s="276"/>
      <c r="I39" s="278"/>
    </row>
  </sheetData>
  <mergeCells count="17">
    <mergeCell ref="C27:H27"/>
    <mergeCell ref="C8:D8"/>
    <mergeCell ref="C9:D9"/>
    <mergeCell ref="C10:D10"/>
    <mergeCell ref="C11:D11"/>
    <mergeCell ref="C18:D18"/>
    <mergeCell ref="C19:D19"/>
    <mergeCell ref="C22:H22"/>
    <mergeCell ref="C23:H23"/>
    <mergeCell ref="C24:H24"/>
    <mergeCell ref="C25:H25"/>
    <mergeCell ref="C26:H26"/>
    <mergeCell ref="C28:H28"/>
    <mergeCell ref="C29:H29"/>
    <mergeCell ref="C30:H30"/>
    <mergeCell ref="C31:H31"/>
    <mergeCell ref="C32:H32"/>
  </mergeCells>
  <phoneticPr fontId="3"/>
  <dataValidations count="2">
    <dataValidation type="list" allowBlank="1" showInputMessage="1" showErrorMessage="1" sqref="F9:F11">
      <formula1>"アラート,ブロック,許可"</formula1>
    </dataValidation>
    <dataValidation type="list" allowBlank="1" showInputMessage="1" showErrorMessage="1" sqref="I23:I32">
      <formula1>"Alert,   Allow,   Default,   Block,   Drop,   Drop-all-packets,   reset-both,   reset-client,   reset-server,   block-ip"</formula1>
    </dataValidation>
  </dataValidations>
  <pageMargins left="0.31496062992125984" right="0.31496062992125984" top="0.74803149606299213" bottom="0.74803149606299213" header="0.31496062992125984" footer="0.31496062992125984"/>
  <pageSetup paperSize="9" scale="81"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5" tint="0.79998168889431442"/>
  </sheetPr>
  <dimension ref="B1:L24"/>
  <sheetViews>
    <sheetView showGridLines="0" view="pageBreakPreview" zoomScale="85" zoomScaleNormal="85" zoomScaleSheetLayoutView="85" workbookViewId="0">
      <selection activeCell="L2" sqref="L2"/>
    </sheetView>
  </sheetViews>
  <sheetFormatPr defaultColWidth="7.875" defaultRowHeight="13.5"/>
  <cols>
    <col min="1" max="1" width="1.5" style="202" customWidth="1"/>
    <col min="2" max="2" width="1.625" style="202" customWidth="1"/>
    <col min="3" max="3" width="9.375" style="202" customWidth="1"/>
    <col min="4" max="4" width="8.125" style="202" customWidth="1"/>
    <col min="5" max="5" width="7.375" style="202" customWidth="1"/>
    <col min="6" max="7" width="15" style="202" customWidth="1"/>
    <col min="8" max="9" width="10.125" style="202" customWidth="1"/>
    <col min="10" max="10" width="31.125" style="202" customWidth="1"/>
    <col min="11" max="11" width="10.125" style="202" customWidth="1"/>
    <col min="12" max="16384" width="7.875" style="202"/>
  </cols>
  <sheetData>
    <row r="1" spans="2:12" ht="15.75">
      <c r="I1" s="158" t="s">
        <v>581</v>
      </c>
      <c r="J1" s="159"/>
    </row>
    <row r="2" spans="2:12" ht="18.75">
      <c r="B2" s="242" t="s">
        <v>1023</v>
      </c>
      <c r="L2" s="600" t="s">
        <v>209</v>
      </c>
    </row>
    <row r="3" spans="2:12" ht="18.75" customHeight="1">
      <c r="B3" s="340" t="s">
        <v>1005</v>
      </c>
    </row>
    <row r="4" spans="2:12" ht="25.5" customHeight="1">
      <c r="C4" s="373"/>
      <c r="D4" s="374" t="s">
        <v>1006</v>
      </c>
      <c r="E4" s="375"/>
      <c r="F4" s="376"/>
      <c r="G4" s="377" t="s">
        <v>1007</v>
      </c>
      <c r="H4" s="376"/>
      <c r="I4" s="376"/>
      <c r="J4" s="378"/>
    </row>
    <row r="5" spans="2:12" ht="25.5" customHeight="1">
      <c r="C5" s="379"/>
      <c r="D5" s="380" t="s">
        <v>1008</v>
      </c>
      <c r="E5" s="348"/>
      <c r="F5" s="381"/>
      <c r="G5" s="382" t="s">
        <v>1024</v>
      </c>
      <c r="H5" s="381"/>
      <c r="I5" s="381"/>
      <c r="J5" s="383"/>
    </row>
    <row r="7" spans="2:12" ht="18.75" customHeight="1" thickBot="1">
      <c r="B7" s="340" t="s">
        <v>1010</v>
      </c>
    </row>
    <row r="8" spans="2:12" ht="17.25">
      <c r="C8" s="384" t="s">
        <v>638</v>
      </c>
      <c r="D8" s="1790" t="s">
        <v>318</v>
      </c>
      <c r="E8" s="1791"/>
      <c r="F8" s="652" t="s">
        <v>674</v>
      </c>
      <c r="G8" s="385" t="s">
        <v>1011</v>
      </c>
    </row>
    <row r="9" spans="2:12" ht="17.25">
      <c r="C9" s="386">
        <v>1</v>
      </c>
      <c r="D9" s="1792" t="s">
        <v>1012</v>
      </c>
      <c r="E9" s="1793"/>
      <c r="F9" s="653" t="s">
        <v>1013</v>
      </c>
      <c r="G9" s="396"/>
    </row>
    <row r="10" spans="2:12" ht="17.25">
      <c r="C10" s="386">
        <v>2</v>
      </c>
      <c r="D10" s="1792" t="s">
        <v>1014</v>
      </c>
      <c r="E10" s="1793"/>
      <c r="F10" s="653" t="s">
        <v>1013</v>
      </c>
      <c r="G10" s="396"/>
    </row>
    <row r="11" spans="2:12" ht="18" thickBot="1">
      <c r="C11" s="388">
        <v>3</v>
      </c>
      <c r="D11" s="1794" t="s">
        <v>1015</v>
      </c>
      <c r="E11" s="1795"/>
      <c r="F11" s="654" t="s">
        <v>1013</v>
      </c>
      <c r="G11" s="389"/>
    </row>
    <row r="13" spans="2:12" ht="19.5" thickBot="1">
      <c r="B13" s="340" t="s">
        <v>1025</v>
      </c>
    </row>
    <row r="14" spans="2:12" ht="17.25">
      <c r="C14" s="384" t="s">
        <v>638</v>
      </c>
      <c r="D14" s="1790" t="s">
        <v>318</v>
      </c>
      <c r="E14" s="1807"/>
      <c r="F14" s="652" t="s">
        <v>674</v>
      </c>
      <c r="G14" s="385" t="s">
        <v>1011</v>
      </c>
    </row>
    <row r="15" spans="2:12" ht="17.25">
      <c r="C15" s="397">
        <v>1</v>
      </c>
      <c r="D15" s="1805" t="s">
        <v>1026</v>
      </c>
      <c r="E15" s="1806"/>
      <c r="F15" s="398" t="s">
        <v>1027</v>
      </c>
      <c r="G15" s="399"/>
    </row>
    <row r="16" spans="2:12" ht="17.25">
      <c r="C16" s="386">
        <v>2</v>
      </c>
      <c r="D16" s="1792" t="s">
        <v>1028</v>
      </c>
      <c r="E16" s="1804"/>
      <c r="F16" s="400" t="s">
        <v>1027</v>
      </c>
      <c r="G16" s="396"/>
    </row>
    <row r="17" spans="3:7" ht="17.25">
      <c r="C17" s="386">
        <v>3</v>
      </c>
      <c r="D17" s="1792" t="s">
        <v>1029</v>
      </c>
      <c r="E17" s="1804"/>
      <c r="F17" s="400" t="s">
        <v>1027</v>
      </c>
      <c r="G17" s="401"/>
    </row>
    <row r="18" spans="3:7" ht="17.25">
      <c r="C18" s="386">
        <v>4</v>
      </c>
      <c r="D18" s="1792" t="s">
        <v>1030</v>
      </c>
      <c r="E18" s="1804"/>
      <c r="F18" s="400" t="s">
        <v>1027</v>
      </c>
      <c r="G18" s="396"/>
    </row>
    <row r="19" spans="3:7" ht="17.25">
      <c r="C19" s="386">
        <v>5</v>
      </c>
      <c r="D19" s="1792" t="s">
        <v>1031</v>
      </c>
      <c r="E19" s="1804"/>
      <c r="F19" s="400" t="s">
        <v>1027</v>
      </c>
      <c r="G19" s="396"/>
    </row>
    <row r="20" spans="3:7" ht="17.25">
      <c r="C20" s="386">
        <v>6</v>
      </c>
      <c r="D20" s="1792" t="s">
        <v>1032</v>
      </c>
      <c r="E20" s="1804"/>
      <c r="F20" s="400" t="s">
        <v>1027</v>
      </c>
      <c r="G20" s="396"/>
    </row>
    <row r="21" spans="3:7" ht="17.25">
      <c r="C21" s="386">
        <v>7</v>
      </c>
      <c r="D21" s="1792" t="s">
        <v>678</v>
      </c>
      <c r="E21" s="1804"/>
      <c r="F21" s="400" t="s">
        <v>1027</v>
      </c>
      <c r="G21" s="396"/>
    </row>
    <row r="22" spans="3:7" ht="18" thickBot="1">
      <c r="C22" s="388">
        <v>8</v>
      </c>
      <c r="D22" s="1794" t="s">
        <v>1033</v>
      </c>
      <c r="E22" s="1803"/>
      <c r="F22" s="402" t="s">
        <v>1027</v>
      </c>
      <c r="G22" s="389"/>
    </row>
    <row r="24" spans="3:7" ht="14.25">
      <c r="C24" s="261" t="s">
        <v>681</v>
      </c>
    </row>
  </sheetData>
  <mergeCells count="13">
    <mergeCell ref="D15:E15"/>
    <mergeCell ref="D8:E8"/>
    <mergeCell ref="D9:E9"/>
    <mergeCell ref="D10:E10"/>
    <mergeCell ref="D11:E11"/>
    <mergeCell ref="D14:E14"/>
    <mergeCell ref="D22:E22"/>
    <mergeCell ref="D16:E16"/>
    <mergeCell ref="D17:E17"/>
    <mergeCell ref="D18:E18"/>
    <mergeCell ref="D19:E19"/>
    <mergeCell ref="D20:E20"/>
    <mergeCell ref="D21:E21"/>
  </mergeCells>
  <phoneticPr fontId="3"/>
  <dataValidations count="2">
    <dataValidation type="list" allowBlank="1" showInputMessage="1" showErrorMessage="1" sqref="G9:G11">
      <formula1>"アラート,ブロック,許可"</formula1>
    </dataValidation>
    <dataValidation type="list" allowBlank="1" showInputMessage="1" showErrorMessage="1" sqref="G15:G22">
      <formula1>"送信する,送信しない"</formula1>
    </dataValidation>
  </dataValidations>
  <hyperlinks>
    <hyperlink ref="L2" location="目次!A1" display="目次へ戻る"/>
  </hyperlinks>
  <pageMargins left="0.70866141732283472" right="0.70866141732283472"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B1:J24"/>
  <sheetViews>
    <sheetView showGridLines="0" view="pageBreakPreview" zoomScale="85" zoomScaleNormal="85" zoomScaleSheetLayoutView="85" workbookViewId="0"/>
  </sheetViews>
  <sheetFormatPr defaultColWidth="7.875" defaultRowHeight="13.5"/>
  <cols>
    <col min="1" max="1" width="1.5" style="202" customWidth="1"/>
    <col min="2" max="2" width="1.625" style="202" customWidth="1"/>
    <col min="3" max="3" width="9.375" style="202" customWidth="1"/>
    <col min="4" max="4" width="8.125" style="202" customWidth="1"/>
    <col min="5" max="5" width="7.375" style="202" customWidth="1"/>
    <col min="6" max="7" width="15" style="202" customWidth="1"/>
    <col min="8" max="9" width="10.125" style="202" customWidth="1"/>
    <col min="10" max="10" width="31.125" style="202" customWidth="1"/>
    <col min="11" max="11" width="10.125" style="202" customWidth="1"/>
    <col min="12" max="16384" width="7.875" style="202"/>
  </cols>
  <sheetData>
    <row r="1" spans="2:10" ht="15.75">
      <c r="I1" s="158" t="s">
        <v>581</v>
      </c>
      <c r="J1" s="159"/>
    </row>
    <row r="2" spans="2:10" ht="18.75">
      <c r="B2" s="242" t="s">
        <v>1023</v>
      </c>
    </row>
    <row r="3" spans="2:10" ht="18.75" customHeight="1">
      <c r="B3" s="340" t="s">
        <v>1005</v>
      </c>
    </row>
    <row r="4" spans="2:10" ht="25.5" customHeight="1">
      <c r="C4" s="373"/>
      <c r="D4" s="374" t="s">
        <v>1006</v>
      </c>
      <c r="E4" s="375"/>
      <c r="F4" s="376"/>
      <c r="G4" s="377" t="s">
        <v>1007</v>
      </c>
      <c r="H4" s="376"/>
      <c r="I4" s="376"/>
      <c r="J4" s="378"/>
    </row>
    <row r="5" spans="2:10" ht="25.5" customHeight="1">
      <c r="C5" s="379" t="s">
        <v>698</v>
      </c>
      <c r="D5" s="380" t="s">
        <v>1008</v>
      </c>
      <c r="E5" s="348"/>
      <c r="F5" s="381"/>
      <c r="G5" s="382" t="s">
        <v>1024</v>
      </c>
      <c r="H5" s="381"/>
      <c r="I5" s="381"/>
      <c r="J5" s="383"/>
    </row>
    <row r="7" spans="2:10" ht="18.75" customHeight="1" thickBot="1">
      <c r="B7" s="340" t="s">
        <v>1010</v>
      </c>
    </row>
    <row r="8" spans="2:10" ht="17.25">
      <c r="C8" s="384" t="s">
        <v>638</v>
      </c>
      <c r="D8" s="1790" t="s">
        <v>318</v>
      </c>
      <c r="E8" s="1791"/>
      <c r="F8" s="652" t="s">
        <v>674</v>
      </c>
      <c r="G8" s="385" t="s">
        <v>1011</v>
      </c>
    </row>
    <row r="9" spans="2:10" ht="17.25">
      <c r="C9" s="386">
        <v>1</v>
      </c>
      <c r="D9" s="1792" t="s">
        <v>1012</v>
      </c>
      <c r="E9" s="1793"/>
      <c r="F9" s="653" t="s">
        <v>1013</v>
      </c>
      <c r="G9" s="396"/>
    </row>
    <row r="10" spans="2:10" ht="17.25">
      <c r="C10" s="386">
        <v>2</v>
      </c>
      <c r="D10" s="1792" t="s">
        <v>1014</v>
      </c>
      <c r="E10" s="1793"/>
      <c r="F10" s="653" t="s">
        <v>1013</v>
      </c>
      <c r="G10" s="396"/>
    </row>
    <row r="11" spans="2:10" ht="18" thickBot="1">
      <c r="C11" s="388">
        <v>3</v>
      </c>
      <c r="D11" s="1794" t="s">
        <v>1015</v>
      </c>
      <c r="E11" s="1795"/>
      <c r="F11" s="654" t="s">
        <v>1013</v>
      </c>
      <c r="G11" s="389" t="s">
        <v>1021</v>
      </c>
    </row>
    <row r="13" spans="2:10" ht="19.5" thickBot="1">
      <c r="B13" s="340" t="s">
        <v>1025</v>
      </c>
    </row>
    <row r="14" spans="2:10" ht="17.25">
      <c r="C14" s="384" t="s">
        <v>638</v>
      </c>
      <c r="D14" s="1790" t="s">
        <v>318</v>
      </c>
      <c r="E14" s="1807"/>
      <c r="F14" s="652" t="s">
        <v>674</v>
      </c>
      <c r="G14" s="385" t="s">
        <v>1011</v>
      </c>
    </row>
    <row r="15" spans="2:10" ht="17.25">
      <c r="C15" s="397">
        <v>1</v>
      </c>
      <c r="D15" s="1805" t="s">
        <v>1026</v>
      </c>
      <c r="E15" s="1806"/>
      <c r="F15" s="398" t="s">
        <v>1027</v>
      </c>
      <c r="G15" s="399"/>
    </row>
    <row r="16" spans="2:10" ht="17.25">
      <c r="C16" s="386">
        <v>2</v>
      </c>
      <c r="D16" s="1792" t="s">
        <v>1028</v>
      </c>
      <c r="E16" s="1804"/>
      <c r="F16" s="400" t="s">
        <v>1027</v>
      </c>
      <c r="G16" s="396"/>
    </row>
    <row r="17" spans="3:7" ht="17.25">
      <c r="C17" s="386">
        <v>3</v>
      </c>
      <c r="D17" s="1792" t="s">
        <v>1029</v>
      </c>
      <c r="E17" s="1804"/>
      <c r="F17" s="400" t="s">
        <v>1027</v>
      </c>
      <c r="G17" s="401" t="s">
        <v>1034</v>
      </c>
    </row>
    <row r="18" spans="3:7" ht="17.25">
      <c r="C18" s="386">
        <v>4</v>
      </c>
      <c r="D18" s="1792" t="s">
        <v>1030</v>
      </c>
      <c r="E18" s="1804"/>
      <c r="F18" s="400" t="s">
        <v>1027</v>
      </c>
      <c r="G18" s="396"/>
    </row>
    <row r="19" spans="3:7" ht="17.25">
      <c r="C19" s="386">
        <v>5</v>
      </c>
      <c r="D19" s="1792" t="s">
        <v>1031</v>
      </c>
      <c r="E19" s="1804"/>
      <c r="F19" s="400" t="s">
        <v>1027</v>
      </c>
      <c r="G19" s="396"/>
    </row>
    <row r="20" spans="3:7" ht="17.25">
      <c r="C20" s="386">
        <v>6</v>
      </c>
      <c r="D20" s="1792" t="s">
        <v>1032</v>
      </c>
      <c r="E20" s="1804"/>
      <c r="F20" s="400" t="s">
        <v>1027</v>
      </c>
      <c r="G20" s="396"/>
    </row>
    <row r="21" spans="3:7" ht="17.25">
      <c r="C21" s="386">
        <v>7</v>
      </c>
      <c r="D21" s="1792" t="s">
        <v>678</v>
      </c>
      <c r="E21" s="1804"/>
      <c r="F21" s="400" t="s">
        <v>1027</v>
      </c>
      <c r="G21" s="396"/>
    </row>
    <row r="22" spans="3:7" ht="18" thickBot="1">
      <c r="C22" s="388">
        <v>8</v>
      </c>
      <c r="D22" s="1794" t="s">
        <v>1033</v>
      </c>
      <c r="E22" s="1803"/>
      <c r="F22" s="402" t="s">
        <v>1027</v>
      </c>
      <c r="G22" s="389"/>
    </row>
    <row r="24" spans="3:7" ht="14.25">
      <c r="C24" s="261" t="s">
        <v>681</v>
      </c>
    </row>
  </sheetData>
  <mergeCells count="13">
    <mergeCell ref="D15:E15"/>
    <mergeCell ref="D8:E8"/>
    <mergeCell ref="D9:E9"/>
    <mergeCell ref="D10:E10"/>
    <mergeCell ref="D11:E11"/>
    <mergeCell ref="D14:E14"/>
    <mergeCell ref="D22:E22"/>
    <mergeCell ref="D16:E16"/>
    <mergeCell ref="D17:E17"/>
    <mergeCell ref="D18:E18"/>
    <mergeCell ref="D19:E19"/>
    <mergeCell ref="D20:E20"/>
    <mergeCell ref="D21:E21"/>
  </mergeCells>
  <phoneticPr fontId="3"/>
  <dataValidations count="2">
    <dataValidation type="list" allowBlank="1" showInputMessage="1" showErrorMessage="1" sqref="G15:G22">
      <formula1>"送信する,送信しない"</formula1>
    </dataValidation>
    <dataValidation type="list" allowBlank="1" showInputMessage="1" showErrorMessage="1" sqref="G9:G11">
      <formula1>"アラート,ブロック,許可"</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5" tint="0.79998168889431442"/>
  </sheetPr>
  <dimension ref="B2:L20"/>
  <sheetViews>
    <sheetView zoomScale="85" zoomScaleNormal="85" workbookViewId="0"/>
  </sheetViews>
  <sheetFormatPr defaultColWidth="7.875" defaultRowHeight="15.75"/>
  <cols>
    <col min="1" max="1" width="2.625" style="403" customWidth="1"/>
    <col min="2" max="2" width="3.625" style="403" bestFit="1" customWidth="1"/>
    <col min="3" max="3" width="26.125" style="403" customWidth="1"/>
    <col min="4" max="4" width="38.875" style="403" bestFit="1" customWidth="1"/>
    <col min="5" max="5" width="33.5" style="403" bestFit="1" customWidth="1"/>
    <col min="6" max="6" width="41.625" style="403" customWidth="1"/>
    <col min="7" max="7" width="44" style="403" bestFit="1" customWidth="1"/>
    <col min="8" max="8" width="7.875" style="403"/>
    <col min="9" max="9" width="7.875" style="403" customWidth="1"/>
    <col min="10" max="10" width="7.875" style="403"/>
    <col min="11" max="11" width="8.375" style="403" customWidth="1"/>
    <col min="12" max="16384" width="7.875" style="403"/>
  </cols>
  <sheetData>
    <row r="2" spans="2:12">
      <c r="B2" s="403" t="s">
        <v>1035</v>
      </c>
      <c r="L2" s="602" t="s">
        <v>209</v>
      </c>
    </row>
    <row r="3" spans="2:12">
      <c r="F3" s="158" t="s">
        <v>581</v>
      </c>
      <c r="G3" s="159"/>
    </row>
    <row r="4" spans="2:12" ht="47.1" customHeight="1">
      <c r="B4" s="404" t="s">
        <v>1036</v>
      </c>
      <c r="C4" s="405" t="s">
        <v>1037</v>
      </c>
      <c r="D4" s="405" t="s">
        <v>1038</v>
      </c>
      <c r="E4" s="406" t="s">
        <v>1039</v>
      </c>
      <c r="F4" s="407" t="s">
        <v>1040</v>
      </c>
      <c r="G4" s="408" t="s">
        <v>1041</v>
      </c>
    </row>
    <row r="5" spans="2:12">
      <c r="B5" s="409">
        <v>1</v>
      </c>
      <c r="C5" s="410"/>
      <c r="D5" s="410"/>
      <c r="E5" s="411"/>
      <c r="F5" s="412"/>
      <c r="G5" s="412"/>
      <c r="I5" s="413" t="s">
        <v>1042</v>
      </c>
    </row>
    <row r="6" spans="2:12">
      <c r="B6" s="409">
        <v>2</v>
      </c>
      <c r="C6" s="410"/>
      <c r="D6" s="410"/>
      <c r="E6" s="411"/>
      <c r="F6" s="412"/>
      <c r="G6" s="410"/>
      <c r="I6" s="413" t="s">
        <v>1043</v>
      </c>
    </row>
    <row r="7" spans="2:12">
      <c r="B7" s="409">
        <v>3</v>
      </c>
      <c r="C7" s="410"/>
      <c r="D7" s="410"/>
      <c r="E7" s="411"/>
      <c r="F7" s="412"/>
      <c r="G7" s="410"/>
      <c r="I7" s="413" t="s">
        <v>1044</v>
      </c>
    </row>
    <row r="8" spans="2:12">
      <c r="I8" s="413" t="s">
        <v>1045</v>
      </c>
    </row>
    <row r="9" spans="2:12">
      <c r="C9" s="403" t="s">
        <v>1046</v>
      </c>
      <c r="I9" s="413" t="s">
        <v>1047</v>
      </c>
    </row>
    <row r="10" spans="2:12">
      <c r="C10" s="403" t="s">
        <v>1048</v>
      </c>
      <c r="D10" s="403" t="s">
        <v>1049</v>
      </c>
    </row>
    <row r="11" spans="2:12">
      <c r="C11" s="413" t="s">
        <v>1043</v>
      </c>
      <c r="D11" s="403" t="s">
        <v>1050</v>
      </c>
    </row>
    <row r="12" spans="2:12">
      <c r="C12" s="413" t="s">
        <v>1044</v>
      </c>
      <c r="D12" s="403" t="s">
        <v>1051</v>
      </c>
    </row>
    <row r="13" spans="2:12">
      <c r="C13" s="413" t="s">
        <v>1045</v>
      </c>
      <c r="D13" s="403" t="s">
        <v>1052</v>
      </c>
    </row>
    <row r="14" spans="2:12">
      <c r="C14" s="413" t="s">
        <v>1047</v>
      </c>
      <c r="D14" s="403" t="s">
        <v>1053</v>
      </c>
    </row>
    <row r="17" spans="3:3">
      <c r="C17" s="414" t="s">
        <v>1054</v>
      </c>
    </row>
    <row r="18" spans="3:3">
      <c r="C18" s="415" t="s">
        <v>1055</v>
      </c>
    </row>
    <row r="19" spans="3:3">
      <c r="C19" s="415" t="s">
        <v>1056</v>
      </c>
    </row>
    <row r="20" spans="3:3">
      <c r="C20" s="403" t="s">
        <v>1057</v>
      </c>
    </row>
  </sheetData>
  <phoneticPr fontId="3"/>
  <conditionalFormatting sqref="D5:D7">
    <cfRule type="expression" dxfId="1" priority="1">
      <formula>IF($C5&lt;&gt;"②新規(プロファイルコピー)",TRUE,FALSE)</formula>
    </cfRule>
  </conditionalFormatting>
  <dataValidations count="1">
    <dataValidation type="list" allowBlank="1" showInputMessage="1" showErrorMessage="1" sqref="C5:C7">
      <formula1>$I$5:$I$10</formula1>
    </dataValidation>
  </dataValidations>
  <hyperlinks>
    <hyperlink ref="L2" location="目次!A1" display="目次へ戻る"/>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5" tint="0.39997558519241921"/>
    <pageSetUpPr fitToPage="1"/>
  </sheetPr>
  <dimension ref="B1:BY164"/>
  <sheetViews>
    <sheetView showGridLines="0" view="pageBreakPreview" zoomScaleNormal="100" zoomScaleSheetLayoutView="100" workbookViewId="0"/>
  </sheetViews>
  <sheetFormatPr defaultColWidth="3.75" defaultRowHeight="15.75"/>
  <cols>
    <col min="1" max="39" width="3.75" style="443"/>
    <col min="40" max="42" width="3.75" style="443" hidden="1" customWidth="1"/>
    <col min="43" max="47" width="3.75" style="443" customWidth="1"/>
    <col min="48" max="16384" width="3.75" style="443"/>
  </cols>
  <sheetData>
    <row r="1" spans="2:47" s="442" customFormat="1" ht="9.9499999999999993" customHeight="1">
      <c r="B1" s="217"/>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row>
    <row r="2" spans="2:47" s="442" customFormat="1" ht="16.5">
      <c r="B2" s="217" t="s">
        <v>49</v>
      </c>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18"/>
    </row>
    <row r="3" spans="2:47" s="442" customFormat="1" ht="9.9499999999999993" customHeight="1">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row>
    <row r="4" spans="2:47" s="221" customFormat="1" ht="30.75" customHeight="1">
      <c r="B4" s="1089" t="s">
        <v>50</v>
      </c>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220"/>
      <c r="AM4" s="220"/>
      <c r="AN4" s="220"/>
      <c r="AO4" s="220"/>
      <c r="AP4" s="220"/>
      <c r="AQ4" s="220"/>
      <c r="AR4" s="220"/>
      <c r="AS4" s="220"/>
      <c r="AT4" s="220"/>
      <c r="AU4" s="220"/>
    </row>
    <row r="5" spans="2:47" s="221" customFormat="1" ht="9.9499999999999993" customHeight="1">
      <c r="B5" s="222"/>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0"/>
      <c r="AL5" s="220"/>
      <c r="AM5" s="220"/>
      <c r="AN5" s="220"/>
      <c r="AO5" s="220"/>
      <c r="AP5" s="220"/>
      <c r="AQ5" s="220"/>
      <c r="AR5" s="220"/>
      <c r="AS5" s="220"/>
      <c r="AT5" s="220"/>
      <c r="AU5" s="220"/>
    </row>
    <row r="6" spans="2:47" s="221" customFormat="1" ht="12" customHeight="1">
      <c r="B6" s="217" t="s">
        <v>51</v>
      </c>
      <c r="C6" s="218"/>
      <c r="D6" s="218"/>
      <c r="E6" s="218"/>
      <c r="F6" s="218"/>
      <c r="G6" s="218"/>
      <c r="H6" s="218"/>
      <c r="I6" s="218"/>
      <c r="J6" s="218"/>
      <c r="K6" s="218"/>
      <c r="L6" s="218"/>
      <c r="M6" s="218"/>
      <c r="N6" s="223"/>
      <c r="O6" s="224"/>
      <c r="P6" s="224"/>
      <c r="Q6" s="225"/>
      <c r="R6" s="225"/>
      <c r="S6" s="225"/>
      <c r="T6" s="225"/>
      <c r="U6" s="225"/>
      <c r="V6" s="225"/>
      <c r="W6" s="225"/>
      <c r="X6" s="225"/>
      <c r="Y6" s="225"/>
      <c r="Z6" s="225"/>
      <c r="AA6" s="225"/>
      <c r="AB6" s="225"/>
      <c r="AC6" s="225"/>
      <c r="AD6" s="225"/>
      <c r="AE6" s="225"/>
      <c r="AF6" s="225"/>
      <c r="AG6" s="225"/>
      <c r="AH6" s="225"/>
      <c r="AI6" s="225"/>
      <c r="AJ6" s="225"/>
      <c r="AK6" s="226" t="s">
        <v>52</v>
      </c>
      <c r="AL6" s="220"/>
      <c r="AM6" s="220"/>
      <c r="AN6" s="220"/>
      <c r="AO6" s="220"/>
      <c r="AP6" s="220"/>
      <c r="AQ6" s="220"/>
      <c r="AR6" s="220"/>
      <c r="AS6" s="220"/>
      <c r="AT6" s="220"/>
      <c r="AU6" s="220"/>
    </row>
    <row r="7" spans="2:47" s="221" customFormat="1" ht="12" customHeight="1">
      <c r="B7" s="515" t="s">
        <v>53</v>
      </c>
      <c r="C7" s="218"/>
      <c r="D7" s="218"/>
      <c r="E7" s="218"/>
      <c r="F7" s="218"/>
      <c r="G7" s="218"/>
      <c r="H7" s="218"/>
      <c r="I7" s="218"/>
      <c r="J7" s="218"/>
      <c r="K7" s="218"/>
      <c r="L7" s="218"/>
      <c r="M7" s="218"/>
      <c r="N7" s="218"/>
      <c r="O7" s="218"/>
      <c r="P7" s="218"/>
      <c r="Q7" s="225"/>
      <c r="R7" s="225"/>
      <c r="S7" s="225"/>
      <c r="T7" s="225"/>
      <c r="U7" s="225"/>
      <c r="V7" s="225"/>
      <c r="W7" s="225"/>
      <c r="X7" s="225"/>
      <c r="Y7" s="225"/>
      <c r="Z7" s="225"/>
      <c r="AA7" s="225"/>
      <c r="AB7" s="225"/>
      <c r="AC7" s="225"/>
      <c r="AD7" s="225"/>
      <c r="AE7" s="225"/>
      <c r="AF7" s="225"/>
      <c r="AG7" s="225"/>
      <c r="AH7" s="225"/>
      <c r="AI7" s="225"/>
      <c r="AJ7" s="225"/>
      <c r="AK7" s="225"/>
      <c r="AL7" s="220"/>
      <c r="AM7" s="220"/>
      <c r="AN7" s="220"/>
      <c r="AO7" s="220"/>
      <c r="AP7" s="220"/>
      <c r="AQ7" s="220"/>
      <c r="AR7" s="220"/>
      <c r="AS7" s="220"/>
      <c r="AT7" s="220"/>
      <c r="AU7" s="220"/>
    </row>
    <row r="8" spans="2:47" s="511" customFormat="1" ht="9.9499999999999993" customHeight="1" thickBot="1">
      <c r="C8" s="513"/>
      <c r="D8" s="514"/>
      <c r="E8" s="514"/>
      <c r="F8" s="514"/>
      <c r="G8" s="514"/>
      <c r="H8" s="514"/>
      <c r="I8" s="514"/>
      <c r="J8" s="512"/>
      <c r="K8" s="513"/>
      <c r="L8" s="512"/>
      <c r="M8" s="512"/>
      <c r="N8" s="512"/>
      <c r="O8" s="512"/>
      <c r="P8" s="512"/>
      <c r="Q8" s="512"/>
      <c r="R8" s="512"/>
      <c r="S8" s="512"/>
      <c r="T8" s="512"/>
      <c r="U8" s="512"/>
      <c r="V8" s="512"/>
      <c r="W8" s="512"/>
      <c r="X8" s="512"/>
      <c r="Y8" s="512"/>
      <c r="Z8" s="512"/>
      <c r="AA8" s="512"/>
      <c r="AB8" s="512"/>
      <c r="AC8" s="512"/>
      <c r="AD8" s="512"/>
      <c r="AE8" s="512"/>
      <c r="AF8" s="512"/>
      <c r="AG8" s="512"/>
      <c r="AH8" s="512"/>
      <c r="AI8" s="512"/>
      <c r="AJ8" s="512"/>
      <c r="AK8" s="512"/>
      <c r="AL8" s="224"/>
      <c r="AM8" s="224"/>
      <c r="AN8" s="224"/>
      <c r="AO8" s="224"/>
      <c r="AP8" s="224"/>
      <c r="AQ8" s="224"/>
      <c r="AR8" s="224"/>
      <c r="AS8" s="224"/>
      <c r="AT8" s="224"/>
      <c r="AU8" s="224"/>
    </row>
    <row r="9" spans="2:47" s="221" customFormat="1" ht="24.95" customHeight="1" thickBot="1">
      <c r="B9" s="502" t="s">
        <v>54</v>
      </c>
      <c r="C9" s="1090" t="s">
        <v>55</v>
      </c>
      <c r="D9" s="1090"/>
      <c r="E9" s="1091"/>
      <c r="F9" s="1092"/>
      <c r="G9" s="1093"/>
      <c r="H9" s="1093"/>
      <c r="I9" s="1093"/>
      <c r="J9" s="1093"/>
      <c r="K9" s="1093"/>
      <c r="L9" s="1093"/>
      <c r="M9" s="1093"/>
      <c r="N9" s="1093"/>
      <c r="O9" s="1093"/>
      <c r="P9" s="1093"/>
      <c r="Q9" s="1093"/>
      <c r="R9" s="1094"/>
      <c r="S9" s="510"/>
      <c r="T9" s="218"/>
      <c r="U9" s="222"/>
      <c r="V9" s="222"/>
      <c r="W9" s="222"/>
      <c r="X9" s="222"/>
      <c r="Y9" s="222"/>
      <c r="Z9" s="222"/>
      <c r="AA9" s="222"/>
      <c r="AB9" s="222"/>
      <c r="AC9" s="222"/>
      <c r="AD9" s="222"/>
      <c r="AE9" s="222"/>
      <c r="AF9" s="222"/>
      <c r="AG9" s="222"/>
      <c r="AH9" s="222"/>
      <c r="AI9" s="222"/>
      <c r="AJ9" s="222"/>
      <c r="AK9" s="222"/>
      <c r="AL9" s="220"/>
      <c r="AM9" s="220"/>
      <c r="AN9" s="220"/>
      <c r="AO9" s="220"/>
      <c r="AP9" s="220"/>
      <c r="AQ9" s="220"/>
      <c r="AR9" s="220"/>
      <c r="AS9" s="220"/>
      <c r="AT9" s="220"/>
      <c r="AU9" s="220"/>
    </row>
    <row r="10" spans="2:47" s="444" customFormat="1" ht="9.9499999999999993" customHeight="1" thickBot="1">
      <c r="B10" s="218"/>
      <c r="C10" s="218"/>
      <c r="D10" s="499"/>
      <c r="E10" s="499"/>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c r="AR10" s="218"/>
      <c r="AS10" s="218"/>
      <c r="AT10" s="218"/>
      <c r="AU10" s="218"/>
    </row>
    <row r="11" spans="2:47" s="221" customFormat="1" ht="24.95" customHeight="1" thickBot="1">
      <c r="B11" s="509" t="s">
        <v>56</v>
      </c>
      <c r="C11" s="1095" t="s">
        <v>57</v>
      </c>
      <c r="D11" s="1095"/>
      <c r="E11" s="1095"/>
      <c r="F11" s="605" t="s">
        <v>58</v>
      </c>
      <c r="G11" s="818" t="s">
        <v>59</v>
      </c>
      <c r="H11" s="818"/>
      <c r="I11" s="818"/>
      <c r="J11" s="818"/>
      <c r="K11" s="818"/>
      <c r="L11" s="818"/>
      <c r="M11" s="818"/>
      <c r="N11" s="818"/>
      <c r="O11" s="818"/>
      <c r="P11" s="818"/>
      <c r="Q11" s="818"/>
      <c r="R11" s="819"/>
      <c r="S11" s="508"/>
      <c r="T11" s="605" t="s">
        <v>58</v>
      </c>
      <c r="U11" s="815" t="s">
        <v>60</v>
      </c>
      <c r="V11" s="816"/>
      <c r="W11" s="816"/>
      <c r="X11" s="816"/>
      <c r="Y11" s="816"/>
      <c r="Z11" s="816"/>
      <c r="AA11" s="816"/>
      <c r="AB11" s="816"/>
      <c r="AC11" s="816"/>
      <c r="AD11" s="816"/>
      <c r="AE11" s="816"/>
      <c r="AF11" s="817"/>
      <c r="AG11" s="222"/>
      <c r="AH11" s="222"/>
      <c r="AI11" s="222"/>
      <c r="AJ11" s="222"/>
      <c r="AK11" s="222"/>
      <c r="AL11" s="220"/>
      <c r="AM11" s="220"/>
      <c r="AN11" s="220"/>
      <c r="AO11" s="220"/>
      <c r="AP11" s="220"/>
      <c r="AQ11" s="220"/>
      <c r="AR11" s="220"/>
      <c r="AS11" s="220"/>
      <c r="AT11" s="220"/>
      <c r="AU11" s="220"/>
    </row>
    <row r="12" spans="2:47" s="444" customFormat="1" ht="9.9499999999999993" customHeight="1" thickBot="1">
      <c r="B12" s="218"/>
      <c r="C12" s="507"/>
      <c r="D12" s="507"/>
      <c r="E12" s="507"/>
      <c r="F12" s="507"/>
      <c r="G12" s="507"/>
      <c r="H12" s="507"/>
      <c r="I12" s="507"/>
      <c r="J12" s="506"/>
      <c r="K12" s="506"/>
      <c r="L12" s="506"/>
      <c r="M12" s="506"/>
      <c r="N12" s="506"/>
      <c r="O12" s="506"/>
      <c r="P12" s="506"/>
      <c r="Q12" s="506"/>
      <c r="R12" s="506"/>
      <c r="S12" s="506"/>
      <c r="T12" s="507"/>
      <c r="U12" s="507"/>
      <c r="V12" s="507"/>
      <c r="W12" s="507"/>
      <c r="X12" s="506"/>
      <c r="Y12" s="506"/>
      <c r="Z12" s="506"/>
      <c r="AA12" s="506"/>
      <c r="AB12" s="506"/>
      <c r="AC12" s="506"/>
      <c r="AD12" s="506"/>
      <c r="AE12" s="506"/>
      <c r="AF12" s="506"/>
      <c r="AG12" s="222"/>
      <c r="AH12" s="222"/>
      <c r="AI12" s="222"/>
      <c r="AJ12" s="222"/>
      <c r="AK12" s="222"/>
      <c r="AL12" s="222"/>
      <c r="AM12" s="218"/>
      <c r="AN12" s="218"/>
      <c r="AO12" s="218"/>
      <c r="AP12" s="218"/>
      <c r="AQ12" s="218"/>
      <c r="AR12" s="218"/>
      <c r="AS12" s="218"/>
      <c r="AT12" s="218"/>
      <c r="AU12" s="218"/>
    </row>
    <row r="13" spans="2:47" s="444" customFormat="1" ht="24.95" customHeight="1" thickBot="1">
      <c r="B13" s="502" t="s">
        <v>61</v>
      </c>
      <c r="C13" s="1090" t="s">
        <v>62</v>
      </c>
      <c r="D13" s="1090"/>
      <c r="E13" s="1091"/>
      <c r="F13" s="505"/>
      <c r="G13" s="12" t="s">
        <v>58</v>
      </c>
      <c r="H13" s="1112" t="s">
        <v>63</v>
      </c>
      <c r="I13" s="1112"/>
      <c r="J13" s="1112"/>
      <c r="K13" s="12" t="s">
        <v>58</v>
      </c>
      <c r="L13" s="1112" t="s">
        <v>64</v>
      </c>
      <c r="M13" s="1112"/>
      <c r="N13" s="1112"/>
      <c r="O13" s="12" t="s">
        <v>58</v>
      </c>
      <c r="P13" s="1112" t="s">
        <v>65</v>
      </c>
      <c r="Q13" s="1112"/>
      <c r="R13" s="1113"/>
      <c r="S13" s="504"/>
      <c r="T13" s="503"/>
      <c r="U13" s="12" t="s">
        <v>58</v>
      </c>
      <c r="V13" s="1112" t="s">
        <v>63</v>
      </c>
      <c r="W13" s="1112"/>
      <c r="X13" s="1112"/>
      <c r="Y13" s="12" t="s">
        <v>58</v>
      </c>
      <c r="Z13" s="1112" t="s">
        <v>64</v>
      </c>
      <c r="AA13" s="1112"/>
      <c r="AB13" s="1112"/>
      <c r="AC13" s="12" t="s">
        <v>58</v>
      </c>
      <c r="AD13" s="1112" t="s">
        <v>65</v>
      </c>
      <c r="AE13" s="1112"/>
      <c r="AF13" s="1113"/>
      <c r="AG13" s="222"/>
      <c r="AH13" s="222"/>
      <c r="AI13" s="222"/>
      <c r="AJ13" s="222"/>
      <c r="AK13" s="222"/>
      <c r="AL13" s="222"/>
      <c r="AM13" s="218"/>
      <c r="AN13" s="218" t="s">
        <v>66</v>
      </c>
      <c r="AO13" s="218" t="str">
        <f>IF(AND($K$13="□",$O$13="□"),"■","")</f>
        <v>■</v>
      </c>
      <c r="AP13" s="218"/>
      <c r="AQ13" s="218" t="s">
        <v>66</v>
      </c>
      <c r="AR13" s="218" t="str">
        <f>IF(AND($G$13&lt;&gt;"■",COUNTIF($O$13:$O$13,"■")=0),"■","")</f>
        <v>■</v>
      </c>
      <c r="AT13" s="218" t="s">
        <v>66</v>
      </c>
      <c r="AU13" s="218" t="str">
        <f>IF(COUNTIF($G$13:$K$13,"■")=0,"■","")</f>
        <v>■</v>
      </c>
    </row>
    <row r="14" spans="2:47" s="444" customFormat="1" ht="9.9499999999999993" customHeight="1" thickBot="1">
      <c r="B14" s="218"/>
      <c r="C14" s="218"/>
      <c r="D14" s="499"/>
      <c r="E14" s="499"/>
      <c r="F14" s="218"/>
      <c r="G14" s="218"/>
      <c r="H14" s="218"/>
      <c r="I14" s="218"/>
      <c r="J14" s="218"/>
      <c r="K14" s="218"/>
      <c r="L14" s="218"/>
      <c r="M14" s="218"/>
      <c r="N14" s="218"/>
      <c r="O14" s="218"/>
      <c r="P14" s="218"/>
      <c r="Q14" s="218"/>
      <c r="R14" s="218"/>
      <c r="T14" s="218"/>
      <c r="U14" s="218"/>
      <c r="V14" s="218"/>
      <c r="W14" s="218"/>
      <c r="X14" s="218"/>
      <c r="Y14" s="218"/>
      <c r="Z14" s="218"/>
      <c r="AA14" s="218"/>
      <c r="AB14" s="218"/>
      <c r="AC14" s="218"/>
      <c r="AD14" s="218"/>
      <c r="AE14" s="218"/>
      <c r="AF14" s="218"/>
      <c r="AG14" s="222"/>
      <c r="AH14" s="222"/>
      <c r="AI14" s="222"/>
      <c r="AJ14" s="222"/>
      <c r="AK14" s="222"/>
      <c r="AL14" s="222"/>
      <c r="AM14" s="218"/>
      <c r="AN14" s="218"/>
      <c r="AO14" s="218"/>
      <c r="AP14" s="218"/>
      <c r="AQ14" s="218"/>
      <c r="AR14" s="218"/>
      <c r="AS14" s="218"/>
      <c r="AT14" s="218"/>
      <c r="AU14" s="218"/>
    </row>
    <row r="15" spans="2:47" s="221" customFormat="1" ht="24.95" customHeight="1" thickBot="1">
      <c r="B15" s="502" t="s">
        <v>67</v>
      </c>
      <c r="C15" s="1090" t="s">
        <v>68</v>
      </c>
      <c r="D15" s="1090"/>
      <c r="E15" s="1091"/>
      <c r="F15" s="1106"/>
      <c r="G15" s="1107"/>
      <c r="H15" s="1107"/>
      <c r="I15" s="1107"/>
      <c r="J15" s="1107"/>
      <c r="K15" s="1107"/>
      <c r="L15" s="1107"/>
      <c r="M15" s="1107"/>
      <c r="N15" s="1107"/>
      <c r="O15" s="1107"/>
      <c r="P15" s="1107"/>
      <c r="Q15" s="1107"/>
      <c r="R15" s="1108"/>
      <c r="T15" s="1106"/>
      <c r="U15" s="1107"/>
      <c r="V15" s="1107"/>
      <c r="W15" s="1107"/>
      <c r="X15" s="1107"/>
      <c r="Y15" s="1107"/>
      <c r="Z15" s="1107"/>
      <c r="AA15" s="1107"/>
      <c r="AB15" s="1107"/>
      <c r="AC15" s="1107"/>
      <c r="AD15" s="1107"/>
      <c r="AE15" s="1107"/>
      <c r="AF15" s="1108"/>
      <c r="AG15" s="222"/>
      <c r="AH15" s="222"/>
      <c r="AI15" s="222"/>
      <c r="AJ15" s="222"/>
      <c r="AK15" s="222"/>
      <c r="AL15" s="220"/>
      <c r="AM15" s="220"/>
      <c r="AN15" s="500"/>
      <c r="AO15" s="220"/>
      <c r="AP15" s="220"/>
      <c r="AQ15" s="220"/>
      <c r="AR15" s="220"/>
      <c r="AS15" s="220"/>
      <c r="AT15" s="220"/>
      <c r="AU15" s="220"/>
    </row>
    <row r="16" spans="2:47" s="444" customFormat="1" ht="9.9499999999999993" customHeight="1" thickBot="1">
      <c r="B16" s="218"/>
      <c r="C16" s="218"/>
      <c r="D16" s="499"/>
      <c r="E16" s="499"/>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8"/>
      <c r="AL16" s="218"/>
      <c r="AM16" s="218"/>
      <c r="AN16" s="218"/>
      <c r="AO16" s="218"/>
      <c r="AP16" s="218"/>
      <c r="AQ16" s="218"/>
      <c r="AR16" s="218"/>
      <c r="AS16" s="218"/>
      <c r="AT16" s="218"/>
      <c r="AU16" s="218"/>
    </row>
    <row r="17" spans="2:48" s="221" customFormat="1" ht="24.95" customHeight="1" thickBot="1">
      <c r="B17" s="502" t="s">
        <v>69</v>
      </c>
      <c r="C17" s="1090" t="s">
        <v>70</v>
      </c>
      <c r="D17" s="1090"/>
      <c r="E17" s="1091"/>
      <c r="F17" s="1106"/>
      <c r="G17" s="1107"/>
      <c r="H17" s="1107"/>
      <c r="I17" s="1107"/>
      <c r="J17" s="1107"/>
      <c r="K17" s="1107"/>
      <c r="L17" s="1107"/>
      <c r="M17" s="1107"/>
      <c r="N17" s="1107"/>
      <c r="O17" s="1107"/>
      <c r="P17" s="1107"/>
      <c r="Q17" s="1107"/>
      <c r="R17" s="1108"/>
      <c r="S17" s="501"/>
      <c r="T17" s="1106"/>
      <c r="U17" s="1107"/>
      <c r="V17" s="1107"/>
      <c r="W17" s="1107"/>
      <c r="X17" s="1107"/>
      <c r="Y17" s="1107"/>
      <c r="Z17" s="1107"/>
      <c r="AA17" s="1107"/>
      <c r="AB17" s="1107"/>
      <c r="AC17" s="1107"/>
      <c r="AD17" s="1107"/>
      <c r="AE17" s="1107"/>
      <c r="AF17" s="1108"/>
      <c r="AG17" s="222"/>
      <c r="AH17" s="222"/>
      <c r="AI17" s="222"/>
      <c r="AJ17" s="222"/>
      <c r="AK17" s="222"/>
      <c r="AL17" s="220"/>
      <c r="AM17" s="220"/>
      <c r="AO17" s="500" t="s">
        <v>71</v>
      </c>
      <c r="AP17" s="606">
        <f>F17</f>
        <v>0</v>
      </c>
      <c r="AQ17" s="220"/>
      <c r="AR17" s="220"/>
      <c r="AS17" s="220"/>
      <c r="AT17" s="220"/>
      <c r="AU17" s="220"/>
    </row>
    <row r="18" spans="2:48" s="444" customFormat="1" ht="9.9499999999999993" customHeight="1">
      <c r="B18" s="218"/>
      <c r="C18" s="218"/>
      <c r="D18" s="499"/>
      <c r="E18" s="499"/>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row>
    <row r="19" spans="2:48" s="444" customFormat="1" ht="9.9499999999999993" customHeight="1" thickBot="1">
      <c r="B19" s="218"/>
      <c r="C19" s="218"/>
      <c r="D19" s="499"/>
      <c r="E19" s="499"/>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row>
    <row r="20" spans="2:48" s="444" customFormat="1" ht="18" customHeight="1">
      <c r="B20" s="845" t="s">
        <v>72</v>
      </c>
      <c r="C20" s="848" t="s">
        <v>73</v>
      </c>
      <c r="D20" s="848"/>
      <c r="E20" s="849"/>
      <c r="F20" s="856" t="s">
        <v>74</v>
      </c>
      <c r="G20" s="1109"/>
      <c r="H20" s="857"/>
      <c r="I20" s="498" t="s">
        <v>75</v>
      </c>
      <c r="J20" s="1110"/>
      <c r="K20" s="1110"/>
      <c r="L20" s="497" t="s">
        <v>76</v>
      </c>
      <c r="M20" s="1110"/>
      <c r="N20" s="1110"/>
      <c r="O20" s="1119"/>
      <c r="P20" s="1119"/>
      <c r="Q20" s="1119"/>
      <c r="R20" s="1119"/>
      <c r="S20" s="1119"/>
      <c r="T20" s="1119"/>
      <c r="U20" s="1119"/>
      <c r="V20" s="1119"/>
      <c r="W20" s="1119"/>
      <c r="X20" s="1119"/>
      <c r="Y20" s="1119"/>
      <c r="Z20" s="1119"/>
      <c r="AA20" s="1119"/>
      <c r="AB20" s="1119"/>
      <c r="AC20" s="1119"/>
      <c r="AD20" s="1119"/>
      <c r="AE20" s="1119"/>
      <c r="AF20" s="1119"/>
      <c r="AG20" s="1119"/>
      <c r="AH20" s="1119"/>
      <c r="AI20" s="1119"/>
      <c r="AJ20" s="1119"/>
      <c r="AK20" s="1120"/>
      <c r="AL20" s="218"/>
      <c r="AM20" s="218"/>
      <c r="AN20" s="218"/>
      <c r="AO20" s="218"/>
      <c r="AP20" s="218"/>
      <c r="AQ20" s="218"/>
      <c r="AR20" s="218"/>
      <c r="AS20" s="218"/>
      <c r="AT20" s="218"/>
      <c r="AU20" s="218"/>
    </row>
    <row r="21" spans="2:48" s="444" customFormat="1" ht="24.95" customHeight="1">
      <c r="B21" s="846"/>
      <c r="C21" s="850"/>
      <c r="D21" s="850"/>
      <c r="E21" s="851"/>
      <c r="F21" s="911"/>
      <c r="G21" s="891"/>
      <c r="H21" s="892"/>
      <c r="I21" s="896"/>
      <c r="J21" s="897"/>
      <c r="K21" s="897"/>
      <c r="L21" s="897"/>
      <c r="M21" s="897"/>
      <c r="N21" s="897"/>
      <c r="O21" s="897"/>
      <c r="P21" s="897"/>
      <c r="Q21" s="897"/>
      <c r="R21" s="897"/>
      <c r="S21" s="897"/>
      <c r="T21" s="897"/>
      <c r="U21" s="897"/>
      <c r="V21" s="897"/>
      <c r="W21" s="897"/>
      <c r="X21" s="897"/>
      <c r="Y21" s="897"/>
      <c r="Z21" s="897"/>
      <c r="AA21" s="897"/>
      <c r="AB21" s="897"/>
      <c r="AC21" s="897"/>
      <c r="AD21" s="897"/>
      <c r="AE21" s="897"/>
      <c r="AF21" s="897"/>
      <c r="AG21" s="897"/>
      <c r="AH21" s="897"/>
      <c r="AI21" s="897"/>
      <c r="AJ21" s="897"/>
      <c r="AK21" s="898"/>
      <c r="AL21" s="218"/>
      <c r="AM21" s="218"/>
      <c r="AN21" s="218"/>
      <c r="AO21" s="218"/>
      <c r="AP21" s="218"/>
      <c r="AQ21" s="218"/>
      <c r="AR21" s="218"/>
      <c r="AS21" s="218"/>
      <c r="AT21" s="218"/>
      <c r="AU21" s="218"/>
    </row>
    <row r="22" spans="2:48" s="444" customFormat="1" ht="24.95" customHeight="1">
      <c r="B22" s="846"/>
      <c r="C22" s="850"/>
      <c r="D22" s="850"/>
      <c r="E22" s="851"/>
      <c r="F22" s="912"/>
      <c r="G22" s="864"/>
      <c r="H22" s="865"/>
      <c r="I22" s="1096"/>
      <c r="J22" s="884"/>
      <c r="K22" s="884"/>
      <c r="L22" s="884"/>
      <c r="M22" s="884"/>
      <c r="N22" s="884"/>
      <c r="O22" s="884"/>
      <c r="P22" s="884"/>
      <c r="Q22" s="884"/>
      <c r="R22" s="884"/>
      <c r="S22" s="884"/>
      <c r="T22" s="884"/>
      <c r="U22" s="884"/>
      <c r="V22" s="884"/>
      <c r="W22" s="884"/>
      <c r="X22" s="884"/>
      <c r="Y22" s="884"/>
      <c r="Z22" s="884"/>
      <c r="AA22" s="884"/>
      <c r="AB22" s="884"/>
      <c r="AC22" s="884"/>
      <c r="AD22" s="884"/>
      <c r="AE22" s="884"/>
      <c r="AF22" s="884"/>
      <c r="AG22" s="884"/>
      <c r="AH22" s="884"/>
      <c r="AI22" s="884"/>
      <c r="AJ22" s="884"/>
      <c r="AK22" s="885"/>
      <c r="AL22" s="218"/>
      <c r="AM22" s="218"/>
      <c r="AN22" s="218"/>
      <c r="AO22" s="218"/>
      <c r="AP22" s="218"/>
      <c r="AQ22" s="218"/>
      <c r="AR22" s="218"/>
      <c r="AS22" s="218"/>
      <c r="AT22" s="218"/>
      <c r="AU22" s="218"/>
    </row>
    <row r="23" spans="2:48" s="444" customFormat="1" ht="15" customHeight="1">
      <c r="B23" s="846"/>
      <c r="C23" s="850"/>
      <c r="D23" s="850"/>
      <c r="E23" s="851"/>
      <c r="F23" s="871" t="s">
        <v>77</v>
      </c>
      <c r="G23" s="871"/>
      <c r="H23" s="872"/>
      <c r="I23" s="862"/>
      <c r="J23" s="862"/>
      <c r="K23" s="862"/>
      <c r="L23" s="862"/>
      <c r="M23" s="862"/>
      <c r="N23" s="862"/>
      <c r="O23" s="862"/>
      <c r="P23" s="862"/>
      <c r="Q23" s="862"/>
      <c r="R23" s="862"/>
      <c r="S23" s="862"/>
      <c r="T23" s="862"/>
      <c r="U23" s="862"/>
      <c r="V23" s="862"/>
      <c r="W23" s="862"/>
      <c r="X23" s="862"/>
      <c r="Y23" s="862"/>
      <c r="Z23" s="862"/>
      <c r="AA23" s="862"/>
      <c r="AB23" s="1097" t="s">
        <v>78</v>
      </c>
      <c r="AC23" s="1098"/>
      <c r="AD23" s="1098"/>
      <c r="AE23" s="1098"/>
      <c r="AF23" s="1098"/>
      <c r="AG23" s="1098"/>
      <c r="AH23" s="1098"/>
      <c r="AI23" s="1098"/>
      <c r="AJ23" s="1098"/>
      <c r="AK23" s="1099"/>
      <c r="AL23" s="218"/>
      <c r="AM23" s="218"/>
      <c r="AN23" s="218"/>
      <c r="AO23" s="218"/>
      <c r="AP23" s="218"/>
      <c r="AQ23" s="218"/>
      <c r="AR23" s="218"/>
      <c r="AS23" s="218"/>
      <c r="AT23" s="218"/>
      <c r="AU23" s="218"/>
    </row>
    <row r="24" spans="2:48" s="444" customFormat="1" ht="30" customHeight="1">
      <c r="B24" s="846"/>
      <c r="C24" s="850"/>
      <c r="D24" s="850"/>
      <c r="E24" s="851"/>
      <c r="F24" s="864" t="s">
        <v>79</v>
      </c>
      <c r="G24" s="864"/>
      <c r="H24" s="865"/>
      <c r="I24" s="884"/>
      <c r="J24" s="884"/>
      <c r="K24" s="884"/>
      <c r="L24" s="884"/>
      <c r="M24" s="884"/>
      <c r="N24" s="884"/>
      <c r="O24" s="884"/>
      <c r="P24" s="884"/>
      <c r="Q24" s="884"/>
      <c r="R24" s="884"/>
      <c r="S24" s="884"/>
      <c r="T24" s="884"/>
      <c r="U24" s="884"/>
      <c r="V24" s="884"/>
      <c r="W24" s="884"/>
      <c r="X24" s="884"/>
      <c r="Y24" s="884"/>
      <c r="Z24" s="884"/>
      <c r="AA24" s="884"/>
      <c r="AB24" s="1100"/>
      <c r="AC24" s="1101"/>
      <c r="AD24" s="1101"/>
      <c r="AE24" s="1101"/>
      <c r="AF24" s="1101"/>
      <c r="AG24" s="1101"/>
      <c r="AH24" s="1101"/>
      <c r="AI24" s="1101"/>
      <c r="AJ24" s="1101"/>
      <c r="AK24" s="1102"/>
      <c r="AL24" s="218"/>
      <c r="AM24" s="218"/>
      <c r="AN24" s="218"/>
      <c r="AO24" s="218"/>
      <c r="AP24" s="218"/>
      <c r="AQ24" s="218"/>
      <c r="AR24" s="218"/>
      <c r="AS24" s="218"/>
      <c r="AT24" s="218"/>
      <c r="AU24" s="218"/>
    </row>
    <row r="25" spans="2:48" s="442" customFormat="1" ht="15" customHeight="1">
      <c r="B25" s="846"/>
      <c r="C25" s="850"/>
      <c r="D25" s="850"/>
      <c r="E25" s="851"/>
      <c r="F25" s="891" t="s">
        <v>77</v>
      </c>
      <c r="G25" s="891"/>
      <c r="H25" s="892"/>
      <c r="I25" s="862"/>
      <c r="J25" s="862"/>
      <c r="K25" s="862"/>
      <c r="L25" s="862"/>
      <c r="M25" s="862"/>
      <c r="N25" s="862"/>
      <c r="O25" s="862"/>
      <c r="P25" s="862"/>
      <c r="Q25" s="862"/>
      <c r="R25" s="862"/>
      <c r="S25" s="862"/>
      <c r="T25" s="862"/>
      <c r="U25" s="862"/>
      <c r="V25" s="862"/>
      <c r="W25" s="862"/>
      <c r="X25" s="862"/>
      <c r="Y25" s="862"/>
      <c r="Z25" s="862"/>
      <c r="AA25" s="862"/>
      <c r="AB25" s="1100"/>
      <c r="AC25" s="1101"/>
      <c r="AD25" s="1101"/>
      <c r="AE25" s="1101"/>
      <c r="AF25" s="1101"/>
      <c r="AG25" s="1101"/>
      <c r="AH25" s="1101"/>
      <c r="AI25" s="1101"/>
      <c r="AJ25" s="1101"/>
      <c r="AK25" s="1102"/>
      <c r="AL25" s="218"/>
      <c r="AM25" s="218"/>
      <c r="AN25" s="218"/>
      <c r="AO25" s="218"/>
      <c r="AP25" s="218"/>
      <c r="AQ25" s="218"/>
      <c r="AR25" s="218"/>
      <c r="AS25" s="218"/>
      <c r="AT25" s="218"/>
      <c r="AU25" s="218"/>
      <c r="AV25" s="639"/>
    </row>
    <row r="26" spans="2:48" s="444" customFormat="1" ht="30" customHeight="1">
      <c r="B26" s="846"/>
      <c r="C26" s="850"/>
      <c r="D26" s="850"/>
      <c r="E26" s="851"/>
      <c r="F26" s="864" t="s">
        <v>80</v>
      </c>
      <c r="G26" s="864"/>
      <c r="H26" s="865"/>
      <c r="I26" s="866"/>
      <c r="J26" s="866"/>
      <c r="K26" s="866"/>
      <c r="L26" s="866"/>
      <c r="M26" s="866"/>
      <c r="N26" s="866"/>
      <c r="O26" s="866"/>
      <c r="P26" s="866"/>
      <c r="Q26" s="866"/>
      <c r="R26" s="866"/>
      <c r="S26" s="866"/>
      <c r="T26" s="866"/>
      <c r="U26" s="866"/>
      <c r="V26" s="866"/>
      <c r="W26" s="866"/>
      <c r="X26" s="866"/>
      <c r="Y26" s="866"/>
      <c r="Z26" s="866"/>
      <c r="AA26" s="866"/>
      <c r="AB26" s="1103"/>
      <c r="AC26" s="1104"/>
      <c r="AD26" s="1104"/>
      <c r="AE26" s="1104"/>
      <c r="AF26" s="1104"/>
      <c r="AG26" s="1104"/>
      <c r="AH26" s="1104"/>
      <c r="AI26" s="1104"/>
      <c r="AJ26" s="1104"/>
      <c r="AK26" s="1105"/>
      <c r="AL26" s="218"/>
      <c r="AM26" s="218"/>
      <c r="AN26" s="218"/>
      <c r="AO26" s="218"/>
      <c r="AP26" s="218"/>
      <c r="AQ26" s="218"/>
      <c r="AR26" s="218"/>
      <c r="AS26" s="218"/>
      <c r="AT26" s="218"/>
      <c r="AU26" s="218"/>
    </row>
    <row r="27" spans="2:48" s="444" customFormat="1" ht="24.95" customHeight="1">
      <c r="B27" s="846"/>
      <c r="C27" s="850"/>
      <c r="D27" s="850"/>
      <c r="E27" s="851"/>
      <c r="F27" s="891" t="s">
        <v>81</v>
      </c>
      <c r="G27" s="891"/>
      <c r="H27" s="892"/>
      <c r="I27" s="1114"/>
      <c r="J27" s="868"/>
      <c r="K27" s="868"/>
      <c r="L27" s="868"/>
      <c r="M27" s="868"/>
      <c r="N27" s="868"/>
      <c r="O27" s="868"/>
      <c r="P27" s="868"/>
      <c r="Q27" s="868"/>
      <c r="R27" s="868"/>
      <c r="S27" s="868"/>
      <c r="T27" s="868"/>
      <c r="U27" s="1115"/>
      <c r="V27" s="1116" t="s">
        <v>82</v>
      </c>
      <c r="W27" s="1117"/>
      <c r="X27" s="1118"/>
      <c r="Y27" s="1114"/>
      <c r="Z27" s="868"/>
      <c r="AA27" s="868"/>
      <c r="AB27" s="868"/>
      <c r="AC27" s="868"/>
      <c r="AD27" s="868"/>
      <c r="AE27" s="868"/>
      <c r="AF27" s="868"/>
      <c r="AG27" s="868"/>
      <c r="AH27" s="868"/>
      <c r="AI27" s="868"/>
      <c r="AJ27" s="868"/>
      <c r="AK27" s="869"/>
      <c r="AL27" s="218"/>
      <c r="AM27" s="218"/>
      <c r="AN27" s="218"/>
      <c r="AO27" s="218"/>
      <c r="AP27" s="218"/>
      <c r="AQ27" s="218"/>
      <c r="AR27" s="218"/>
      <c r="AS27" s="218"/>
      <c r="AT27" s="218"/>
      <c r="AU27" s="218"/>
    </row>
    <row r="28" spans="2:48" s="444" customFormat="1" ht="24.95" customHeight="1">
      <c r="B28" s="846"/>
      <c r="C28" s="850"/>
      <c r="D28" s="850"/>
      <c r="E28" s="851"/>
      <c r="F28" s="838" t="s">
        <v>83</v>
      </c>
      <c r="G28" s="838"/>
      <c r="H28" s="839"/>
      <c r="I28" s="1121"/>
      <c r="J28" s="840"/>
      <c r="K28" s="840"/>
      <c r="L28" s="840"/>
      <c r="M28" s="840"/>
      <c r="N28" s="840"/>
      <c r="O28" s="840"/>
      <c r="P28" s="840"/>
      <c r="Q28" s="840"/>
      <c r="R28" s="840"/>
      <c r="S28" s="840"/>
      <c r="T28" s="840"/>
      <c r="U28" s="1122"/>
      <c r="V28" s="841" t="s">
        <v>84</v>
      </c>
      <c r="W28" s="842"/>
      <c r="X28" s="843"/>
      <c r="Y28" s="1121"/>
      <c r="Z28" s="840"/>
      <c r="AA28" s="840"/>
      <c r="AB28" s="840"/>
      <c r="AC28" s="840"/>
      <c r="AD28" s="840"/>
      <c r="AE28" s="840"/>
      <c r="AF28" s="840"/>
      <c r="AG28" s="840"/>
      <c r="AH28" s="840"/>
      <c r="AI28" s="840"/>
      <c r="AJ28" s="840"/>
      <c r="AK28" s="844"/>
      <c r="AL28" s="218"/>
      <c r="AM28" s="218"/>
      <c r="AP28" s="218"/>
      <c r="AQ28" s="218"/>
      <c r="AR28" s="218"/>
      <c r="AS28" s="218"/>
      <c r="AT28" s="218"/>
      <c r="AU28" s="218"/>
      <c r="AV28" s="451" t="s">
        <v>85</v>
      </c>
    </row>
    <row r="29" spans="2:48" s="444" customFormat="1" ht="24.95" customHeight="1">
      <c r="B29" s="846"/>
      <c r="C29" s="850"/>
      <c r="D29" s="850"/>
      <c r="E29" s="851"/>
      <c r="F29" s="870" t="s">
        <v>86</v>
      </c>
      <c r="G29" s="871"/>
      <c r="H29" s="872"/>
      <c r="I29" s="888"/>
      <c r="J29" s="878"/>
      <c r="K29" s="878"/>
      <c r="L29" s="878"/>
      <c r="M29" s="878"/>
      <c r="N29" s="878"/>
      <c r="O29" s="878"/>
      <c r="P29" s="878"/>
      <c r="Q29" s="878"/>
      <c r="R29" s="878"/>
      <c r="S29" s="878"/>
      <c r="T29" s="878"/>
      <c r="U29" s="878"/>
      <c r="V29" s="465" t="s">
        <v>87</v>
      </c>
      <c r="W29" s="878"/>
      <c r="X29" s="1124"/>
      <c r="Y29" s="1124"/>
      <c r="Z29" s="1124"/>
      <c r="AA29" s="1124"/>
      <c r="AB29" s="1124"/>
      <c r="AC29" s="1124"/>
      <c r="AD29" s="1124"/>
      <c r="AE29" s="1124"/>
      <c r="AF29" s="1124"/>
      <c r="AG29" s="1124"/>
      <c r="AH29" s="1124"/>
      <c r="AI29" s="1124"/>
      <c r="AJ29" s="1124"/>
      <c r="AK29" s="1125"/>
      <c r="AL29" s="218"/>
      <c r="AM29" s="218"/>
      <c r="AN29" s="218"/>
      <c r="AO29" s="218"/>
      <c r="AP29" s="218"/>
      <c r="AQ29" s="218"/>
      <c r="AR29" s="218"/>
      <c r="AS29" s="218"/>
      <c r="AT29" s="218"/>
      <c r="AU29" s="218"/>
      <c r="AV29" s="449" t="str">
        <f>I29&amp;V29&amp;W29</f>
        <v>@</v>
      </c>
    </row>
    <row r="30" spans="2:48" s="444" customFormat="1" ht="15" customHeight="1">
      <c r="B30" s="846"/>
      <c r="C30" s="850"/>
      <c r="D30" s="850"/>
      <c r="E30" s="851"/>
      <c r="F30" s="886"/>
      <c r="G30" s="1123"/>
      <c r="H30" s="887"/>
      <c r="I30" s="1079" t="str">
        <f>IF(I29="","",I29&amp;V29&amp;W29)</f>
        <v/>
      </c>
      <c r="J30" s="1080"/>
      <c r="K30" s="1080"/>
      <c r="L30" s="1080"/>
      <c r="M30" s="1080"/>
      <c r="N30" s="1080"/>
      <c r="O30" s="1080"/>
      <c r="P30" s="1080"/>
      <c r="Q30" s="1080"/>
      <c r="R30" s="1080"/>
      <c r="S30" s="1080"/>
      <c r="T30" s="1080"/>
      <c r="U30" s="1080"/>
      <c r="V30" s="1080"/>
      <c r="W30" s="1080"/>
      <c r="X30" s="1080"/>
      <c r="Y30" s="1080"/>
      <c r="Z30" s="1080"/>
      <c r="AA30" s="1080"/>
      <c r="AB30" s="1080"/>
      <c r="AC30" s="1080"/>
      <c r="AD30" s="1080"/>
      <c r="AE30" s="1080"/>
      <c r="AF30" s="1080"/>
      <c r="AG30" s="1080"/>
      <c r="AH30" s="1080"/>
      <c r="AI30" s="1080"/>
      <c r="AJ30" s="1080"/>
      <c r="AK30" s="1081"/>
      <c r="AL30" s="218"/>
      <c r="AM30" s="218"/>
      <c r="AN30" s="218"/>
      <c r="AO30" s="218"/>
      <c r="AP30" s="218"/>
      <c r="AQ30" s="218"/>
      <c r="AR30" s="218"/>
      <c r="AS30" s="218"/>
      <c r="AT30" s="218"/>
      <c r="AU30" s="218"/>
      <c r="AV30" s="449"/>
    </row>
    <row r="31" spans="2:48" s="444" customFormat="1" ht="30" customHeight="1" thickBot="1">
      <c r="B31" s="847"/>
      <c r="C31" s="852"/>
      <c r="D31" s="852"/>
      <c r="E31" s="853"/>
      <c r="F31" s="1082" t="s">
        <v>88</v>
      </c>
      <c r="G31" s="1083"/>
      <c r="H31" s="1084"/>
      <c r="I31" s="1085" t="s">
        <v>89</v>
      </c>
      <c r="J31" s="1086"/>
      <c r="K31" s="1087" t="s">
        <v>90</v>
      </c>
      <c r="L31" s="1087"/>
      <c r="M31" s="1087"/>
      <c r="N31" s="1087"/>
      <c r="O31" s="1087"/>
      <c r="P31" s="1087"/>
      <c r="Q31" s="1087"/>
      <c r="R31" s="1087"/>
      <c r="S31" s="1087"/>
      <c r="T31" s="1087"/>
      <c r="U31" s="1087"/>
      <c r="V31" s="496" t="s">
        <v>58</v>
      </c>
      <c r="W31" s="1088" t="s">
        <v>91</v>
      </c>
      <c r="X31" s="1088"/>
      <c r="Y31" s="1088"/>
      <c r="Z31" s="496" t="s">
        <v>58</v>
      </c>
      <c r="AA31" s="1088" t="s">
        <v>92</v>
      </c>
      <c r="AB31" s="1088"/>
      <c r="AC31" s="1088"/>
      <c r="AD31" s="495"/>
      <c r="AE31" s="632"/>
      <c r="AF31" s="632"/>
      <c r="AG31" s="632"/>
      <c r="AH31" s="632"/>
      <c r="AI31" s="632"/>
      <c r="AJ31" s="632"/>
      <c r="AK31" s="494"/>
      <c r="AL31" s="218"/>
      <c r="AM31" s="218"/>
      <c r="AN31" s="218" t="s">
        <v>66</v>
      </c>
      <c r="AO31" s="218" t="str">
        <f>IF($Z$31="□","■","")</f>
        <v>■</v>
      </c>
      <c r="AP31" s="218"/>
      <c r="AQ31" s="218" t="s">
        <v>66</v>
      </c>
      <c r="AR31" s="218" t="str">
        <f>IF($V$31="□","■","")</f>
        <v>■</v>
      </c>
      <c r="AS31" s="456"/>
      <c r="AT31" s="218"/>
      <c r="AU31" s="218"/>
    </row>
    <row r="32" spans="2:48" ht="15" customHeight="1"/>
    <row r="33" spans="2:47" ht="15" customHeight="1">
      <c r="AJ33" s="239" t="s">
        <v>93</v>
      </c>
    </row>
    <row r="34" spans="2:47" ht="15" customHeight="1"/>
    <row r="35" spans="2:47" s="444" customFormat="1" ht="15" customHeight="1">
      <c r="B35" s="443"/>
      <c r="C35" s="493"/>
      <c r="D35" s="493"/>
      <c r="E35" s="493"/>
      <c r="F35" s="493"/>
      <c r="G35" s="493"/>
      <c r="H35" s="493"/>
      <c r="I35" s="493"/>
      <c r="J35" s="493"/>
      <c r="K35" s="493"/>
      <c r="L35" s="493"/>
      <c r="M35" s="493"/>
      <c r="N35" s="493"/>
      <c r="O35" s="493"/>
      <c r="P35" s="493"/>
      <c r="Q35" s="493"/>
      <c r="R35" s="493"/>
      <c r="S35" s="493"/>
      <c r="T35" s="493"/>
      <c r="U35" s="493"/>
      <c r="V35" s="493"/>
      <c r="W35" s="493"/>
      <c r="X35" s="493"/>
      <c r="Y35" s="493"/>
      <c r="Z35" s="493"/>
      <c r="AA35" s="493"/>
      <c r="AB35" s="493"/>
      <c r="AC35" s="493"/>
      <c r="AD35" s="493"/>
      <c r="AE35" s="493"/>
      <c r="AF35" s="493"/>
      <c r="AG35" s="493"/>
      <c r="AH35" s="493"/>
      <c r="AI35" s="493"/>
      <c r="AJ35" s="493"/>
      <c r="AK35" s="443"/>
      <c r="AL35" s="218"/>
      <c r="AM35" s="218"/>
      <c r="AN35" s="218"/>
      <c r="AO35" s="218"/>
      <c r="AP35" s="218"/>
      <c r="AQ35" s="218"/>
      <c r="AR35" s="218"/>
      <c r="AS35" s="218"/>
      <c r="AT35" s="218"/>
      <c r="AU35" s="218"/>
    </row>
    <row r="36" spans="2:47" ht="15" customHeight="1"/>
    <row r="37" spans="2:47" ht="15" customHeight="1">
      <c r="F37" s="604"/>
    </row>
    <row r="38" spans="2:47" ht="15" customHeight="1"/>
    <row r="39" spans="2:47" s="444" customFormat="1" ht="15" customHeight="1">
      <c r="B39" s="492" t="s">
        <v>94</v>
      </c>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1"/>
      <c r="AJ39" s="491"/>
      <c r="AK39" s="491"/>
      <c r="AL39" s="218"/>
      <c r="AM39" s="218"/>
      <c r="AN39" s="218"/>
      <c r="AO39" s="218"/>
      <c r="AP39" s="218"/>
      <c r="AQ39" s="218"/>
      <c r="AR39" s="218"/>
      <c r="AS39" s="218"/>
      <c r="AT39" s="218"/>
      <c r="AU39" s="218"/>
    </row>
    <row r="40" spans="2:47" s="444" customFormat="1" ht="15" customHeight="1">
      <c r="B40" s="1041" t="s">
        <v>95</v>
      </c>
      <c r="C40" s="1042"/>
      <c r="D40" s="1042"/>
      <c r="E40" s="1042"/>
      <c r="F40" s="1042"/>
      <c r="G40" s="1042"/>
      <c r="H40" s="1042"/>
      <c r="I40" s="1042"/>
      <c r="J40" s="1043"/>
      <c r="K40" s="1041" t="s">
        <v>96</v>
      </c>
      <c r="L40" s="1042"/>
      <c r="M40" s="1042"/>
      <c r="N40" s="1042"/>
      <c r="O40" s="1042"/>
      <c r="P40" s="1042"/>
      <c r="Q40" s="1042"/>
      <c r="R40" s="1042"/>
      <c r="S40" s="1042"/>
      <c r="T40" s="1042"/>
      <c r="U40" s="1042"/>
      <c r="V40" s="1042"/>
      <c r="W40" s="1042"/>
      <c r="X40" s="1042"/>
      <c r="Y40" s="1043"/>
      <c r="Z40" s="1042" t="s">
        <v>97</v>
      </c>
      <c r="AA40" s="1042"/>
      <c r="AB40" s="1042"/>
      <c r="AC40" s="1042"/>
      <c r="AD40" s="1042"/>
      <c r="AE40" s="1042"/>
      <c r="AF40" s="1042"/>
      <c r="AG40" s="1042"/>
      <c r="AH40" s="1042"/>
      <c r="AI40" s="1042"/>
      <c r="AJ40" s="1042"/>
      <c r="AK40" s="1043"/>
      <c r="AL40" s="218"/>
      <c r="AM40" s="218"/>
      <c r="AN40" s="218"/>
      <c r="AO40" s="218"/>
      <c r="AP40" s="218"/>
      <c r="AQ40" s="218"/>
      <c r="AR40" s="218"/>
      <c r="AS40" s="218"/>
      <c r="AT40" s="218"/>
      <c r="AU40" s="218"/>
    </row>
    <row r="41" spans="2:47" s="444" customFormat="1" ht="35.1" customHeight="1">
      <c r="B41" s="1044" t="s">
        <v>98</v>
      </c>
      <c r="C41" s="1045"/>
      <c r="D41" s="1046"/>
      <c r="E41" s="1047"/>
      <c r="F41" s="1047"/>
      <c r="G41" s="1047"/>
      <c r="H41" s="1047"/>
      <c r="I41" s="1047"/>
      <c r="J41" s="1048"/>
      <c r="K41" s="1049"/>
      <c r="L41" s="1050"/>
      <c r="M41" s="1050"/>
      <c r="N41" s="1050"/>
      <c r="O41" s="1050"/>
      <c r="P41" s="1050"/>
      <c r="Q41" s="1050"/>
      <c r="R41" s="1050"/>
      <c r="S41" s="1050"/>
      <c r="T41" s="1050"/>
      <c r="U41" s="1050"/>
      <c r="V41" s="1050"/>
      <c r="W41" s="1050"/>
      <c r="X41" s="1050"/>
      <c r="Y41" s="1051"/>
      <c r="Z41" s="1052"/>
      <c r="AA41" s="1053"/>
      <c r="AB41" s="1053"/>
      <c r="AC41" s="1053"/>
      <c r="AD41" s="1053"/>
      <c r="AE41" s="1053"/>
      <c r="AF41" s="1053"/>
      <c r="AG41" s="1053"/>
      <c r="AH41" s="1053"/>
      <c r="AI41" s="1053"/>
      <c r="AJ41" s="1053"/>
      <c r="AK41" s="1054"/>
      <c r="AL41" s="218"/>
      <c r="AM41" s="218"/>
      <c r="AN41" s="218"/>
      <c r="AO41" s="218"/>
      <c r="AP41" s="218"/>
      <c r="AQ41" s="218"/>
      <c r="AR41" s="218"/>
      <c r="AS41" s="218"/>
      <c r="AT41" s="218"/>
      <c r="AU41" s="218"/>
    </row>
    <row r="42" spans="2:47" s="444" customFormat="1" ht="35.1" customHeight="1">
      <c r="B42" s="1044" t="s">
        <v>99</v>
      </c>
      <c r="C42" s="1045"/>
      <c r="D42" s="1046"/>
      <c r="E42" s="1047"/>
      <c r="F42" s="1047"/>
      <c r="G42" s="1047"/>
      <c r="H42" s="1047"/>
      <c r="I42" s="1047"/>
      <c r="J42" s="1048"/>
      <c r="K42" s="1049"/>
      <c r="L42" s="1050"/>
      <c r="M42" s="1050"/>
      <c r="N42" s="1050"/>
      <c r="O42" s="1050"/>
      <c r="P42" s="1050"/>
      <c r="Q42" s="1050"/>
      <c r="R42" s="1050"/>
      <c r="S42" s="1050"/>
      <c r="T42" s="1050"/>
      <c r="U42" s="1050"/>
      <c r="V42" s="1050"/>
      <c r="W42" s="1050"/>
      <c r="X42" s="1050"/>
      <c r="Y42" s="1051"/>
      <c r="Z42" s="1052"/>
      <c r="AA42" s="1053"/>
      <c r="AB42" s="1053"/>
      <c r="AC42" s="1053"/>
      <c r="AD42" s="1053"/>
      <c r="AE42" s="1053"/>
      <c r="AF42" s="1053"/>
      <c r="AG42" s="1053"/>
      <c r="AH42" s="1053"/>
      <c r="AI42" s="1053"/>
      <c r="AJ42" s="1053"/>
      <c r="AK42" s="1054"/>
      <c r="AL42" s="218"/>
      <c r="AM42" s="218"/>
      <c r="AN42" s="218"/>
      <c r="AO42" s="218"/>
      <c r="AP42" s="218"/>
      <c r="AQ42" s="218"/>
      <c r="AR42" s="218"/>
      <c r="AS42" s="218"/>
      <c r="AT42" s="218"/>
      <c r="AU42" s="218"/>
    </row>
    <row r="43" spans="2:47" s="444" customFormat="1" ht="9.9499999999999993" customHeight="1">
      <c r="B43" s="490"/>
      <c r="C43" s="490"/>
      <c r="D43" s="489"/>
      <c r="E43" s="489"/>
      <c r="F43" s="489"/>
      <c r="G43" s="489"/>
      <c r="H43" s="489"/>
      <c r="I43" s="488"/>
      <c r="J43" s="488"/>
      <c r="K43" s="488"/>
      <c r="L43" s="488"/>
      <c r="M43" s="488"/>
      <c r="N43" s="488"/>
      <c r="O43" s="488"/>
      <c r="P43" s="488"/>
      <c r="Q43" s="488"/>
      <c r="R43" s="488"/>
      <c r="S43" s="488"/>
      <c r="T43" s="488"/>
      <c r="U43" s="488"/>
      <c r="V43" s="488"/>
      <c r="W43" s="488"/>
      <c r="X43" s="488"/>
      <c r="Y43" s="488"/>
      <c r="Z43" s="487"/>
      <c r="AA43" s="486"/>
      <c r="AB43" s="486"/>
      <c r="AC43" s="486"/>
      <c r="AD43" s="485"/>
      <c r="AE43" s="486"/>
      <c r="AF43" s="486"/>
      <c r="AG43" s="485"/>
      <c r="AH43" s="486"/>
      <c r="AI43" s="486"/>
      <c r="AJ43" s="485"/>
      <c r="AK43" s="485"/>
      <c r="AL43" s="218"/>
      <c r="AM43" s="218"/>
      <c r="AN43" s="218"/>
      <c r="AO43" s="218"/>
      <c r="AP43" s="218"/>
      <c r="AQ43" s="218"/>
      <c r="AR43" s="218"/>
      <c r="AS43" s="218"/>
      <c r="AT43" s="218"/>
      <c r="AU43" s="218"/>
    </row>
    <row r="44" spans="2:47" s="444" customFormat="1" ht="15" customHeight="1">
      <c r="B44" s="1041" t="s">
        <v>100</v>
      </c>
      <c r="C44" s="1042"/>
      <c r="D44" s="1042"/>
      <c r="E44" s="1042"/>
      <c r="F44" s="1042"/>
      <c r="G44" s="1042"/>
      <c r="H44" s="1042"/>
      <c r="I44" s="1042"/>
      <c r="J44" s="1043"/>
      <c r="K44" s="1041" t="s">
        <v>101</v>
      </c>
      <c r="L44" s="1042"/>
      <c r="M44" s="1042"/>
      <c r="N44" s="1042"/>
      <c r="O44" s="1042"/>
      <c r="P44" s="1042"/>
      <c r="Q44" s="1042"/>
      <c r="R44" s="1042"/>
      <c r="S44" s="1042"/>
      <c r="T44" s="1042"/>
      <c r="U44" s="1042"/>
      <c r="V44" s="1042"/>
      <c r="W44" s="1042"/>
      <c r="X44" s="1042"/>
      <c r="Y44" s="1042"/>
      <c r="Z44" s="1042"/>
      <c r="AA44" s="1042"/>
      <c r="AB44" s="1042"/>
      <c r="AC44" s="1042"/>
      <c r="AD44" s="1042"/>
      <c r="AE44" s="1042"/>
      <c r="AF44" s="1042"/>
      <c r="AG44" s="1042"/>
      <c r="AH44" s="1042"/>
      <c r="AI44" s="1042"/>
      <c r="AJ44" s="1042"/>
      <c r="AK44" s="1043"/>
      <c r="AL44" s="218"/>
      <c r="AM44" s="218"/>
      <c r="AN44" s="218"/>
      <c r="AO44" s="218"/>
      <c r="AP44" s="218"/>
      <c r="AQ44" s="218"/>
      <c r="AR44" s="218"/>
      <c r="AS44" s="218"/>
      <c r="AT44" s="218"/>
      <c r="AU44" s="218"/>
    </row>
    <row r="45" spans="2:47" s="444" customFormat="1" ht="18" customHeight="1">
      <c r="B45" s="1058"/>
      <c r="C45" s="1059"/>
      <c r="D45" s="1059"/>
      <c r="E45" s="1059"/>
      <c r="F45" s="1059"/>
      <c r="G45" s="1059"/>
      <c r="H45" s="1059"/>
      <c r="I45" s="1059"/>
      <c r="J45" s="1060"/>
      <c r="K45" s="1067"/>
      <c r="L45" s="1068"/>
      <c r="M45" s="1068"/>
      <c r="N45" s="1068"/>
      <c r="O45" s="1068"/>
      <c r="P45" s="1068"/>
      <c r="Q45" s="1068"/>
      <c r="R45" s="1068"/>
      <c r="S45" s="1068"/>
      <c r="T45" s="1068"/>
      <c r="U45" s="1068"/>
      <c r="V45" s="1068"/>
      <c r="W45" s="1068"/>
      <c r="X45" s="1068"/>
      <c r="Y45" s="1068"/>
      <c r="Z45" s="1068"/>
      <c r="AA45" s="1068"/>
      <c r="AB45" s="1068"/>
      <c r="AC45" s="1068"/>
      <c r="AD45" s="1068"/>
      <c r="AE45" s="1068"/>
      <c r="AF45" s="1068"/>
      <c r="AG45" s="1068"/>
      <c r="AH45" s="1068"/>
      <c r="AI45" s="1068"/>
      <c r="AJ45" s="1068"/>
      <c r="AK45" s="1069"/>
      <c r="AL45" s="218"/>
      <c r="AM45" s="218"/>
      <c r="AN45" s="218"/>
      <c r="AO45" s="218"/>
      <c r="AP45" s="218"/>
      <c r="AQ45" s="218"/>
      <c r="AR45" s="218"/>
      <c r="AS45" s="218"/>
      <c r="AT45" s="218"/>
      <c r="AU45" s="218"/>
    </row>
    <row r="46" spans="2:47" s="444" customFormat="1" ht="18" customHeight="1">
      <c r="B46" s="1061"/>
      <c r="C46" s="1062"/>
      <c r="D46" s="1062"/>
      <c r="E46" s="1062"/>
      <c r="F46" s="1062"/>
      <c r="G46" s="1062"/>
      <c r="H46" s="1062"/>
      <c r="I46" s="1062"/>
      <c r="J46" s="1063"/>
      <c r="K46" s="1070"/>
      <c r="L46" s="1071"/>
      <c r="M46" s="1071"/>
      <c r="N46" s="1071"/>
      <c r="O46" s="1071"/>
      <c r="P46" s="1071"/>
      <c r="Q46" s="1071"/>
      <c r="R46" s="1071"/>
      <c r="S46" s="1071"/>
      <c r="T46" s="1071"/>
      <c r="U46" s="1071"/>
      <c r="V46" s="1071"/>
      <c r="W46" s="1071"/>
      <c r="X46" s="1071"/>
      <c r="Y46" s="1071"/>
      <c r="Z46" s="1071"/>
      <c r="AA46" s="1071"/>
      <c r="AB46" s="1071"/>
      <c r="AC46" s="1071"/>
      <c r="AD46" s="1071"/>
      <c r="AE46" s="1071"/>
      <c r="AF46" s="1071"/>
      <c r="AG46" s="1071"/>
      <c r="AH46" s="1071"/>
      <c r="AI46" s="1071"/>
      <c r="AJ46" s="1071"/>
      <c r="AK46" s="1072"/>
      <c r="AL46" s="218"/>
      <c r="AM46" s="218"/>
      <c r="AN46" s="218"/>
      <c r="AO46" s="218"/>
      <c r="AP46" s="218"/>
      <c r="AQ46" s="218"/>
      <c r="AR46" s="218"/>
      <c r="AS46" s="218"/>
      <c r="AT46" s="218"/>
      <c r="AU46" s="218"/>
    </row>
    <row r="47" spans="2:47" s="444" customFormat="1" ht="18" customHeight="1">
      <c r="B47" s="1061"/>
      <c r="C47" s="1062"/>
      <c r="D47" s="1062"/>
      <c r="E47" s="1062"/>
      <c r="F47" s="1062"/>
      <c r="G47" s="1062"/>
      <c r="H47" s="1062"/>
      <c r="I47" s="1062"/>
      <c r="J47" s="1063"/>
      <c r="K47" s="1070"/>
      <c r="L47" s="1071"/>
      <c r="M47" s="1071"/>
      <c r="N47" s="1071"/>
      <c r="O47" s="1071"/>
      <c r="P47" s="1071"/>
      <c r="Q47" s="1071"/>
      <c r="R47" s="1071"/>
      <c r="S47" s="1071"/>
      <c r="T47" s="1071"/>
      <c r="U47" s="1071"/>
      <c r="V47" s="1071"/>
      <c r="W47" s="1071"/>
      <c r="X47" s="1071"/>
      <c r="Y47" s="1071"/>
      <c r="Z47" s="1071"/>
      <c r="AA47" s="1071"/>
      <c r="AB47" s="1071"/>
      <c r="AC47" s="1071"/>
      <c r="AD47" s="1071"/>
      <c r="AE47" s="1071"/>
      <c r="AF47" s="1071"/>
      <c r="AG47" s="1071"/>
      <c r="AH47" s="1071"/>
      <c r="AI47" s="1071"/>
      <c r="AJ47" s="1071"/>
      <c r="AK47" s="1072"/>
      <c r="AL47" s="218"/>
      <c r="AM47" s="218"/>
      <c r="AN47" s="218"/>
      <c r="AO47" s="218"/>
      <c r="AP47" s="218"/>
      <c r="AQ47" s="218"/>
      <c r="AR47" s="218"/>
      <c r="AS47" s="218"/>
      <c r="AT47" s="218"/>
      <c r="AU47" s="218"/>
    </row>
    <row r="48" spans="2:47" s="444" customFormat="1" ht="18" customHeight="1">
      <c r="B48" s="1061"/>
      <c r="C48" s="1062"/>
      <c r="D48" s="1062"/>
      <c r="E48" s="1062"/>
      <c r="F48" s="1062"/>
      <c r="G48" s="1062"/>
      <c r="H48" s="1062"/>
      <c r="I48" s="1062"/>
      <c r="J48" s="1063"/>
      <c r="K48" s="1070"/>
      <c r="L48" s="1071"/>
      <c r="M48" s="1071"/>
      <c r="N48" s="1071"/>
      <c r="O48" s="1071"/>
      <c r="P48" s="1071"/>
      <c r="Q48" s="1071"/>
      <c r="R48" s="1071"/>
      <c r="S48" s="1071"/>
      <c r="T48" s="1071"/>
      <c r="U48" s="1071"/>
      <c r="V48" s="1071"/>
      <c r="W48" s="1071"/>
      <c r="X48" s="1071"/>
      <c r="Y48" s="1071"/>
      <c r="Z48" s="1071"/>
      <c r="AA48" s="1071"/>
      <c r="AB48" s="1071"/>
      <c r="AC48" s="1071"/>
      <c r="AD48" s="1071"/>
      <c r="AE48" s="1071"/>
      <c r="AF48" s="1071"/>
      <c r="AG48" s="1071"/>
      <c r="AH48" s="1071"/>
      <c r="AI48" s="1071"/>
      <c r="AJ48" s="1071"/>
      <c r="AK48" s="1072"/>
      <c r="AL48" s="218"/>
      <c r="AM48" s="218"/>
      <c r="AN48" s="218"/>
      <c r="AO48" s="218"/>
      <c r="AP48" s="218"/>
      <c r="AQ48" s="218"/>
      <c r="AR48" s="218"/>
      <c r="AS48" s="218"/>
      <c r="AT48" s="218"/>
      <c r="AU48" s="218"/>
    </row>
    <row r="49" spans="2:47" s="444" customFormat="1" ht="18" customHeight="1">
      <c r="B49" s="1064"/>
      <c r="C49" s="1065"/>
      <c r="D49" s="1065"/>
      <c r="E49" s="1065"/>
      <c r="F49" s="1065"/>
      <c r="G49" s="1065"/>
      <c r="H49" s="1065"/>
      <c r="I49" s="1065"/>
      <c r="J49" s="1066"/>
      <c r="K49" s="1073"/>
      <c r="L49" s="1074"/>
      <c r="M49" s="1074"/>
      <c r="N49" s="1074"/>
      <c r="O49" s="1074"/>
      <c r="P49" s="1074"/>
      <c r="Q49" s="1074"/>
      <c r="R49" s="1074"/>
      <c r="S49" s="1074"/>
      <c r="T49" s="1074"/>
      <c r="U49" s="1074"/>
      <c r="V49" s="1074"/>
      <c r="W49" s="1074"/>
      <c r="X49" s="1074"/>
      <c r="Y49" s="1074"/>
      <c r="Z49" s="1074"/>
      <c r="AA49" s="1074"/>
      <c r="AB49" s="1074"/>
      <c r="AC49" s="1074"/>
      <c r="AD49" s="1074"/>
      <c r="AE49" s="1074"/>
      <c r="AF49" s="1074"/>
      <c r="AG49" s="1074"/>
      <c r="AH49" s="1074"/>
      <c r="AI49" s="1074"/>
      <c r="AJ49" s="1074"/>
      <c r="AK49" s="1075"/>
      <c r="AL49" s="218"/>
      <c r="AM49" s="218"/>
      <c r="AN49" s="218"/>
      <c r="AO49" s="218"/>
      <c r="AP49" s="218"/>
      <c r="AQ49" s="218"/>
      <c r="AR49" s="218"/>
      <c r="AS49" s="218"/>
      <c r="AT49" s="218"/>
      <c r="AU49" s="218"/>
    </row>
    <row r="50" spans="2:47" s="444" customFormat="1" ht="9.9499999999999993" customHeight="1">
      <c r="B50" s="484"/>
      <c r="C50" s="484"/>
      <c r="D50" s="484"/>
      <c r="E50" s="484"/>
      <c r="F50" s="484"/>
      <c r="G50" s="484"/>
      <c r="H50" s="484"/>
      <c r="I50" s="484"/>
      <c r="J50" s="484"/>
      <c r="K50" s="484"/>
      <c r="L50" s="484"/>
      <c r="M50" s="484"/>
      <c r="N50" s="484"/>
      <c r="O50" s="484"/>
      <c r="P50" s="484"/>
      <c r="Q50" s="484"/>
      <c r="R50" s="484"/>
      <c r="S50" s="484"/>
      <c r="T50" s="484"/>
      <c r="U50" s="484"/>
      <c r="V50" s="484"/>
      <c r="W50" s="484"/>
      <c r="X50" s="484"/>
      <c r="Y50" s="484"/>
      <c r="Z50" s="484"/>
      <c r="AA50" s="484"/>
      <c r="AB50" s="484"/>
      <c r="AC50" s="484"/>
      <c r="AD50" s="484"/>
      <c r="AE50" s="484"/>
      <c r="AF50" s="484"/>
      <c r="AG50" s="484"/>
      <c r="AH50" s="484"/>
      <c r="AI50" s="484"/>
      <c r="AJ50" s="484"/>
      <c r="AK50" s="484"/>
      <c r="AL50" s="218"/>
      <c r="AM50" s="218"/>
      <c r="AN50" s="218"/>
      <c r="AO50" s="218"/>
      <c r="AP50" s="218"/>
      <c r="AQ50" s="218"/>
      <c r="AR50" s="218"/>
      <c r="AS50" s="218"/>
      <c r="AT50" s="218"/>
      <c r="AU50" s="218"/>
    </row>
    <row r="51" spans="2:47" ht="15" customHeight="1">
      <c r="B51" s="1076" t="s">
        <v>102</v>
      </c>
      <c r="C51" s="1077"/>
      <c r="D51" s="1077"/>
      <c r="E51" s="1077"/>
      <c r="F51" s="1077"/>
      <c r="G51" s="1077"/>
      <c r="H51" s="1077"/>
      <c r="I51" s="1077"/>
      <c r="J51" s="1077"/>
      <c r="K51" s="1077"/>
      <c r="L51" s="1077"/>
      <c r="M51" s="1077"/>
      <c r="N51" s="1077"/>
      <c r="O51" s="1077"/>
      <c r="P51" s="1077"/>
      <c r="Q51" s="1077"/>
      <c r="R51" s="1077"/>
      <c r="S51" s="1078"/>
      <c r="T51" s="1009" t="s">
        <v>103</v>
      </c>
      <c r="U51" s="1010"/>
      <c r="V51" s="1010"/>
      <c r="W51" s="1010"/>
      <c r="X51" s="1010"/>
      <c r="Y51" s="1010"/>
      <c r="Z51" s="1010"/>
      <c r="AA51" s="1010"/>
      <c r="AB51" s="1011"/>
      <c r="AC51" s="1009" t="s">
        <v>104</v>
      </c>
      <c r="AD51" s="1010"/>
      <c r="AE51" s="1010"/>
      <c r="AF51" s="1010"/>
      <c r="AG51" s="1010"/>
      <c r="AH51" s="1010"/>
      <c r="AI51" s="1010"/>
      <c r="AJ51" s="1010"/>
      <c r="AK51" s="1011"/>
      <c r="AL51" s="218"/>
      <c r="AM51" s="218"/>
      <c r="AN51" s="218"/>
      <c r="AO51" s="218"/>
    </row>
    <row r="52" spans="2:47" ht="15" customHeight="1">
      <c r="B52" s="1055" t="s">
        <v>105</v>
      </c>
      <c r="C52" s="1056"/>
      <c r="D52" s="1056"/>
      <c r="E52" s="1056"/>
      <c r="F52" s="1056"/>
      <c r="G52" s="1057"/>
      <c r="H52" s="1055" t="s">
        <v>106</v>
      </c>
      <c r="I52" s="1056"/>
      <c r="J52" s="1056"/>
      <c r="K52" s="1056"/>
      <c r="L52" s="1057"/>
      <c r="M52" s="1055" t="s">
        <v>107</v>
      </c>
      <c r="N52" s="1056"/>
      <c r="O52" s="1056"/>
      <c r="P52" s="1056"/>
      <c r="Q52" s="1056"/>
      <c r="R52" s="1056"/>
      <c r="S52" s="1057"/>
      <c r="T52" s="993" t="s">
        <v>108</v>
      </c>
      <c r="U52" s="994"/>
      <c r="V52" s="994"/>
      <c r="W52" s="994"/>
      <c r="X52" s="994"/>
      <c r="Y52" s="994"/>
      <c r="Z52" s="994"/>
      <c r="AA52" s="994"/>
      <c r="AB52" s="995"/>
      <c r="AC52" s="993" t="s">
        <v>108</v>
      </c>
      <c r="AD52" s="994"/>
      <c r="AE52" s="994"/>
      <c r="AF52" s="994"/>
      <c r="AG52" s="994"/>
      <c r="AH52" s="994"/>
      <c r="AI52" s="994"/>
      <c r="AJ52" s="994"/>
      <c r="AK52" s="995"/>
      <c r="AL52" s="218"/>
      <c r="AM52" s="218"/>
      <c r="AN52" s="218"/>
      <c r="AO52" s="218"/>
    </row>
    <row r="53" spans="2:47" ht="15.95" customHeight="1">
      <c r="B53" s="1015" t="s">
        <v>58</v>
      </c>
      <c r="C53" s="1017" t="s">
        <v>109</v>
      </c>
      <c r="D53" s="1018"/>
      <c r="E53" s="1018"/>
      <c r="F53" s="1018"/>
      <c r="G53" s="1019"/>
      <c r="H53" s="1015" t="s">
        <v>58</v>
      </c>
      <c r="I53" s="1017" t="s">
        <v>110</v>
      </c>
      <c r="J53" s="1018"/>
      <c r="K53" s="1018"/>
      <c r="L53" s="1019"/>
      <c r="M53" s="1035" t="s">
        <v>111</v>
      </c>
      <c r="N53" s="1036"/>
      <c r="O53" s="1036"/>
      <c r="P53" s="1036"/>
      <c r="Q53" s="1036"/>
      <c r="R53" s="1036"/>
      <c r="S53" s="1037"/>
      <c r="T53" s="996"/>
      <c r="U53" s="997"/>
      <c r="V53" s="997"/>
      <c r="W53" s="997"/>
      <c r="X53" s="997"/>
      <c r="Y53" s="997"/>
      <c r="Z53" s="997"/>
      <c r="AA53" s="997"/>
      <c r="AB53" s="1000"/>
      <c r="AC53" s="1020"/>
      <c r="AD53" s="1021"/>
      <c r="AE53" s="1021"/>
      <c r="AF53" s="1021"/>
      <c r="AG53" s="1022"/>
      <c r="AH53" s="997"/>
      <c r="AI53" s="997"/>
      <c r="AJ53" s="997"/>
      <c r="AK53" s="1000"/>
      <c r="AL53" s="218"/>
      <c r="AM53" s="218"/>
      <c r="AN53" s="443" t="s">
        <v>58</v>
      </c>
      <c r="AO53" s="443" t="str">
        <f>IF(AND($B$55="□",$B$57="□"),"■","")</f>
        <v>■</v>
      </c>
      <c r="AP53" s="443" t="s">
        <v>58</v>
      </c>
      <c r="AQ53" s="443" t="str">
        <f>IF($H$55="□","■","")</f>
        <v>■</v>
      </c>
    </row>
    <row r="54" spans="2:47" ht="15.95" customHeight="1">
      <c r="B54" s="1016"/>
      <c r="C54" s="1018"/>
      <c r="D54" s="1018"/>
      <c r="E54" s="1018"/>
      <c r="F54" s="1018"/>
      <c r="G54" s="1019"/>
      <c r="H54" s="1016"/>
      <c r="I54" s="1018"/>
      <c r="J54" s="1018"/>
      <c r="K54" s="1018"/>
      <c r="L54" s="1019"/>
      <c r="M54" s="1012"/>
      <c r="N54" s="1013"/>
      <c r="O54" s="1013"/>
      <c r="P54" s="1013"/>
      <c r="Q54" s="1013"/>
      <c r="R54" s="1013"/>
      <c r="S54" s="1014"/>
      <c r="T54" s="996"/>
      <c r="U54" s="997"/>
      <c r="V54" s="997"/>
      <c r="W54" s="997"/>
      <c r="X54" s="997"/>
      <c r="Y54" s="997"/>
      <c r="Z54" s="997"/>
      <c r="AA54" s="997"/>
      <c r="AB54" s="1000"/>
      <c r="AC54" s="1015"/>
      <c r="AD54" s="1023"/>
      <c r="AE54" s="1023"/>
      <c r="AF54" s="1023"/>
      <c r="AG54" s="1024"/>
      <c r="AH54" s="997"/>
      <c r="AI54" s="997"/>
      <c r="AJ54" s="997"/>
      <c r="AK54" s="1000"/>
      <c r="AL54" s="218"/>
      <c r="AM54" s="218"/>
      <c r="AN54" s="443" t="s">
        <v>58</v>
      </c>
      <c r="AO54" s="443" t="str">
        <f>IF(AND($B$53="□",$B$57="□"),"■","")</f>
        <v>■</v>
      </c>
      <c r="AP54" s="443" t="s">
        <v>58</v>
      </c>
      <c r="AQ54" s="443" t="str">
        <f>IF($H$53="□","■","")</f>
        <v>■</v>
      </c>
    </row>
    <row r="55" spans="2:47" ht="15.95" customHeight="1">
      <c r="B55" s="1015" t="s">
        <v>58</v>
      </c>
      <c r="C55" s="1017" t="s">
        <v>112</v>
      </c>
      <c r="D55" s="1018"/>
      <c r="E55" s="1018"/>
      <c r="F55" s="1018"/>
      <c r="G55" s="1019"/>
      <c r="H55" s="1015" t="s">
        <v>58</v>
      </c>
      <c r="I55" s="1017" t="s">
        <v>113</v>
      </c>
      <c r="J55" s="1018"/>
      <c r="K55" s="1018"/>
      <c r="L55" s="1019"/>
      <c r="M55" s="1013"/>
      <c r="N55" s="1013"/>
      <c r="O55" s="1013"/>
      <c r="P55" s="1013"/>
      <c r="Q55" s="1013"/>
      <c r="R55" s="1013"/>
      <c r="S55" s="1014"/>
      <c r="T55" s="996"/>
      <c r="U55" s="997"/>
      <c r="V55" s="997"/>
      <c r="W55" s="997"/>
      <c r="X55" s="997"/>
      <c r="Y55" s="997"/>
      <c r="Z55" s="997"/>
      <c r="AA55" s="997"/>
      <c r="AB55" s="1000"/>
      <c r="AC55" s="1015"/>
      <c r="AD55" s="1023"/>
      <c r="AE55" s="1023"/>
      <c r="AF55" s="1023"/>
      <c r="AG55" s="1024"/>
      <c r="AH55" s="997"/>
      <c r="AI55" s="997"/>
      <c r="AJ55" s="997"/>
      <c r="AK55" s="1000"/>
      <c r="AL55" s="218"/>
      <c r="AM55" s="218"/>
      <c r="AN55" s="443" t="s">
        <v>58</v>
      </c>
      <c r="AO55" s="443" t="str">
        <f>IF(AND($B$53="□",$B$55="□"),"■","")</f>
        <v>■</v>
      </c>
    </row>
    <row r="56" spans="2:47" ht="15.95" customHeight="1">
      <c r="B56" s="1016"/>
      <c r="C56" s="1018"/>
      <c r="D56" s="1018"/>
      <c r="E56" s="1018"/>
      <c r="F56" s="1018"/>
      <c r="G56" s="1019"/>
      <c r="H56" s="1016"/>
      <c r="I56" s="1018"/>
      <c r="J56" s="1018"/>
      <c r="K56" s="1018"/>
      <c r="L56" s="1019"/>
      <c r="M56" s="1035" t="s">
        <v>114</v>
      </c>
      <c r="N56" s="1036"/>
      <c r="O56" s="1036"/>
      <c r="P56" s="1036"/>
      <c r="Q56" s="1036"/>
      <c r="R56" s="1036"/>
      <c r="S56" s="1037"/>
      <c r="T56" s="996"/>
      <c r="U56" s="997"/>
      <c r="V56" s="997"/>
      <c r="W56" s="997"/>
      <c r="X56" s="997"/>
      <c r="Y56" s="997"/>
      <c r="Z56" s="997"/>
      <c r="AA56" s="997"/>
      <c r="AB56" s="1000"/>
      <c r="AC56" s="1015"/>
      <c r="AD56" s="1023"/>
      <c r="AE56" s="1023"/>
      <c r="AF56" s="1023"/>
      <c r="AG56" s="1024"/>
      <c r="AH56" s="997"/>
      <c r="AI56" s="997"/>
      <c r="AJ56" s="997"/>
      <c r="AK56" s="1000"/>
      <c r="AL56" s="218"/>
      <c r="AM56" s="218"/>
    </row>
    <row r="57" spans="2:47" ht="15.95" customHeight="1">
      <c r="B57" s="1015" t="s">
        <v>58</v>
      </c>
      <c r="C57" s="1017" t="s">
        <v>115</v>
      </c>
      <c r="D57" s="1018"/>
      <c r="E57" s="1018"/>
      <c r="F57" s="1018"/>
      <c r="G57" s="1019"/>
      <c r="H57" s="1039"/>
      <c r="I57" s="1028"/>
      <c r="J57" s="1018"/>
      <c r="K57" s="1018"/>
      <c r="L57" s="1019"/>
      <c r="M57" s="1012"/>
      <c r="N57" s="1031"/>
      <c r="O57" s="1031"/>
      <c r="P57" s="1031"/>
      <c r="Q57" s="1031"/>
      <c r="R57" s="1031"/>
      <c r="S57" s="1032"/>
      <c r="T57" s="996"/>
      <c r="U57" s="997"/>
      <c r="V57" s="997"/>
      <c r="W57" s="997"/>
      <c r="X57" s="997"/>
      <c r="Y57" s="997"/>
      <c r="Z57" s="997"/>
      <c r="AA57" s="997"/>
      <c r="AB57" s="1000"/>
      <c r="AC57" s="1015"/>
      <c r="AD57" s="1023"/>
      <c r="AE57" s="1023"/>
      <c r="AF57" s="1023"/>
      <c r="AG57" s="1024"/>
      <c r="AH57" s="997"/>
      <c r="AI57" s="997"/>
      <c r="AJ57" s="997"/>
      <c r="AK57" s="1000"/>
      <c r="AL57" s="218"/>
      <c r="AM57" s="218"/>
    </row>
    <row r="58" spans="2:47" ht="15.95" customHeight="1">
      <c r="B58" s="1038"/>
      <c r="C58" s="1029"/>
      <c r="D58" s="1029"/>
      <c r="E58" s="1029"/>
      <c r="F58" s="1029"/>
      <c r="G58" s="1030"/>
      <c r="H58" s="1040"/>
      <c r="I58" s="1029"/>
      <c r="J58" s="1029"/>
      <c r="K58" s="1029"/>
      <c r="L58" s="1030"/>
      <c r="M58" s="1033"/>
      <c r="N58" s="1033"/>
      <c r="O58" s="1033"/>
      <c r="P58" s="1033"/>
      <c r="Q58" s="1033"/>
      <c r="R58" s="1033"/>
      <c r="S58" s="1034"/>
      <c r="T58" s="998"/>
      <c r="U58" s="999"/>
      <c r="V58" s="999"/>
      <c r="W58" s="999"/>
      <c r="X58" s="999"/>
      <c r="Y58" s="999"/>
      <c r="Z58" s="999"/>
      <c r="AA58" s="999"/>
      <c r="AB58" s="1001"/>
      <c r="AC58" s="1025"/>
      <c r="AD58" s="1026"/>
      <c r="AE58" s="1026"/>
      <c r="AF58" s="1026"/>
      <c r="AG58" s="1027"/>
      <c r="AH58" s="999"/>
      <c r="AI58" s="999"/>
      <c r="AJ58" s="999"/>
      <c r="AK58" s="1001"/>
      <c r="AL58" s="218"/>
      <c r="AM58" s="218"/>
    </row>
    <row r="59" spans="2:47" ht="15" customHeight="1">
      <c r="B59" s="1009" t="s">
        <v>116</v>
      </c>
      <c r="C59" s="1010"/>
      <c r="D59" s="1010"/>
      <c r="E59" s="1010"/>
      <c r="F59" s="1010"/>
      <c r="G59" s="1010"/>
      <c r="H59" s="1010"/>
      <c r="I59" s="1010"/>
      <c r="J59" s="1011"/>
      <c r="K59" s="1009" t="s">
        <v>117</v>
      </c>
      <c r="L59" s="1010"/>
      <c r="M59" s="1010"/>
      <c r="N59" s="1010"/>
      <c r="O59" s="1010"/>
      <c r="P59" s="1010"/>
      <c r="Q59" s="1010"/>
      <c r="R59" s="1010"/>
      <c r="S59" s="1011"/>
      <c r="T59" s="1009" t="s">
        <v>118</v>
      </c>
      <c r="U59" s="1010"/>
      <c r="V59" s="1010"/>
      <c r="W59" s="1010"/>
      <c r="X59" s="1010"/>
      <c r="Y59" s="1010"/>
      <c r="Z59" s="1010"/>
      <c r="AA59" s="1010"/>
      <c r="AB59" s="1011"/>
      <c r="AC59" s="1009" t="s">
        <v>119</v>
      </c>
      <c r="AD59" s="1010"/>
      <c r="AE59" s="1010"/>
      <c r="AF59" s="1010"/>
      <c r="AG59" s="1010"/>
      <c r="AH59" s="1010"/>
      <c r="AI59" s="1010"/>
      <c r="AJ59" s="1010"/>
      <c r="AK59" s="1011"/>
      <c r="AL59" s="218"/>
      <c r="AM59" s="218"/>
      <c r="AN59" s="218"/>
      <c r="AO59" s="218"/>
    </row>
    <row r="60" spans="2:47" ht="15" customHeight="1">
      <c r="B60" s="993" t="s">
        <v>108</v>
      </c>
      <c r="C60" s="994"/>
      <c r="D60" s="994"/>
      <c r="E60" s="994"/>
      <c r="F60" s="994"/>
      <c r="G60" s="994"/>
      <c r="H60" s="994"/>
      <c r="I60" s="994"/>
      <c r="J60" s="995"/>
      <c r="K60" s="993" t="s">
        <v>108</v>
      </c>
      <c r="L60" s="994"/>
      <c r="M60" s="994"/>
      <c r="N60" s="994"/>
      <c r="O60" s="994"/>
      <c r="P60" s="994"/>
      <c r="Q60" s="994"/>
      <c r="R60" s="994"/>
      <c r="S60" s="995"/>
      <c r="T60" s="993" t="s">
        <v>108</v>
      </c>
      <c r="U60" s="994"/>
      <c r="V60" s="994"/>
      <c r="W60" s="994"/>
      <c r="X60" s="994"/>
      <c r="Y60" s="994"/>
      <c r="Z60" s="994"/>
      <c r="AA60" s="994"/>
      <c r="AB60" s="995"/>
      <c r="AC60" s="993" t="s">
        <v>108</v>
      </c>
      <c r="AD60" s="994"/>
      <c r="AE60" s="994"/>
      <c r="AF60" s="994"/>
      <c r="AG60" s="994"/>
      <c r="AH60" s="994"/>
      <c r="AI60" s="994"/>
      <c r="AJ60" s="994"/>
      <c r="AK60" s="995"/>
      <c r="AL60" s="218"/>
      <c r="AM60" s="218"/>
      <c r="AN60" s="218"/>
      <c r="AO60" s="218"/>
    </row>
    <row r="61" spans="2:47" ht="15.95" customHeight="1">
      <c r="B61" s="996"/>
      <c r="C61" s="997"/>
      <c r="D61" s="997"/>
      <c r="E61" s="997"/>
      <c r="F61" s="997"/>
      <c r="G61" s="997"/>
      <c r="H61" s="997"/>
      <c r="I61" s="997"/>
      <c r="J61" s="1000"/>
      <c r="K61" s="996"/>
      <c r="L61" s="997"/>
      <c r="M61" s="997"/>
      <c r="N61" s="997"/>
      <c r="O61" s="997"/>
      <c r="P61" s="997"/>
      <c r="Q61" s="997"/>
      <c r="R61" s="997"/>
      <c r="S61" s="1000"/>
      <c r="T61" s="996"/>
      <c r="U61" s="997"/>
      <c r="V61" s="997"/>
      <c r="W61" s="997"/>
      <c r="X61" s="997"/>
      <c r="Y61" s="997"/>
      <c r="Z61" s="997"/>
      <c r="AA61" s="997"/>
      <c r="AB61" s="1000"/>
      <c r="AC61" s="1003"/>
      <c r="AD61" s="1004"/>
      <c r="AE61" s="1004"/>
      <c r="AF61" s="1004"/>
      <c r="AG61" s="1004"/>
      <c r="AH61" s="1004"/>
      <c r="AI61" s="1004"/>
      <c r="AJ61" s="1004"/>
      <c r="AK61" s="1007"/>
      <c r="AL61" s="218"/>
      <c r="AM61" s="218"/>
    </row>
    <row r="62" spans="2:47" ht="15.95" customHeight="1">
      <c r="B62" s="996"/>
      <c r="C62" s="997"/>
      <c r="D62" s="997"/>
      <c r="E62" s="997"/>
      <c r="F62" s="997"/>
      <c r="G62" s="997"/>
      <c r="H62" s="997"/>
      <c r="I62" s="997"/>
      <c r="J62" s="1000"/>
      <c r="K62" s="996"/>
      <c r="L62" s="997"/>
      <c r="M62" s="997"/>
      <c r="N62" s="997"/>
      <c r="O62" s="997"/>
      <c r="P62" s="997"/>
      <c r="Q62" s="997"/>
      <c r="R62" s="997"/>
      <c r="S62" s="1000"/>
      <c r="T62" s="996"/>
      <c r="U62" s="997"/>
      <c r="V62" s="997"/>
      <c r="W62" s="997"/>
      <c r="X62" s="997"/>
      <c r="Y62" s="997"/>
      <c r="Z62" s="997"/>
      <c r="AA62" s="997"/>
      <c r="AB62" s="1000"/>
      <c r="AC62" s="1003"/>
      <c r="AD62" s="1004"/>
      <c r="AE62" s="1004"/>
      <c r="AF62" s="1004"/>
      <c r="AG62" s="1004"/>
      <c r="AH62" s="1004"/>
      <c r="AI62" s="1004"/>
      <c r="AJ62" s="1004"/>
      <c r="AK62" s="1007"/>
      <c r="AL62" s="218"/>
      <c r="AM62" s="218"/>
    </row>
    <row r="63" spans="2:47" ht="15.95" customHeight="1">
      <c r="B63" s="996"/>
      <c r="C63" s="997"/>
      <c r="D63" s="997"/>
      <c r="E63" s="997"/>
      <c r="F63" s="997"/>
      <c r="G63" s="997"/>
      <c r="H63" s="997"/>
      <c r="I63" s="997"/>
      <c r="J63" s="1000"/>
      <c r="K63" s="996"/>
      <c r="L63" s="997"/>
      <c r="M63" s="997"/>
      <c r="N63" s="997"/>
      <c r="O63" s="997"/>
      <c r="P63" s="997"/>
      <c r="Q63" s="997"/>
      <c r="R63" s="997"/>
      <c r="S63" s="1000"/>
      <c r="T63" s="996"/>
      <c r="U63" s="997"/>
      <c r="V63" s="997"/>
      <c r="W63" s="997"/>
      <c r="X63" s="997"/>
      <c r="Y63" s="997"/>
      <c r="Z63" s="997"/>
      <c r="AA63" s="997"/>
      <c r="AB63" s="1000"/>
      <c r="AC63" s="1003"/>
      <c r="AD63" s="1004"/>
      <c r="AE63" s="1004"/>
      <c r="AF63" s="1004"/>
      <c r="AG63" s="1004"/>
      <c r="AH63" s="1004"/>
      <c r="AI63" s="1004"/>
      <c r="AJ63" s="1004"/>
      <c r="AK63" s="1007"/>
      <c r="AL63" s="218"/>
      <c r="AM63" s="218"/>
    </row>
    <row r="64" spans="2:47" ht="15.95" customHeight="1">
      <c r="B64" s="996"/>
      <c r="C64" s="997"/>
      <c r="D64" s="997"/>
      <c r="E64" s="997"/>
      <c r="F64" s="997"/>
      <c r="G64" s="997"/>
      <c r="H64" s="997"/>
      <c r="I64" s="997"/>
      <c r="J64" s="1000"/>
      <c r="K64" s="996"/>
      <c r="L64" s="997"/>
      <c r="M64" s="997"/>
      <c r="N64" s="997"/>
      <c r="O64" s="997"/>
      <c r="P64" s="997"/>
      <c r="Q64" s="997"/>
      <c r="R64" s="997"/>
      <c r="S64" s="1000"/>
      <c r="T64" s="996"/>
      <c r="U64" s="997"/>
      <c r="V64" s="997"/>
      <c r="W64" s="997"/>
      <c r="X64" s="997"/>
      <c r="Y64" s="997"/>
      <c r="Z64" s="997"/>
      <c r="AA64" s="997"/>
      <c r="AB64" s="1000"/>
      <c r="AC64" s="1003"/>
      <c r="AD64" s="1004"/>
      <c r="AE64" s="1004"/>
      <c r="AF64" s="1004"/>
      <c r="AG64" s="1004"/>
      <c r="AH64" s="1004"/>
      <c r="AI64" s="1004"/>
      <c r="AJ64" s="1004"/>
      <c r="AK64" s="1007"/>
      <c r="AL64" s="218"/>
      <c r="AM64" s="218"/>
    </row>
    <row r="65" spans="2:47" ht="15.95" customHeight="1">
      <c r="B65" s="996"/>
      <c r="C65" s="997"/>
      <c r="D65" s="997"/>
      <c r="E65" s="997"/>
      <c r="F65" s="997"/>
      <c r="G65" s="997"/>
      <c r="H65" s="997"/>
      <c r="I65" s="997"/>
      <c r="J65" s="1000"/>
      <c r="K65" s="996"/>
      <c r="L65" s="997"/>
      <c r="M65" s="997"/>
      <c r="N65" s="997"/>
      <c r="O65" s="997"/>
      <c r="P65" s="997"/>
      <c r="Q65" s="997"/>
      <c r="R65" s="997"/>
      <c r="S65" s="1000"/>
      <c r="T65" s="996"/>
      <c r="U65" s="997"/>
      <c r="V65" s="997"/>
      <c r="W65" s="997"/>
      <c r="X65" s="997"/>
      <c r="Y65" s="997"/>
      <c r="Z65" s="997"/>
      <c r="AA65" s="997"/>
      <c r="AB65" s="1000"/>
      <c r="AC65" s="1003"/>
      <c r="AD65" s="1004"/>
      <c r="AE65" s="1004"/>
      <c r="AF65" s="1004"/>
      <c r="AG65" s="1004"/>
      <c r="AH65" s="1004"/>
      <c r="AI65" s="1004"/>
      <c r="AJ65" s="1004"/>
      <c r="AK65" s="1007"/>
      <c r="AL65" s="218"/>
      <c r="AM65" s="218"/>
    </row>
    <row r="66" spans="2:47" ht="15.95" customHeight="1">
      <c r="B66" s="998"/>
      <c r="C66" s="999"/>
      <c r="D66" s="999"/>
      <c r="E66" s="999"/>
      <c r="F66" s="999"/>
      <c r="G66" s="999"/>
      <c r="H66" s="999"/>
      <c r="I66" s="999"/>
      <c r="J66" s="1001"/>
      <c r="K66" s="998"/>
      <c r="L66" s="999"/>
      <c r="M66" s="999"/>
      <c r="N66" s="999"/>
      <c r="O66" s="999"/>
      <c r="P66" s="999"/>
      <c r="Q66" s="999"/>
      <c r="R66" s="999"/>
      <c r="S66" s="1001"/>
      <c r="T66" s="998"/>
      <c r="U66" s="999"/>
      <c r="V66" s="999"/>
      <c r="W66" s="999"/>
      <c r="X66" s="999"/>
      <c r="Y66" s="999"/>
      <c r="Z66" s="999"/>
      <c r="AA66" s="999"/>
      <c r="AB66" s="1001"/>
      <c r="AC66" s="1005"/>
      <c r="AD66" s="1006"/>
      <c r="AE66" s="1006"/>
      <c r="AF66" s="1006"/>
      <c r="AG66" s="1006"/>
      <c r="AH66" s="1006"/>
      <c r="AI66" s="1006"/>
      <c r="AJ66" s="1006"/>
      <c r="AK66" s="1008"/>
      <c r="AL66" s="218"/>
      <c r="AM66" s="218"/>
    </row>
    <row r="67" spans="2:47" s="444" customFormat="1" ht="12" customHeight="1">
      <c r="B67" s="483" t="s">
        <v>120</v>
      </c>
      <c r="C67" s="218"/>
      <c r="D67" s="218"/>
      <c r="E67" s="1002" t="s">
        <v>121</v>
      </c>
      <c r="F67" s="1002"/>
      <c r="G67" s="1002"/>
      <c r="H67" s="1002"/>
      <c r="I67" s="1002"/>
      <c r="J67" s="1002"/>
      <c r="K67" s="1002"/>
      <c r="L67" s="1002"/>
      <c r="M67" s="1002"/>
      <c r="N67" s="1002"/>
      <c r="O67" s="1002"/>
      <c r="P67" s="1002"/>
      <c r="Q67" s="1002"/>
      <c r="R67" s="1002"/>
      <c r="S67" s="1002"/>
      <c r="T67" s="1002"/>
      <c r="U67" s="1002"/>
      <c r="V67" s="1002"/>
      <c r="W67" s="1002"/>
      <c r="X67" s="1002"/>
      <c r="Y67" s="1002"/>
      <c r="Z67" s="1002"/>
      <c r="AA67" s="1002"/>
      <c r="AB67" s="1002"/>
      <c r="AC67" s="1002"/>
      <c r="AD67" s="1002"/>
      <c r="AE67" s="1002"/>
      <c r="AF67" s="1002"/>
      <c r="AG67" s="1002"/>
      <c r="AH67" s="1002"/>
      <c r="AI67" s="1002"/>
      <c r="AJ67" s="1002"/>
      <c r="AK67" s="1002"/>
      <c r="AL67" s="482"/>
      <c r="AM67" s="218"/>
      <c r="AN67" s="218"/>
      <c r="AO67" s="218"/>
      <c r="AP67" s="218"/>
      <c r="AQ67" s="218"/>
      <c r="AR67" s="218"/>
      <c r="AS67" s="218"/>
      <c r="AT67" s="218"/>
      <c r="AU67" s="218"/>
    </row>
    <row r="69" spans="2:47" ht="30" customHeight="1" thickBot="1">
      <c r="B69" s="607" t="s">
        <v>122</v>
      </c>
    </row>
    <row r="70" spans="2:47" s="444" customFormat="1" ht="27.75" customHeight="1">
      <c r="B70" s="845" t="s">
        <v>123</v>
      </c>
      <c r="C70" s="848" t="s">
        <v>124</v>
      </c>
      <c r="D70" s="848"/>
      <c r="E70" s="849"/>
      <c r="F70" s="928" t="s">
        <v>88</v>
      </c>
      <c r="G70" s="928"/>
      <c r="H70" s="929"/>
      <c r="I70" s="930" t="s">
        <v>89</v>
      </c>
      <c r="J70" s="931"/>
      <c r="K70" s="932" t="s">
        <v>125</v>
      </c>
      <c r="L70" s="933"/>
      <c r="M70" s="933"/>
      <c r="N70" s="933"/>
      <c r="O70" s="933"/>
      <c r="P70" s="933"/>
      <c r="Q70" s="933"/>
      <c r="R70" s="933"/>
      <c r="S70" s="933"/>
      <c r="T70" s="933"/>
      <c r="U70" s="933"/>
      <c r="V70" s="933"/>
      <c r="W70" s="933"/>
      <c r="X70" s="933"/>
      <c r="Y70" s="933"/>
      <c r="Z70" s="933"/>
      <c r="AA70" s="933"/>
      <c r="AB70" s="933"/>
      <c r="AC70" s="933"/>
      <c r="AD70" s="933"/>
      <c r="AE70" s="933"/>
      <c r="AF70" s="933"/>
      <c r="AG70" s="933"/>
      <c r="AH70" s="933"/>
      <c r="AI70" s="933"/>
      <c r="AJ70" s="933"/>
      <c r="AK70" s="934"/>
      <c r="AL70" s="218"/>
      <c r="AM70" s="443"/>
      <c r="AN70" s="218"/>
      <c r="AP70" s="456"/>
      <c r="AQ70" s="218"/>
      <c r="AR70" s="218"/>
      <c r="AS70" s="218"/>
      <c r="AT70" s="218"/>
      <c r="AU70" s="218"/>
    </row>
    <row r="71" spans="2:47" s="444" customFormat="1" ht="18.95" customHeight="1">
      <c r="B71" s="846"/>
      <c r="C71" s="850"/>
      <c r="D71" s="850"/>
      <c r="E71" s="851"/>
      <c r="F71" s="935" t="s">
        <v>126</v>
      </c>
      <c r="G71" s="977" t="s">
        <v>127</v>
      </c>
      <c r="H71" s="978"/>
      <c r="I71" s="968" t="s">
        <v>128</v>
      </c>
      <c r="J71" s="969"/>
      <c r="K71" s="18" t="s">
        <v>58</v>
      </c>
      <c r="L71" s="992" t="s">
        <v>129</v>
      </c>
      <c r="M71" s="992"/>
      <c r="N71" s="992"/>
      <c r="O71" s="992"/>
      <c r="P71" s="992"/>
      <c r="Q71" s="992"/>
      <c r="R71" s="626" t="s">
        <v>130</v>
      </c>
      <c r="S71" s="986" t="s">
        <v>131</v>
      </c>
      <c r="T71" s="986"/>
      <c r="U71" s="986"/>
      <c r="V71" s="986"/>
      <c r="W71" s="986"/>
      <c r="X71" s="986"/>
      <c r="Y71" s="986"/>
      <c r="Z71" s="986"/>
      <c r="AA71" s="986"/>
      <c r="AB71" s="986"/>
      <c r="AC71" s="986"/>
      <c r="AD71" s="986"/>
      <c r="AE71" s="986"/>
      <c r="AF71" s="986"/>
      <c r="AG71" s="986"/>
      <c r="AH71" s="986"/>
      <c r="AI71" s="986"/>
      <c r="AJ71" s="986"/>
      <c r="AK71" s="987"/>
      <c r="AL71" s="625"/>
      <c r="AM71" s="443"/>
      <c r="AN71" s="218" t="s">
        <v>66</v>
      </c>
      <c r="AO71" s="218" t="str">
        <f>IF(AND($K$73="□",$K$72="□"),"■","")</f>
        <v>■</v>
      </c>
      <c r="AP71" s="218"/>
      <c r="AQ71" s="218"/>
      <c r="AR71" s="218"/>
    </row>
    <row r="72" spans="2:47" s="444" customFormat="1" ht="18.95" customHeight="1">
      <c r="B72" s="846"/>
      <c r="C72" s="850"/>
      <c r="D72" s="850"/>
      <c r="E72" s="851"/>
      <c r="F72" s="936"/>
      <c r="G72" s="979"/>
      <c r="H72" s="980"/>
      <c r="I72" s="970"/>
      <c r="J72" s="971"/>
      <c r="K72" s="19" t="s">
        <v>58</v>
      </c>
      <c r="L72" s="902" t="s">
        <v>132</v>
      </c>
      <c r="M72" s="902"/>
      <c r="N72" s="902"/>
      <c r="O72" s="902"/>
      <c r="P72" s="902"/>
      <c r="Q72" s="902"/>
      <c r="R72" s="454" t="s">
        <v>133</v>
      </c>
      <c r="S72" s="902" t="s">
        <v>134</v>
      </c>
      <c r="T72" s="902"/>
      <c r="U72" s="902"/>
      <c r="V72" s="902"/>
      <c r="W72" s="481" t="s">
        <v>135</v>
      </c>
      <c r="X72" s="983"/>
      <c r="Y72" s="983"/>
      <c r="Z72" s="983"/>
      <c r="AA72" s="983"/>
      <c r="AB72" s="983"/>
      <c r="AC72" s="983"/>
      <c r="AD72" s="983"/>
      <c r="AE72" s="480" t="s">
        <v>136</v>
      </c>
      <c r="AF72" s="479" t="s">
        <v>133</v>
      </c>
      <c r="AG72" s="984" t="s">
        <v>137</v>
      </c>
      <c r="AH72" s="984"/>
      <c r="AI72" s="984"/>
      <c r="AJ72" s="984"/>
      <c r="AK72" s="985"/>
      <c r="AL72" s="218"/>
      <c r="AN72" s="218" t="s">
        <v>66</v>
      </c>
      <c r="AO72" s="218" t="str">
        <f>IF(AND($K$73="□",$K$71="□"),"■","")</f>
        <v>■</v>
      </c>
      <c r="AS72" s="218"/>
      <c r="AT72" s="218"/>
      <c r="AU72" s="218"/>
    </row>
    <row r="73" spans="2:47" s="444" customFormat="1" ht="18.95" customHeight="1">
      <c r="B73" s="846"/>
      <c r="C73" s="850"/>
      <c r="D73" s="850"/>
      <c r="E73" s="851"/>
      <c r="F73" s="936"/>
      <c r="G73" s="979"/>
      <c r="H73" s="980"/>
      <c r="I73" s="970"/>
      <c r="J73" s="971"/>
      <c r="K73" s="19" t="s">
        <v>58</v>
      </c>
      <c r="L73" s="902" t="s">
        <v>138</v>
      </c>
      <c r="M73" s="902"/>
      <c r="N73" s="902"/>
      <c r="O73" s="902"/>
      <c r="P73" s="902"/>
      <c r="Q73" s="902"/>
      <c r="R73" s="454" t="s">
        <v>139</v>
      </c>
      <c r="S73" s="986" t="s">
        <v>140</v>
      </c>
      <c r="T73" s="986"/>
      <c r="U73" s="986"/>
      <c r="V73" s="986"/>
      <c r="W73" s="986"/>
      <c r="X73" s="986"/>
      <c r="Y73" s="986"/>
      <c r="Z73" s="986"/>
      <c r="AA73" s="986"/>
      <c r="AB73" s="986"/>
      <c r="AC73" s="986"/>
      <c r="AD73" s="986"/>
      <c r="AE73" s="986"/>
      <c r="AF73" s="986"/>
      <c r="AG73" s="986"/>
      <c r="AH73" s="986"/>
      <c r="AI73" s="986"/>
      <c r="AJ73" s="986"/>
      <c r="AK73" s="987"/>
      <c r="AL73" s="218"/>
      <c r="AN73" s="218" t="s">
        <v>66</v>
      </c>
      <c r="AO73" s="218" t="str">
        <f>IF(AND($K$72="□",$K$71="□"),"■","")</f>
        <v>■</v>
      </c>
      <c r="AS73" s="218"/>
      <c r="AT73" s="218"/>
      <c r="AU73" s="218"/>
    </row>
    <row r="74" spans="2:47" s="444" customFormat="1" ht="18.95" customHeight="1">
      <c r="B74" s="846"/>
      <c r="C74" s="850"/>
      <c r="D74" s="850"/>
      <c r="E74" s="851"/>
      <c r="F74" s="937"/>
      <c r="G74" s="981"/>
      <c r="H74" s="982"/>
      <c r="I74" s="972"/>
      <c r="J74" s="973"/>
      <c r="K74" s="21"/>
      <c r="L74" s="623"/>
      <c r="M74" s="623"/>
      <c r="N74" s="623"/>
      <c r="O74" s="623"/>
      <c r="P74" s="623"/>
      <c r="Q74" s="623"/>
      <c r="R74" s="454"/>
      <c r="S74" s="623" t="s">
        <v>141</v>
      </c>
      <c r="T74" s="958"/>
      <c r="U74" s="958"/>
      <c r="V74" s="958"/>
      <c r="W74" s="958"/>
      <c r="X74" s="958"/>
      <c r="Y74" s="958"/>
      <c r="Z74" s="958"/>
      <c r="AA74" s="958"/>
      <c r="AB74" s="958"/>
      <c r="AC74" s="958"/>
      <c r="AD74" s="958"/>
      <c r="AE74" s="958"/>
      <c r="AF74" s="958"/>
      <c r="AG74" s="958"/>
      <c r="AH74" s="958"/>
      <c r="AI74" s="958"/>
      <c r="AJ74" s="958"/>
      <c r="AK74" s="629" t="s">
        <v>142</v>
      </c>
      <c r="AL74" s="218"/>
      <c r="AN74" s="218"/>
      <c r="AO74" s="218"/>
      <c r="AS74" s="218"/>
      <c r="AT74" s="218"/>
      <c r="AU74" s="218"/>
    </row>
    <row r="75" spans="2:47" s="444" customFormat="1" ht="18.95" customHeight="1">
      <c r="B75" s="846"/>
      <c r="C75" s="850"/>
      <c r="D75" s="850"/>
      <c r="E75" s="851"/>
      <c r="F75" s="959" t="s">
        <v>143</v>
      </c>
      <c r="G75" s="962" t="s">
        <v>144</v>
      </c>
      <c r="H75" s="963"/>
      <c r="I75" s="968" t="s">
        <v>145</v>
      </c>
      <c r="J75" s="969"/>
      <c r="K75" s="22" t="s">
        <v>58</v>
      </c>
      <c r="L75" s="974" t="s">
        <v>146</v>
      </c>
      <c r="M75" s="974"/>
      <c r="N75" s="975"/>
      <c r="O75" s="23" t="s">
        <v>58</v>
      </c>
      <c r="P75" s="901" t="s">
        <v>147</v>
      </c>
      <c r="Q75" s="976"/>
      <c r="R75" s="976"/>
      <c r="S75" s="976"/>
      <c r="T75" s="976"/>
      <c r="U75" s="976"/>
      <c r="V75" s="976"/>
      <c r="W75" s="630" t="s">
        <v>148</v>
      </c>
      <c r="X75" s="938" t="s">
        <v>149</v>
      </c>
      <c r="Y75" s="938"/>
      <c r="Z75" s="938"/>
      <c r="AA75" s="938"/>
      <c r="AB75" s="938"/>
      <c r="AC75" s="938"/>
      <c r="AD75" s="938"/>
      <c r="AE75" s="877"/>
      <c r="AF75" s="877"/>
      <c r="AG75" s="877"/>
      <c r="AH75" s="877"/>
      <c r="AI75" s="877"/>
      <c r="AJ75" s="877"/>
      <c r="AK75" s="478" t="s">
        <v>150</v>
      </c>
      <c r="AL75" s="625"/>
      <c r="AM75" s="218"/>
      <c r="AN75" s="218" t="s">
        <v>66</v>
      </c>
      <c r="AO75" s="218" t="str">
        <f>IF(AND($K$79="□"),"■","")</f>
        <v>■</v>
      </c>
      <c r="AP75" s="218"/>
      <c r="AS75" s="218"/>
      <c r="AT75" s="218"/>
      <c r="AU75" s="218"/>
    </row>
    <row r="76" spans="2:47" s="444" customFormat="1" ht="18.95" customHeight="1">
      <c r="B76" s="846"/>
      <c r="C76" s="850"/>
      <c r="D76" s="850"/>
      <c r="E76" s="851"/>
      <c r="F76" s="960"/>
      <c r="G76" s="964"/>
      <c r="H76" s="965"/>
      <c r="I76" s="970"/>
      <c r="J76" s="971"/>
      <c r="K76" s="939"/>
      <c r="L76" s="940"/>
      <c r="M76" s="940"/>
      <c r="N76" s="941"/>
      <c r="O76" s="24" t="s">
        <v>66</v>
      </c>
      <c r="P76" s="946" t="s">
        <v>151</v>
      </c>
      <c r="Q76" s="946"/>
      <c r="R76" s="946"/>
      <c r="S76" s="946"/>
      <c r="T76" s="947" t="s">
        <v>152</v>
      </c>
      <c r="U76" s="948"/>
      <c r="V76" s="948"/>
      <c r="W76" s="948"/>
      <c r="X76" s="948"/>
      <c r="Y76" s="948"/>
      <c r="Z76" s="948"/>
      <c r="AA76" s="948"/>
      <c r="AB76" s="948"/>
      <c r="AC76" s="948"/>
      <c r="AD76" s="948"/>
      <c r="AE76" s="948"/>
      <c r="AF76" s="948"/>
      <c r="AG76" s="948"/>
      <c r="AH76" s="948"/>
      <c r="AI76" s="948"/>
      <c r="AJ76" s="948"/>
      <c r="AK76" s="949"/>
      <c r="AL76" s="218"/>
      <c r="AN76" s="218" t="s">
        <v>66</v>
      </c>
      <c r="AO76" s="218" t="str">
        <f>IF(AND($K$79="□",$O$76="□"),"■","")</f>
        <v>■</v>
      </c>
      <c r="AP76" s="218"/>
      <c r="AQ76" s="218"/>
      <c r="AR76" s="218"/>
      <c r="AS76" s="218"/>
      <c r="AT76" s="218"/>
      <c r="AU76" s="218"/>
    </row>
    <row r="77" spans="2:47" s="444" customFormat="1" ht="18.95" customHeight="1">
      <c r="B77" s="846"/>
      <c r="C77" s="850"/>
      <c r="D77" s="850"/>
      <c r="E77" s="851"/>
      <c r="F77" s="960"/>
      <c r="G77" s="964"/>
      <c r="H77" s="965"/>
      <c r="I77" s="970"/>
      <c r="J77" s="971"/>
      <c r="K77" s="942"/>
      <c r="L77" s="940"/>
      <c r="M77" s="940"/>
      <c r="N77" s="941"/>
      <c r="O77" s="950"/>
      <c r="P77" s="940"/>
      <c r="Q77" s="940"/>
      <c r="R77" s="940"/>
      <c r="S77" s="940"/>
      <c r="T77" s="952" t="s">
        <v>153</v>
      </c>
      <c r="U77" s="953"/>
      <c r="V77" s="953"/>
      <c r="W77" s="953"/>
      <c r="X77" s="953"/>
      <c r="Y77" s="953"/>
      <c r="Z77" s="953"/>
      <c r="AA77" s="953"/>
      <c r="AB77" s="953"/>
      <c r="AC77" s="953"/>
      <c r="AD77" s="953"/>
      <c r="AE77" s="953"/>
      <c r="AF77" s="953"/>
      <c r="AG77" s="953"/>
      <c r="AH77" s="953"/>
      <c r="AI77" s="953"/>
      <c r="AJ77" s="953"/>
      <c r="AK77" s="954"/>
      <c r="AL77" s="625"/>
      <c r="AM77" s="218"/>
      <c r="AN77" s="218" t="s">
        <v>58</v>
      </c>
      <c r="AO77" s="218" t="str">
        <f>IF(AND($K$79="□",$O$75="□"),"■","")</f>
        <v>■</v>
      </c>
      <c r="AQ77" s="218"/>
      <c r="AR77" s="218"/>
      <c r="AS77" s="218"/>
      <c r="AT77" s="218"/>
      <c r="AU77" s="218"/>
    </row>
    <row r="78" spans="2:47" s="444" customFormat="1" ht="18.95" customHeight="1">
      <c r="B78" s="846"/>
      <c r="C78" s="850"/>
      <c r="D78" s="850"/>
      <c r="E78" s="851"/>
      <c r="F78" s="960"/>
      <c r="G78" s="964"/>
      <c r="H78" s="965"/>
      <c r="I78" s="970"/>
      <c r="J78" s="971"/>
      <c r="K78" s="943"/>
      <c r="L78" s="944"/>
      <c r="M78" s="944"/>
      <c r="N78" s="945"/>
      <c r="O78" s="951"/>
      <c r="P78" s="944"/>
      <c r="Q78" s="944"/>
      <c r="R78" s="944"/>
      <c r="S78" s="944"/>
      <c r="T78" s="955" t="s">
        <v>154</v>
      </c>
      <c r="U78" s="956"/>
      <c r="V78" s="956"/>
      <c r="W78" s="956"/>
      <c r="X78" s="956"/>
      <c r="Y78" s="956"/>
      <c r="Z78" s="956"/>
      <c r="AA78" s="956"/>
      <c r="AB78" s="956"/>
      <c r="AC78" s="956"/>
      <c r="AD78" s="956"/>
      <c r="AE78" s="956"/>
      <c r="AF78" s="956"/>
      <c r="AG78" s="956"/>
      <c r="AH78" s="956"/>
      <c r="AI78" s="956"/>
      <c r="AJ78" s="956"/>
      <c r="AK78" s="957"/>
      <c r="AL78" s="625"/>
      <c r="AM78" s="218"/>
      <c r="AN78" s="218"/>
      <c r="AO78" s="218"/>
      <c r="AQ78" s="218"/>
      <c r="AR78" s="218"/>
      <c r="AS78" s="218"/>
      <c r="AT78" s="218"/>
      <c r="AU78" s="218"/>
    </row>
    <row r="79" spans="2:47" s="444" customFormat="1" ht="18.95" customHeight="1">
      <c r="B79" s="846"/>
      <c r="C79" s="850"/>
      <c r="D79" s="850"/>
      <c r="E79" s="851"/>
      <c r="F79" s="961"/>
      <c r="G79" s="966"/>
      <c r="H79" s="967"/>
      <c r="I79" s="972"/>
      <c r="J79" s="973"/>
      <c r="K79" s="25" t="s">
        <v>58</v>
      </c>
      <c r="L79" s="988" t="s">
        <v>155</v>
      </c>
      <c r="M79" s="988"/>
      <c r="N79" s="988"/>
      <c r="O79" s="989" t="s">
        <v>156</v>
      </c>
      <c r="P79" s="990"/>
      <c r="Q79" s="990"/>
      <c r="R79" s="990"/>
      <c r="S79" s="990"/>
      <c r="T79" s="990"/>
      <c r="U79" s="990"/>
      <c r="V79" s="990"/>
      <c r="W79" s="990"/>
      <c r="X79" s="990"/>
      <c r="Y79" s="990"/>
      <c r="Z79" s="990"/>
      <c r="AA79" s="990"/>
      <c r="AB79" s="990"/>
      <c r="AC79" s="990"/>
      <c r="AD79" s="990"/>
      <c r="AE79" s="990"/>
      <c r="AF79" s="990"/>
      <c r="AG79" s="990"/>
      <c r="AH79" s="990"/>
      <c r="AI79" s="990"/>
      <c r="AJ79" s="990"/>
      <c r="AK79" s="991"/>
      <c r="AL79" s="625"/>
      <c r="AM79" s="218"/>
      <c r="AN79" s="218" t="s">
        <v>66</v>
      </c>
      <c r="AO79" s="218" t="str">
        <f>IF(AND($K$75="□"),"■","")</f>
        <v>■</v>
      </c>
      <c r="AQ79" s="218"/>
      <c r="AR79" s="218"/>
      <c r="AS79" s="218"/>
      <c r="AT79" s="218"/>
      <c r="AU79" s="218"/>
    </row>
    <row r="80" spans="2:47" s="444" customFormat="1" ht="18.95" customHeight="1">
      <c r="B80" s="846"/>
      <c r="C80" s="850"/>
      <c r="D80" s="850"/>
      <c r="E80" s="851"/>
      <c r="F80" s="907" t="s">
        <v>157</v>
      </c>
      <c r="G80" s="909" t="s">
        <v>158</v>
      </c>
      <c r="H80" s="910"/>
      <c r="I80" s="911" t="s">
        <v>159</v>
      </c>
      <c r="J80" s="892"/>
      <c r="K80" s="19" t="s">
        <v>58</v>
      </c>
      <c r="L80" s="902" t="s">
        <v>160</v>
      </c>
      <c r="M80" s="902"/>
      <c r="N80" s="902"/>
      <c r="O80" s="902"/>
      <c r="P80" s="477"/>
      <c r="Q80" s="477"/>
      <c r="R80" s="477"/>
      <c r="S80" s="477"/>
      <c r="T80" s="477"/>
      <c r="U80" s="27"/>
      <c r="V80" s="623"/>
      <c r="W80" s="623"/>
      <c r="X80" s="623"/>
      <c r="Y80" s="623"/>
      <c r="Z80" s="623"/>
      <c r="AA80" s="623"/>
      <c r="AB80" s="27"/>
      <c r="AC80" s="623"/>
      <c r="AD80" s="623"/>
      <c r="AE80" s="623"/>
      <c r="AF80" s="623"/>
      <c r="AG80" s="623"/>
      <c r="AH80" s="623"/>
      <c r="AI80" s="623"/>
      <c r="AJ80" s="623"/>
      <c r="AK80" s="476"/>
      <c r="AL80" s="625"/>
      <c r="AM80" s="218"/>
      <c r="AN80" s="218" t="s">
        <v>66</v>
      </c>
      <c r="AO80" s="218" t="str">
        <f>IF($K$81="□","■","")</f>
        <v>■</v>
      </c>
      <c r="AP80" s="218"/>
      <c r="AS80" s="218"/>
      <c r="AT80" s="218"/>
      <c r="AU80" s="218"/>
    </row>
    <row r="81" spans="2:77" s="444" customFormat="1" ht="18.95" customHeight="1">
      <c r="B81" s="846"/>
      <c r="C81" s="850"/>
      <c r="D81" s="850"/>
      <c r="E81" s="851"/>
      <c r="F81" s="908"/>
      <c r="G81" s="909"/>
      <c r="H81" s="910"/>
      <c r="I81" s="912"/>
      <c r="J81" s="865"/>
      <c r="K81" s="28" t="s">
        <v>58</v>
      </c>
      <c r="L81" s="913" t="s">
        <v>161</v>
      </c>
      <c r="M81" s="913"/>
      <c r="N81" s="913"/>
      <c r="O81" s="913"/>
      <c r="P81" s="29"/>
      <c r="Q81" s="631"/>
      <c r="R81" s="631"/>
      <c r="S81" s="631"/>
      <c r="T81" s="631"/>
      <c r="U81" s="30"/>
      <c r="V81" s="631"/>
      <c r="W81" s="631"/>
      <c r="X81" s="631"/>
      <c r="Y81" s="631"/>
      <c r="Z81" s="631"/>
      <c r="AA81" s="631"/>
      <c r="AB81" s="30"/>
      <c r="AC81" s="631"/>
      <c r="AD81" s="631"/>
      <c r="AE81" s="631"/>
      <c r="AF81" s="631"/>
      <c r="AG81" s="631"/>
      <c r="AH81" s="631"/>
      <c r="AI81" s="631"/>
      <c r="AJ81" s="631"/>
      <c r="AK81" s="475"/>
      <c r="AL81" s="625"/>
      <c r="AM81" s="218"/>
      <c r="AN81" s="218" t="s">
        <v>66</v>
      </c>
      <c r="AO81" s="218" t="str">
        <f>IF($K$80="□","■","")</f>
        <v>■</v>
      </c>
      <c r="AP81" s="218"/>
      <c r="AQ81" s="218"/>
      <c r="AR81" s="218"/>
      <c r="AS81" s="218"/>
      <c r="AT81" s="218"/>
      <c r="AU81" s="218"/>
    </row>
    <row r="82" spans="2:77" s="444" customFormat="1" ht="18" customHeight="1">
      <c r="B82" s="846"/>
      <c r="C82" s="850"/>
      <c r="D82" s="850"/>
      <c r="E82" s="851"/>
      <c r="F82" s="908"/>
      <c r="G82" s="909"/>
      <c r="H82" s="910"/>
      <c r="I82" s="870" t="s">
        <v>74</v>
      </c>
      <c r="J82" s="872"/>
      <c r="K82" s="474" t="s">
        <v>75</v>
      </c>
      <c r="L82" s="893"/>
      <c r="M82" s="893"/>
      <c r="N82" s="473" t="s">
        <v>162</v>
      </c>
      <c r="O82" s="893"/>
      <c r="P82" s="893"/>
      <c r="Q82" s="472"/>
      <c r="R82" s="471"/>
      <c r="S82" s="470"/>
      <c r="T82" s="470"/>
      <c r="U82" s="470"/>
      <c r="V82" s="470"/>
      <c r="W82" s="470"/>
      <c r="X82" s="470"/>
      <c r="Y82" s="470"/>
      <c r="Z82" s="470"/>
      <c r="AA82" s="470"/>
      <c r="AB82" s="470"/>
      <c r="AC82" s="470"/>
      <c r="AD82" s="470"/>
      <c r="AE82" s="470"/>
      <c r="AF82" s="470"/>
      <c r="AG82" s="470"/>
      <c r="AH82" s="470"/>
      <c r="AI82" s="470"/>
      <c r="AJ82" s="470"/>
      <c r="AK82" s="469"/>
      <c r="AL82" s="468"/>
      <c r="AP82" s="218"/>
      <c r="AR82" s="218"/>
      <c r="AS82" s="218"/>
      <c r="AT82" s="218"/>
      <c r="AU82" s="218"/>
    </row>
    <row r="83" spans="2:77" s="444" customFormat="1" ht="24.95" customHeight="1">
      <c r="B83" s="846"/>
      <c r="C83" s="850"/>
      <c r="D83" s="850"/>
      <c r="E83" s="851"/>
      <c r="F83" s="908"/>
      <c r="G83" s="909"/>
      <c r="H83" s="910"/>
      <c r="I83" s="911"/>
      <c r="J83" s="892"/>
      <c r="K83" s="914"/>
      <c r="L83" s="915"/>
      <c r="M83" s="915"/>
      <c r="N83" s="915"/>
      <c r="O83" s="915"/>
      <c r="P83" s="915"/>
      <c r="Q83" s="915"/>
      <c r="R83" s="915"/>
      <c r="S83" s="915"/>
      <c r="T83" s="915"/>
      <c r="U83" s="915"/>
      <c r="V83" s="915"/>
      <c r="W83" s="915"/>
      <c r="X83" s="915"/>
      <c r="Y83" s="915"/>
      <c r="Z83" s="915"/>
      <c r="AA83" s="915"/>
      <c r="AB83" s="915"/>
      <c r="AC83" s="915"/>
      <c r="AD83" s="915"/>
      <c r="AE83" s="915"/>
      <c r="AF83" s="915"/>
      <c r="AG83" s="915"/>
      <c r="AH83" s="915"/>
      <c r="AI83" s="915"/>
      <c r="AJ83" s="915"/>
      <c r="AK83" s="916"/>
      <c r="AL83" s="467"/>
      <c r="AQ83" s="218"/>
      <c r="AR83" s="218"/>
      <c r="AS83" s="218"/>
      <c r="BY83" s="218"/>
    </row>
    <row r="84" spans="2:77" s="444" customFormat="1" ht="24.95" customHeight="1">
      <c r="B84" s="846"/>
      <c r="C84" s="850"/>
      <c r="D84" s="850"/>
      <c r="E84" s="851"/>
      <c r="F84" s="908"/>
      <c r="G84" s="909"/>
      <c r="H84" s="910"/>
      <c r="I84" s="912"/>
      <c r="J84" s="865"/>
      <c r="K84" s="917"/>
      <c r="L84" s="917"/>
      <c r="M84" s="917"/>
      <c r="N84" s="917"/>
      <c r="O84" s="917"/>
      <c r="P84" s="917"/>
      <c r="Q84" s="917"/>
      <c r="R84" s="917"/>
      <c r="S84" s="917"/>
      <c r="T84" s="917"/>
      <c r="U84" s="917"/>
      <c r="V84" s="917"/>
      <c r="W84" s="917"/>
      <c r="X84" s="917"/>
      <c r="Y84" s="917"/>
      <c r="Z84" s="917"/>
      <c r="AA84" s="917"/>
      <c r="AB84" s="917"/>
      <c r="AC84" s="917"/>
      <c r="AD84" s="917"/>
      <c r="AE84" s="917"/>
      <c r="AF84" s="917"/>
      <c r="AG84" s="917"/>
      <c r="AH84" s="917"/>
      <c r="AI84" s="917"/>
      <c r="AJ84" s="917"/>
      <c r="AK84" s="918"/>
      <c r="AL84" s="467"/>
      <c r="AQ84" s="218"/>
      <c r="AR84" s="218"/>
      <c r="AS84" s="218"/>
      <c r="BY84" s="218"/>
    </row>
    <row r="85" spans="2:77" s="444" customFormat="1" ht="15" customHeight="1">
      <c r="B85" s="846"/>
      <c r="C85" s="850"/>
      <c r="D85" s="850"/>
      <c r="E85" s="851"/>
      <c r="F85" s="908"/>
      <c r="G85" s="909"/>
      <c r="H85" s="910"/>
      <c r="I85" s="870" t="s">
        <v>77</v>
      </c>
      <c r="J85" s="872"/>
      <c r="K85" s="919"/>
      <c r="L85" s="919"/>
      <c r="M85" s="919"/>
      <c r="N85" s="919"/>
      <c r="O85" s="919"/>
      <c r="P85" s="919"/>
      <c r="Q85" s="919"/>
      <c r="R85" s="919"/>
      <c r="S85" s="919"/>
      <c r="T85" s="919"/>
      <c r="U85" s="919"/>
      <c r="V85" s="919"/>
      <c r="W85" s="919"/>
      <c r="X85" s="919"/>
      <c r="Y85" s="919"/>
      <c r="Z85" s="919"/>
      <c r="AA85" s="919"/>
      <c r="AB85" s="919"/>
      <c r="AC85" s="919"/>
      <c r="AD85" s="919"/>
      <c r="AE85" s="919"/>
      <c r="AF85" s="919"/>
      <c r="AG85" s="919"/>
      <c r="AH85" s="919"/>
      <c r="AI85" s="919"/>
      <c r="AJ85" s="919"/>
      <c r="AK85" s="920"/>
      <c r="AL85" s="467"/>
      <c r="AM85" s="218"/>
      <c r="BY85" s="218"/>
    </row>
    <row r="86" spans="2:77" s="444" customFormat="1" ht="30" customHeight="1">
      <c r="B86" s="846"/>
      <c r="C86" s="850"/>
      <c r="D86" s="850"/>
      <c r="E86" s="851"/>
      <c r="F86" s="908"/>
      <c r="G86" s="909"/>
      <c r="H86" s="910"/>
      <c r="I86" s="912" t="s">
        <v>79</v>
      </c>
      <c r="J86" s="865"/>
      <c r="K86" s="866"/>
      <c r="L86" s="866"/>
      <c r="M86" s="866"/>
      <c r="N86" s="866"/>
      <c r="O86" s="866"/>
      <c r="P86" s="866"/>
      <c r="Q86" s="866"/>
      <c r="R86" s="866"/>
      <c r="S86" s="866"/>
      <c r="T86" s="866"/>
      <c r="U86" s="866"/>
      <c r="V86" s="866"/>
      <c r="W86" s="866"/>
      <c r="X86" s="866"/>
      <c r="Y86" s="866"/>
      <c r="Z86" s="866"/>
      <c r="AA86" s="866"/>
      <c r="AB86" s="866"/>
      <c r="AC86" s="866"/>
      <c r="AD86" s="866"/>
      <c r="AE86" s="866"/>
      <c r="AF86" s="866"/>
      <c r="AG86" s="866"/>
      <c r="AH86" s="866"/>
      <c r="AI86" s="866"/>
      <c r="AJ86" s="866"/>
      <c r="AK86" s="867"/>
      <c r="AL86" s="466"/>
      <c r="AM86" s="218"/>
      <c r="AO86" s="218"/>
      <c r="AP86" s="218"/>
      <c r="AQ86" s="218"/>
      <c r="AR86" s="218"/>
      <c r="AS86" s="218"/>
      <c r="AT86" s="218"/>
      <c r="AU86" s="218"/>
    </row>
    <row r="87" spans="2:77" s="442" customFormat="1" ht="15" customHeight="1">
      <c r="B87" s="846"/>
      <c r="C87" s="850"/>
      <c r="D87" s="850"/>
      <c r="E87" s="851"/>
      <c r="F87" s="908"/>
      <c r="G87" s="909"/>
      <c r="H87" s="910"/>
      <c r="I87" s="870" t="s">
        <v>77</v>
      </c>
      <c r="J87" s="872"/>
      <c r="K87" s="919"/>
      <c r="L87" s="919"/>
      <c r="M87" s="919"/>
      <c r="N87" s="919"/>
      <c r="O87" s="919"/>
      <c r="P87" s="919"/>
      <c r="Q87" s="919"/>
      <c r="R87" s="919"/>
      <c r="S87" s="919"/>
      <c r="T87" s="919"/>
      <c r="U87" s="919"/>
      <c r="V87" s="919"/>
      <c r="W87" s="919"/>
      <c r="X87" s="919"/>
      <c r="Y87" s="919"/>
      <c r="Z87" s="919"/>
      <c r="AA87" s="919"/>
      <c r="AB87" s="919"/>
      <c r="AC87" s="919"/>
      <c r="AD87" s="919"/>
      <c r="AE87" s="919"/>
      <c r="AF87" s="919"/>
      <c r="AG87" s="919"/>
      <c r="AH87" s="919"/>
      <c r="AI87" s="919"/>
      <c r="AJ87" s="919"/>
      <c r="AK87" s="920"/>
      <c r="AL87" s="466"/>
      <c r="AM87" s="218"/>
      <c r="AN87" s="639"/>
      <c r="AO87" s="218"/>
      <c r="AP87" s="218"/>
      <c r="AQ87" s="218"/>
      <c r="AR87" s="218"/>
      <c r="AS87" s="218"/>
      <c r="AT87" s="218"/>
      <c r="AU87" s="218"/>
      <c r="AV87" s="639"/>
      <c r="AW87" s="639"/>
      <c r="AX87" s="639"/>
      <c r="AY87" s="639"/>
      <c r="AZ87" s="639"/>
      <c r="BA87" s="639"/>
      <c r="BB87" s="639"/>
      <c r="BC87" s="639"/>
      <c r="BD87" s="639"/>
      <c r="BE87" s="639"/>
      <c r="BF87" s="639"/>
      <c r="BG87" s="639"/>
      <c r="BH87" s="639"/>
      <c r="BI87" s="639"/>
      <c r="BJ87" s="639"/>
      <c r="BK87" s="639"/>
      <c r="BL87" s="639"/>
      <c r="BM87" s="639"/>
      <c r="BN87" s="639"/>
      <c r="BO87" s="639"/>
      <c r="BP87" s="639"/>
      <c r="BQ87" s="639"/>
      <c r="BR87" s="639"/>
      <c r="BS87" s="639"/>
      <c r="BT87" s="639"/>
      <c r="BU87" s="639"/>
      <c r="BV87" s="639"/>
      <c r="BW87" s="639"/>
      <c r="BX87" s="639"/>
      <c r="BY87" s="639"/>
    </row>
    <row r="88" spans="2:77" s="444" customFormat="1" ht="30" customHeight="1">
      <c r="B88" s="846"/>
      <c r="C88" s="850"/>
      <c r="D88" s="850"/>
      <c r="E88" s="851"/>
      <c r="F88" s="908"/>
      <c r="G88" s="909"/>
      <c r="H88" s="910"/>
      <c r="I88" s="912" t="s">
        <v>80</v>
      </c>
      <c r="J88" s="865"/>
      <c r="K88" s="866"/>
      <c r="L88" s="866"/>
      <c r="M88" s="866"/>
      <c r="N88" s="866"/>
      <c r="O88" s="866"/>
      <c r="P88" s="866"/>
      <c r="Q88" s="866"/>
      <c r="R88" s="866"/>
      <c r="S88" s="866"/>
      <c r="T88" s="866"/>
      <c r="U88" s="866"/>
      <c r="V88" s="866"/>
      <c r="W88" s="866"/>
      <c r="X88" s="866"/>
      <c r="Y88" s="866"/>
      <c r="Z88" s="866"/>
      <c r="AA88" s="866"/>
      <c r="AB88" s="866"/>
      <c r="AC88" s="866"/>
      <c r="AD88" s="866"/>
      <c r="AE88" s="866"/>
      <c r="AF88" s="866"/>
      <c r="AG88" s="866"/>
      <c r="AH88" s="866"/>
      <c r="AI88" s="866"/>
      <c r="AJ88" s="866"/>
      <c r="AK88" s="867"/>
      <c r="AL88" s="466"/>
      <c r="AM88" s="218"/>
      <c r="AN88" s="218"/>
      <c r="AO88" s="218"/>
      <c r="AP88" s="218"/>
      <c r="AQ88" s="218"/>
      <c r="AR88" s="218"/>
      <c r="AS88" s="218"/>
      <c r="AT88" s="218"/>
      <c r="AU88" s="218"/>
    </row>
    <row r="89" spans="2:77" s="444" customFormat="1" ht="24.95" customHeight="1">
      <c r="B89" s="846"/>
      <c r="C89" s="850"/>
      <c r="D89" s="850"/>
      <c r="E89" s="851"/>
      <c r="F89" s="908"/>
      <c r="G89" s="909"/>
      <c r="H89" s="910"/>
      <c r="I89" s="921" t="s">
        <v>81</v>
      </c>
      <c r="J89" s="839"/>
      <c r="K89" s="840"/>
      <c r="L89" s="840"/>
      <c r="M89" s="840"/>
      <c r="N89" s="840"/>
      <c r="O89" s="840"/>
      <c r="P89" s="840"/>
      <c r="Q89" s="840"/>
      <c r="R89" s="840"/>
      <c r="S89" s="840"/>
      <c r="T89" s="840"/>
      <c r="U89" s="840"/>
      <c r="V89" s="840"/>
      <c r="W89" s="840"/>
      <c r="X89" s="841" t="s">
        <v>82</v>
      </c>
      <c r="Y89" s="843"/>
      <c r="Z89" s="840"/>
      <c r="AA89" s="840"/>
      <c r="AB89" s="840"/>
      <c r="AC89" s="840"/>
      <c r="AD89" s="840"/>
      <c r="AE89" s="840"/>
      <c r="AF89" s="840"/>
      <c r="AG89" s="840"/>
      <c r="AH89" s="840"/>
      <c r="AI89" s="840"/>
      <c r="AJ89" s="840"/>
      <c r="AK89" s="844"/>
      <c r="AL89" s="466"/>
      <c r="AM89" s="218"/>
      <c r="AN89" s="218"/>
      <c r="AO89" s="218"/>
      <c r="AP89" s="218"/>
      <c r="AQ89" s="218"/>
      <c r="AR89" s="218"/>
      <c r="AS89" s="218"/>
      <c r="AT89" s="218"/>
      <c r="AU89" s="218"/>
    </row>
    <row r="90" spans="2:77" s="444" customFormat="1" ht="24.95" customHeight="1">
      <c r="B90" s="846"/>
      <c r="C90" s="850"/>
      <c r="D90" s="850"/>
      <c r="E90" s="851"/>
      <c r="F90" s="908"/>
      <c r="G90" s="909"/>
      <c r="H90" s="910"/>
      <c r="I90" s="921" t="s">
        <v>83</v>
      </c>
      <c r="J90" s="839"/>
      <c r="K90" s="840"/>
      <c r="L90" s="840"/>
      <c r="M90" s="840"/>
      <c r="N90" s="840"/>
      <c r="O90" s="840"/>
      <c r="P90" s="840"/>
      <c r="Q90" s="840"/>
      <c r="R90" s="840"/>
      <c r="S90" s="840"/>
      <c r="T90" s="840"/>
      <c r="U90" s="840"/>
      <c r="V90" s="840"/>
      <c r="W90" s="840"/>
      <c r="X90" s="841" t="s">
        <v>84</v>
      </c>
      <c r="Y90" s="843"/>
      <c r="Z90" s="840"/>
      <c r="AA90" s="840"/>
      <c r="AB90" s="840"/>
      <c r="AC90" s="840"/>
      <c r="AD90" s="840"/>
      <c r="AE90" s="840"/>
      <c r="AF90" s="840"/>
      <c r="AG90" s="840"/>
      <c r="AH90" s="840"/>
      <c r="AI90" s="840"/>
      <c r="AJ90" s="840"/>
      <c r="AK90" s="844"/>
      <c r="AL90" s="625"/>
      <c r="AM90" s="218"/>
      <c r="AN90" s="218"/>
      <c r="AO90" s="218"/>
      <c r="AP90" s="218"/>
      <c r="AQ90" s="218"/>
      <c r="AR90" s="218"/>
      <c r="AS90" s="218"/>
      <c r="AT90" s="218"/>
      <c r="AU90" s="218"/>
      <c r="AV90" s="451" t="s">
        <v>85</v>
      </c>
    </row>
    <row r="91" spans="2:77" s="444" customFormat="1" ht="24.95" customHeight="1">
      <c r="B91" s="846"/>
      <c r="C91" s="850"/>
      <c r="D91" s="850"/>
      <c r="E91" s="851"/>
      <c r="F91" s="908"/>
      <c r="G91" s="909"/>
      <c r="H91" s="910"/>
      <c r="I91" s="870" t="s">
        <v>86</v>
      </c>
      <c r="J91" s="872"/>
      <c r="K91" s="888"/>
      <c r="L91" s="878"/>
      <c r="M91" s="878"/>
      <c r="N91" s="878"/>
      <c r="O91" s="878"/>
      <c r="P91" s="878"/>
      <c r="Q91" s="878"/>
      <c r="R91" s="878"/>
      <c r="S91" s="878"/>
      <c r="T91" s="878"/>
      <c r="U91" s="878"/>
      <c r="V91" s="878"/>
      <c r="W91" s="878"/>
      <c r="X91" s="465" t="s">
        <v>87</v>
      </c>
      <c r="Y91" s="878"/>
      <c r="Z91" s="889"/>
      <c r="AA91" s="889"/>
      <c r="AB91" s="889"/>
      <c r="AC91" s="889"/>
      <c r="AD91" s="889"/>
      <c r="AE91" s="889"/>
      <c r="AF91" s="889"/>
      <c r="AG91" s="889"/>
      <c r="AH91" s="889"/>
      <c r="AI91" s="889"/>
      <c r="AJ91" s="889"/>
      <c r="AK91" s="890"/>
      <c r="AL91" s="625"/>
      <c r="AM91" s="218"/>
      <c r="AN91" s="218"/>
      <c r="AO91" s="218"/>
      <c r="AP91" s="218"/>
      <c r="AQ91" s="218"/>
      <c r="AR91" s="218"/>
      <c r="AS91" s="218"/>
      <c r="AT91" s="218"/>
      <c r="AU91" s="218"/>
      <c r="AV91" s="449" t="str">
        <f>K91&amp;X91&amp;Y91</f>
        <v>@</v>
      </c>
    </row>
    <row r="92" spans="2:77" s="444" customFormat="1" ht="15" customHeight="1">
      <c r="B92" s="846"/>
      <c r="C92" s="850"/>
      <c r="D92" s="850"/>
      <c r="E92" s="851"/>
      <c r="F92" s="908"/>
      <c r="G92" s="909"/>
      <c r="H92" s="910"/>
      <c r="I92" s="886"/>
      <c r="J92" s="887"/>
      <c r="K92" s="904" t="str">
        <f>IF(K91="","",K91&amp;X91&amp;Y91)</f>
        <v/>
      </c>
      <c r="L92" s="905"/>
      <c r="M92" s="905"/>
      <c r="N92" s="905"/>
      <c r="O92" s="905"/>
      <c r="P92" s="905"/>
      <c r="Q92" s="905"/>
      <c r="R92" s="905"/>
      <c r="S92" s="905"/>
      <c r="T92" s="905"/>
      <c r="U92" s="905"/>
      <c r="V92" s="905"/>
      <c r="W92" s="905"/>
      <c r="X92" s="905"/>
      <c r="Y92" s="905"/>
      <c r="Z92" s="905"/>
      <c r="AA92" s="905"/>
      <c r="AB92" s="905"/>
      <c r="AC92" s="905"/>
      <c r="AD92" s="905"/>
      <c r="AE92" s="905"/>
      <c r="AF92" s="905"/>
      <c r="AG92" s="905"/>
      <c r="AH92" s="905"/>
      <c r="AI92" s="905"/>
      <c r="AJ92" s="905"/>
      <c r="AK92" s="906"/>
      <c r="AL92" s="459"/>
      <c r="AM92" s="218"/>
      <c r="AN92" s="218"/>
      <c r="AO92" s="218"/>
      <c r="AP92" s="218"/>
      <c r="AQ92" s="218"/>
      <c r="AR92" s="218"/>
      <c r="AS92" s="218"/>
      <c r="AT92" s="218"/>
      <c r="AU92" s="218"/>
    </row>
    <row r="93" spans="2:77" s="444" customFormat="1" ht="30" customHeight="1" thickBot="1">
      <c r="B93" s="847"/>
      <c r="C93" s="852"/>
      <c r="D93" s="852"/>
      <c r="E93" s="853"/>
      <c r="F93" s="464" t="s">
        <v>163</v>
      </c>
      <c r="G93" s="922" t="s">
        <v>164</v>
      </c>
      <c r="H93" s="923"/>
      <c r="I93" s="463"/>
      <c r="J93" s="462"/>
      <c r="K93" s="461" t="s">
        <v>58</v>
      </c>
      <c r="L93" s="924" t="s">
        <v>165</v>
      </c>
      <c r="M93" s="924"/>
      <c r="N93" s="461" t="s">
        <v>58</v>
      </c>
      <c r="O93" s="924" t="s">
        <v>166</v>
      </c>
      <c r="P93" s="924"/>
      <c r="Q93" s="924"/>
      <c r="R93" s="924"/>
      <c r="S93" s="924"/>
      <c r="T93" s="924"/>
      <c r="U93" s="924"/>
      <c r="V93" s="924"/>
      <c r="W93" s="924"/>
      <c r="X93" s="924"/>
      <c r="Y93" s="924"/>
      <c r="Z93" s="924"/>
      <c r="AA93" s="460" t="s">
        <v>133</v>
      </c>
      <c r="AB93" s="925" t="s">
        <v>167</v>
      </c>
      <c r="AC93" s="926"/>
      <c r="AD93" s="926"/>
      <c r="AE93" s="926"/>
      <c r="AF93" s="926"/>
      <c r="AG93" s="926"/>
      <c r="AH93" s="926"/>
      <c r="AI93" s="926"/>
      <c r="AJ93" s="926"/>
      <c r="AK93" s="927"/>
      <c r="AL93" s="459"/>
      <c r="AM93" s="218"/>
      <c r="AN93" s="218" t="s">
        <v>66</v>
      </c>
      <c r="AO93" s="218" t="str">
        <f>IF($N$93="□","■","")</f>
        <v>■</v>
      </c>
      <c r="AP93" s="218"/>
      <c r="AQ93" s="218" t="s">
        <v>66</v>
      </c>
      <c r="AR93" s="218" t="str">
        <f>IF($K$93="□","■","")</f>
        <v>■</v>
      </c>
      <c r="AS93" s="218"/>
      <c r="AT93" s="218"/>
      <c r="AU93" s="218"/>
    </row>
    <row r="94" spans="2:77" s="444" customFormat="1" ht="9.9499999999999993" customHeight="1" thickBot="1">
      <c r="B94" s="218"/>
      <c r="C94" s="625"/>
      <c r="D94" s="448"/>
      <c r="E94" s="448"/>
      <c r="F94" s="448"/>
      <c r="G94" s="448"/>
      <c r="H94" s="448"/>
      <c r="I94" s="445"/>
      <c r="J94" s="445"/>
      <c r="K94" s="445"/>
      <c r="L94" s="445"/>
      <c r="M94" s="625"/>
      <c r="N94" s="625"/>
      <c r="O94" s="625"/>
      <c r="P94" s="445"/>
      <c r="Q94" s="625"/>
      <c r="R94" s="446"/>
      <c r="S94" s="446"/>
      <c r="T94" s="447"/>
      <c r="U94" s="447"/>
      <c r="V94" s="447"/>
      <c r="W94" s="447"/>
      <c r="X94" s="447"/>
      <c r="Y94" s="447"/>
      <c r="Z94" s="447"/>
      <c r="AA94" s="447"/>
      <c r="AB94" s="625"/>
      <c r="AC94" s="446"/>
      <c r="AD94" s="446"/>
      <c r="AE94" s="445"/>
      <c r="AF94" s="625"/>
      <c r="AG94" s="625"/>
      <c r="AH94" s="625"/>
      <c r="AI94" s="625"/>
      <c r="AJ94" s="625"/>
      <c r="AK94" s="625"/>
      <c r="AL94" s="218"/>
      <c r="AM94" s="218"/>
      <c r="AN94" s="218"/>
      <c r="AO94" s="218"/>
      <c r="AP94" s="218"/>
      <c r="AQ94" s="218"/>
      <c r="AR94" s="218"/>
      <c r="AS94" s="218"/>
      <c r="AT94" s="218"/>
      <c r="AU94" s="218"/>
    </row>
    <row r="95" spans="2:77" s="444" customFormat="1" ht="30" customHeight="1">
      <c r="B95" s="845" t="s">
        <v>168</v>
      </c>
      <c r="C95" s="848" t="s">
        <v>169</v>
      </c>
      <c r="D95" s="848"/>
      <c r="E95" s="849"/>
      <c r="F95" s="854" t="s">
        <v>88</v>
      </c>
      <c r="G95" s="855"/>
      <c r="H95" s="855"/>
      <c r="I95" s="856" t="s">
        <v>89</v>
      </c>
      <c r="J95" s="857"/>
      <c r="K95" s="858" t="s">
        <v>170</v>
      </c>
      <c r="L95" s="858"/>
      <c r="M95" s="859"/>
      <c r="N95" s="860"/>
      <c r="O95" s="858"/>
      <c r="P95" s="858"/>
      <c r="Q95" s="858"/>
      <c r="R95" s="858"/>
      <c r="S95" s="858"/>
      <c r="T95" s="858"/>
      <c r="U95" s="858"/>
      <c r="V95" s="458" t="s">
        <v>58</v>
      </c>
      <c r="W95" s="861" t="s">
        <v>171</v>
      </c>
      <c r="X95" s="861"/>
      <c r="Y95" s="861"/>
      <c r="Z95" s="458" t="s">
        <v>58</v>
      </c>
      <c r="AA95" s="861" t="s">
        <v>92</v>
      </c>
      <c r="AB95" s="861"/>
      <c r="AC95" s="861"/>
      <c r="AD95" s="457" t="s">
        <v>133</v>
      </c>
      <c r="AE95" s="899" t="s">
        <v>172</v>
      </c>
      <c r="AF95" s="899"/>
      <c r="AG95" s="899"/>
      <c r="AH95" s="899"/>
      <c r="AI95" s="899"/>
      <c r="AJ95" s="899"/>
      <c r="AK95" s="900"/>
      <c r="AL95" s="218"/>
      <c r="AM95" s="218"/>
      <c r="AN95" s="218" t="s">
        <v>66</v>
      </c>
      <c r="AO95" s="218" t="str">
        <f>IF($Z$95="□","■","")</f>
        <v>■</v>
      </c>
      <c r="AP95" s="218"/>
      <c r="AQ95" s="218" t="s">
        <v>66</v>
      </c>
      <c r="AR95" s="218" t="str">
        <f>IF($V$95="□","■","")</f>
        <v>■</v>
      </c>
      <c r="AS95" s="456"/>
      <c r="AT95" s="218"/>
      <c r="AU95" s="218"/>
    </row>
    <row r="96" spans="2:77" s="444" customFormat="1" ht="18.95" customHeight="1">
      <c r="B96" s="846"/>
      <c r="C96" s="850"/>
      <c r="D96" s="850"/>
      <c r="E96" s="851"/>
      <c r="F96" s="871" t="s">
        <v>159</v>
      </c>
      <c r="G96" s="871"/>
      <c r="H96" s="872"/>
      <c r="I96" s="22" t="s">
        <v>58</v>
      </c>
      <c r="J96" s="901" t="s">
        <v>160</v>
      </c>
      <c r="K96" s="901"/>
      <c r="L96" s="901"/>
      <c r="M96" s="901"/>
      <c r="N96" s="624"/>
      <c r="O96" s="455"/>
      <c r="P96" s="455"/>
      <c r="Q96" s="455"/>
      <c r="R96" s="455"/>
      <c r="S96" s="455"/>
      <c r="T96" s="455"/>
      <c r="U96" s="455"/>
      <c r="V96" s="455"/>
      <c r="W96" s="455"/>
      <c r="X96" s="455"/>
      <c r="Y96" s="455"/>
      <c r="Z96" s="455"/>
      <c r="AA96" s="38"/>
      <c r="AB96" s="901"/>
      <c r="AC96" s="901"/>
      <c r="AD96" s="901"/>
      <c r="AE96" s="901"/>
      <c r="AF96" s="901"/>
      <c r="AG96" s="901"/>
      <c r="AH96" s="901"/>
      <c r="AI96" s="624"/>
      <c r="AJ96" s="624"/>
      <c r="AK96" s="39"/>
      <c r="AL96" s="625"/>
      <c r="AN96" s="218" t="s">
        <v>66</v>
      </c>
      <c r="AO96" s="218" t="str">
        <f>IF(AND($I$98="□",$I$97="□"),"■","")</f>
        <v>■</v>
      </c>
      <c r="AW96" s="218"/>
      <c r="AX96" s="218"/>
    </row>
    <row r="97" spans="2:50" s="444" customFormat="1" ht="18.95" customHeight="1">
      <c r="B97" s="846"/>
      <c r="C97" s="850"/>
      <c r="D97" s="850"/>
      <c r="E97" s="851"/>
      <c r="F97" s="891"/>
      <c r="G97" s="891"/>
      <c r="H97" s="892"/>
      <c r="I97" s="19" t="s">
        <v>58</v>
      </c>
      <c r="J97" s="902" t="s">
        <v>173</v>
      </c>
      <c r="K97" s="902"/>
      <c r="L97" s="902"/>
      <c r="M97" s="902"/>
      <c r="N97" s="623"/>
      <c r="O97" s="454"/>
      <c r="P97" s="454"/>
      <c r="Q97" s="454"/>
      <c r="R97" s="454"/>
      <c r="S97" s="454"/>
      <c r="T97" s="40"/>
      <c r="U97" s="454"/>
      <c r="V97" s="454"/>
      <c r="W97" s="454"/>
      <c r="X97" s="454"/>
      <c r="Y97" s="454"/>
      <c r="Z97" s="454"/>
      <c r="AA97" s="40"/>
      <c r="AB97" s="623"/>
      <c r="AC97" s="623"/>
      <c r="AD97" s="623"/>
      <c r="AE97" s="623"/>
      <c r="AF97" s="623"/>
      <c r="AG97" s="623"/>
      <c r="AH97" s="623"/>
      <c r="AI97" s="623"/>
      <c r="AJ97" s="623"/>
      <c r="AK97" s="41"/>
      <c r="AL97" s="625"/>
      <c r="AN97" s="218" t="s">
        <v>66</v>
      </c>
      <c r="AO97" s="218" t="str">
        <f>IF(AND($I$98="□",$I$96="□"),"■","")</f>
        <v>■</v>
      </c>
      <c r="AQ97" s="218"/>
      <c r="AR97" s="218"/>
      <c r="AT97" s="218"/>
      <c r="AU97" s="218"/>
      <c r="AW97" s="218"/>
      <c r="AX97" s="218"/>
    </row>
    <row r="98" spans="2:50" s="444" customFormat="1" ht="18.95" customHeight="1">
      <c r="B98" s="846"/>
      <c r="C98" s="850"/>
      <c r="D98" s="850"/>
      <c r="E98" s="851"/>
      <c r="F98" s="864"/>
      <c r="G98" s="864"/>
      <c r="H98" s="865"/>
      <c r="I98" s="28" t="s">
        <v>58</v>
      </c>
      <c r="J98" s="903" t="s">
        <v>161</v>
      </c>
      <c r="K98" s="903"/>
      <c r="L98" s="903"/>
      <c r="M98" s="903"/>
      <c r="N98" s="29"/>
      <c r="O98" s="633"/>
      <c r="P98" s="633"/>
      <c r="Q98" s="633"/>
      <c r="R98" s="633"/>
      <c r="S98" s="633"/>
      <c r="T98" s="29"/>
      <c r="U98" s="633"/>
      <c r="V98" s="633"/>
      <c r="W98" s="633"/>
      <c r="X98" s="633"/>
      <c r="Y98" s="633"/>
      <c r="Z98" s="633"/>
      <c r="AA98" s="29"/>
      <c r="AB98" s="631"/>
      <c r="AC98" s="631"/>
      <c r="AD98" s="631"/>
      <c r="AE98" s="631"/>
      <c r="AF98" s="631"/>
      <c r="AG98" s="631"/>
      <c r="AH98" s="631"/>
      <c r="AI98" s="631"/>
      <c r="AJ98" s="631"/>
      <c r="AK98" s="42"/>
      <c r="AL98" s="625"/>
      <c r="AN98" s="218" t="s">
        <v>66</v>
      </c>
      <c r="AO98" s="218" t="str">
        <f>IF(AND($I$96="□",$I$97="□"),"■","")</f>
        <v>■</v>
      </c>
      <c r="AQ98" s="218"/>
      <c r="AR98" s="218"/>
      <c r="AT98" s="218"/>
      <c r="AU98" s="218"/>
      <c r="AW98" s="218"/>
      <c r="AX98" s="218"/>
    </row>
    <row r="99" spans="2:50" s="444" customFormat="1" ht="18" customHeight="1">
      <c r="B99" s="846"/>
      <c r="C99" s="850"/>
      <c r="D99" s="850"/>
      <c r="E99" s="851"/>
      <c r="F99" s="871" t="s">
        <v>74</v>
      </c>
      <c r="G99" s="871"/>
      <c r="H99" s="872"/>
      <c r="I99" s="453" t="s">
        <v>75</v>
      </c>
      <c r="J99" s="893"/>
      <c r="K99" s="893"/>
      <c r="L99" s="452" t="s">
        <v>162</v>
      </c>
      <c r="M99" s="893"/>
      <c r="N99" s="893"/>
      <c r="O99" s="894"/>
      <c r="P99" s="894"/>
      <c r="Q99" s="894"/>
      <c r="R99" s="894"/>
      <c r="S99" s="894"/>
      <c r="T99" s="894"/>
      <c r="U99" s="894"/>
      <c r="V99" s="894"/>
      <c r="W99" s="894"/>
      <c r="X99" s="894"/>
      <c r="Y99" s="894"/>
      <c r="Z99" s="894"/>
      <c r="AA99" s="894"/>
      <c r="AB99" s="894"/>
      <c r="AC99" s="894"/>
      <c r="AD99" s="894"/>
      <c r="AE99" s="894"/>
      <c r="AF99" s="894"/>
      <c r="AG99" s="894"/>
      <c r="AH99" s="894"/>
      <c r="AI99" s="894"/>
      <c r="AJ99" s="894"/>
      <c r="AK99" s="895"/>
      <c r="AL99" s="218"/>
    </row>
    <row r="100" spans="2:50" s="444" customFormat="1" ht="24.95" customHeight="1">
      <c r="B100" s="846"/>
      <c r="C100" s="850"/>
      <c r="D100" s="850"/>
      <c r="E100" s="851"/>
      <c r="F100" s="891"/>
      <c r="G100" s="891"/>
      <c r="H100" s="892"/>
      <c r="I100" s="896"/>
      <c r="J100" s="897"/>
      <c r="K100" s="897"/>
      <c r="L100" s="897"/>
      <c r="M100" s="897"/>
      <c r="N100" s="897"/>
      <c r="O100" s="897"/>
      <c r="P100" s="897"/>
      <c r="Q100" s="897"/>
      <c r="R100" s="897"/>
      <c r="S100" s="897"/>
      <c r="T100" s="897"/>
      <c r="U100" s="897"/>
      <c r="V100" s="897"/>
      <c r="W100" s="897"/>
      <c r="X100" s="897"/>
      <c r="Y100" s="897"/>
      <c r="Z100" s="897"/>
      <c r="AA100" s="897"/>
      <c r="AB100" s="897"/>
      <c r="AC100" s="897"/>
      <c r="AD100" s="897"/>
      <c r="AE100" s="897"/>
      <c r="AF100" s="897"/>
      <c r="AG100" s="897"/>
      <c r="AH100" s="897"/>
      <c r="AI100" s="897"/>
      <c r="AJ100" s="897"/>
      <c r="AK100" s="898"/>
      <c r="AL100" s="218"/>
    </row>
    <row r="101" spans="2:50" s="444" customFormat="1" ht="24.95" customHeight="1">
      <c r="B101" s="846"/>
      <c r="C101" s="850"/>
      <c r="D101" s="850"/>
      <c r="E101" s="851"/>
      <c r="F101" s="864"/>
      <c r="G101" s="864"/>
      <c r="H101" s="865"/>
      <c r="I101" s="884"/>
      <c r="J101" s="884"/>
      <c r="K101" s="884"/>
      <c r="L101" s="884"/>
      <c r="M101" s="884"/>
      <c r="N101" s="884"/>
      <c r="O101" s="884"/>
      <c r="P101" s="884"/>
      <c r="Q101" s="884"/>
      <c r="R101" s="884"/>
      <c r="S101" s="884"/>
      <c r="T101" s="884"/>
      <c r="U101" s="884"/>
      <c r="V101" s="884"/>
      <c r="W101" s="884"/>
      <c r="X101" s="884"/>
      <c r="Y101" s="884"/>
      <c r="Z101" s="884"/>
      <c r="AA101" s="884"/>
      <c r="AB101" s="884"/>
      <c r="AC101" s="884"/>
      <c r="AD101" s="884"/>
      <c r="AE101" s="884"/>
      <c r="AF101" s="884"/>
      <c r="AG101" s="884"/>
      <c r="AH101" s="884"/>
      <c r="AI101" s="884"/>
      <c r="AJ101" s="884"/>
      <c r="AK101" s="885"/>
      <c r="AL101" s="218"/>
    </row>
    <row r="102" spans="2:50" s="444" customFormat="1" ht="15" customHeight="1">
      <c r="B102" s="846"/>
      <c r="C102" s="850"/>
      <c r="D102" s="850"/>
      <c r="E102" s="851"/>
      <c r="F102" s="871" t="s">
        <v>77</v>
      </c>
      <c r="G102" s="871"/>
      <c r="H102" s="872"/>
      <c r="I102" s="862"/>
      <c r="J102" s="862"/>
      <c r="K102" s="862"/>
      <c r="L102" s="862"/>
      <c r="M102" s="862"/>
      <c r="N102" s="862"/>
      <c r="O102" s="862"/>
      <c r="P102" s="862"/>
      <c r="Q102" s="862"/>
      <c r="R102" s="862"/>
      <c r="S102" s="862"/>
      <c r="T102" s="862"/>
      <c r="U102" s="862"/>
      <c r="V102" s="862"/>
      <c r="W102" s="862"/>
      <c r="X102" s="862"/>
      <c r="Y102" s="862"/>
      <c r="Z102" s="862"/>
      <c r="AA102" s="862"/>
      <c r="AB102" s="862"/>
      <c r="AC102" s="862"/>
      <c r="AD102" s="862"/>
      <c r="AE102" s="862"/>
      <c r="AF102" s="862"/>
      <c r="AG102" s="862"/>
      <c r="AH102" s="862"/>
      <c r="AI102" s="862"/>
      <c r="AJ102" s="862"/>
      <c r="AK102" s="863"/>
      <c r="AL102" s="218"/>
      <c r="AM102" s="218"/>
      <c r="AN102" s="218"/>
      <c r="AO102" s="218"/>
      <c r="AP102" s="218"/>
      <c r="AQ102" s="218"/>
      <c r="AR102" s="218"/>
      <c r="AS102" s="218"/>
      <c r="AT102" s="218"/>
      <c r="AU102" s="218"/>
    </row>
    <row r="103" spans="2:50" s="444" customFormat="1" ht="30" customHeight="1">
      <c r="B103" s="846"/>
      <c r="C103" s="850"/>
      <c r="D103" s="850"/>
      <c r="E103" s="851"/>
      <c r="F103" s="864" t="s">
        <v>79</v>
      </c>
      <c r="G103" s="864"/>
      <c r="H103" s="865"/>
      <c r="I103" s="884"/>
      <c r="J103" s="884"/>
      <c r="K103" s="884"/>
      <c r="L103" s="884"/>
      <c r="M103" s="884"/>
      <c r="N103" s="884"/>
      <c r="O103" s="884"/>
      <c r="P103" s="884"/>
      <c r="Q103" s="884"/>
      <c r="R103" s="884"/>
      <c r="S103" s="884"/>
      <c r="T103" s="884"/>
      <c r="U103" s="884"/>
      <c r="V103" s="884"/>
      <c r="W103" s="884"/>
      <c r="X103" s="884"/>
      <c r="Y103" s="884"/>
      <c r="Z103" s="884"/>
      <c r="AA103" s="884"/>
      <c r="AB103" s="884"/>
      <c r="AC103" s="884"/>
      <c r="AD103" s="884"/>
      <c r="AE103" s="884"/>
      <c r="AF103" s="884"/>
      <c r="AG103" s="884"/>
      <c r="AH103" s="884"/>
      <c r="AI103" s="884"/>
      <c r="AJ103" s="884"/>
      <c r="AK103" s="885"/>
      <c r="AL103" s="218"/>
      <c r="AM103" s="218"/>
      <c r="AN103" s="218"/>
      <c r="AO103" s="218"/>
      <c r="AP103" s="218"/>
      <c r="AQ103" s="218"/>
      <c r="AR103" s="218"/>
      <c r="AS103" s="218"/>
      <c r="AT103" s="218"/>
      <c r="AU103" s="218"/>
    </row>
    <row r="104" spans="2:50" s="442" customFormat="1" ht="15" customHeight="1">
      <c r="B104" s="846"/>
      <c r="C104" s="850"/>
      <c r="D104" s="850"/>
      <c r="E104" s="851"/>
      <c r="F104" s="871" t="s">
        <v>77</v>
      </c>
      <c r="G104" s="871"/>
      <c r="H104" s="872"/>
      <c r="I104" s="862"/>
      <c r="J104" s="862"/>
      <c r="K104" s="862"/>
      <c r="L104" s="862"/>
      <c r="M104" s="862"/>
      <c r="N104" s="862"/>
      <c r="O104" s="862"/>
      <c r="P104" s="862"/>
      <c r="Q104" s="862"/>
      <c r="R104" s="862"/>
      <c r="S104" s="862"/>
      <c r="T104" s="862"/>
      <c r="U104" s="862"/>
      <c r="V104" s="862"/>
      <c r="W104" s="862"/>
      <c r="X104" s="862"/>
      <c r="Y104" s="862"/>
      <c r="Z104" s="862"/>
      <c r="AA104" s="862"/>
      <c r="AB104" s="862"/>
      <c r="AC104" s="862"/>
      <c r="AD104" s="862"/>
      <c r="AE104" s="862"/>
      <c r="AF104" s="862"/>
      <c r="AG104" s="862"/>
      <c r="AH104" s="862"/>
      <c r="AI104" s="862"/>
      <c r="AJ104" s="862"/>
      <c r="AK104" s="863"/>
      <c r="AL104" s="218"/>
      <c r="AM104" s="218"/>
      <c r="AN104" s="218"/>
      <c r="AO104" s="218"/>
      <c r="AP104" s="218"/>
      <c r="AQ104" s="218"/>
      <c r="AR104" s="218"/>
      <c r="AS104" s="218"/>
      <c r="AT104" s="218"/>
      <c r="AU104" s="218"/>
      <c r="AV104" s="639"/>
      <c r="AW104" s="639"/>
      <c r="AX104" s="639"/>
    </row>
    <row r="105" spans="2:50" s="444" customFormat="1" ht="30" customHeight="1">
      <c r="B105" s="846"/>
      <c r="C105" s="850"/>
      <c r="D105" s="850"/>
      <c r="E105" s="851"/>
      <c r="F105" s="864" t="s">
        <v>80</v>
      </c>
      <c r="G105" s="864"/>
      <c r="H105" s="865"/>
      <c r="I105" s="866"/>
      <c r="J105" s="866"/>
      <c r="K105" s="866"/>
      <c r="L105" s="866"/>
      <c r="M105" s="866"/>
      <c r="N105" s="866"/>
      <c r="O105" s="866"/>
      <c r="P105" s="866"/>
      <c r="Q105" s="866"/>
      <c r="R105" s="866"/>
      <c r="S105" s="866"/>
      <c r="T105" s="866"/>
      <c r="U105" s="866"/>
      <c r="V105" s="866"/>
      <c r="W105" s="866"/>
      <c r="X105" s="866"/>
      <c r="Y105" s="866"/>
      <c r="Z105" s="866"/>
      <c r="AA105" s="866"/>
      <c r="AB105" s="866"/>
      <c r="AC105" s="866"/>
      <c r="AD105" s="866"/>
      <c r="AE105" s="866"/>
      <c r="AF105" s="866"/>
      <c r="AG105" s="866"/>
      <c r="AH105" s="866"/>
      <c r="AI105" s="866"/>
      <c r="AJ105" s="866"/>
      <c r="AK105" s="867"/>
      <c r="AL105" s="218"/>
      <c r="AM105" s="218"/>
      <c r="AN105" s="218"/>
      <c r="AO105" s="218"/>
      <c r="AP105" s="218"/>
      <c r="AQ105" s="218"/>
      <c r="AR105" s="218"/>
      <c r="AS105" s="218"/>
      <c r="AT105" s="218"/>
      <c r="AU105" s="218"/>
    </row>
    <row r="106" spans="2:50" s="444" customFormat="1" ht="24.95" customHeight="1">
      <c r="B106" s="846"/>
      <c r="C106" s="850"/>
      <c r="D106" s="850"/>
      <c r="E106" s="851"/>
      <c r="F106" s="838" t="s">
        <v>81</v>
      </c>
      <c r="G106" s="838"/>
      <c r="H106" s="839"/>
      <c r="I106" s="868"/>
      <c r="J106" s="868"/>
      <c r="K106" s="868"/>
      <c r="L106" s="868"/>
      <c r="M106" s="868"/>
      <c r="N106" s="868"/>
      <c r="O106" s="868"/>
      <c r="P106" s="868"/>
      <c r="Q106" s="868"/>
      <c r="R106" s="868"/>
      <c r="S106" s="868"/>
      <c r="T106" s="868"/>
      <c r="U106" s="868"/>
      <c r="V106" s="841" t="s">
        <v>82</v>
      </c>
      <c r="W106" s="842"/>
      <c r="X106" s="843"/>
      <c r="Y106" s="868"/>
      <c r="Z106" s="868"/>
      <c r="AA106" s="868"/>
      <c r="AB106" s="868"/>
      <c r="AC106" s="868"/>
      <c r="AD106" s="868"/>
      <c r="AE106" s="868"/>
      <c r="AF106" s="868"/>
      <c r="AG106" s="868"/>
      <c r="AH106" s="868"/>
      <c r="AI106" s="868"/>
      <c r="AJ106" s="868"/>
      <c r="AK106" s="869"/>
      <c r="AL106" s="218"/>
      <c r="AM106" s="218"/>
      <c r="AN106" s="218"/>
      <c r="AO106" s="218"/>
      <c r="AP106" s="218"/>
      <c r="AQ106" s="218"/>
      <c r="AR106" s="218"/>
      <c r="AS106" s="218"/>
      <c r="AT106" s="218"/>
      <c r="AU106" s="218"/>
    </row>
    <row r="107" spans="2:50" s="444" customFormat="1" ht="24.95" customHeight="1">
      <c r="B107" s="846"/>
      <c r="C107" s="850"/>
      <c r="D107" s="850"/>
      <c r="E107" s="851"/>
      <c r="F107" s="838" t="s">
        <v>83</v>
      </c>
      <c r="G107" s="838"/>
      <c r="H107" s="839"/>
      <c r="I107" s="840"/>
      <c r="J107" s="840"/>
      <c r="K107" s="840"/>
      <c r="L107" s="840"/>
      <c r="M107" s="840"/>
      <c r="N107" s="840"/>
      <c r="O107" s="840"/>
      <c r="P107" s="840"/>
      <c r="Q107" s="840"/>
      <c r="R107" s="840"/>
      <c r="S107" s="840"/>
      <c r="T107" s="840"/>
      <c r="U107" s="840"/>
      <c r="V107" s="841" t="s">
        <v>84</v>
      </c>
      <c r="W107" s="842"/>
      <c r="X107" s="843"/>
      <c r="Y107" s="840"/>
      <c r="Z107" s="840"/>
      <c r="AA107" s="840"/>
      <c r="AB107" s="840"/>
      <c r="AC107" s="840"/>
      <c r="AD107" s="840"/>
      <c r="AE107" s="840"/>
      <c r="AF107" s="840"/>
      <c r="AG107" s="840"/>
      <c r="AH107" s="840"/>
      <c r="AI107" s="840"/>
      <c r="AJ107" s="840"/>
      <c r="AK107" s="844"/>
      <c r="AL107" s="218"/>
      <c r="AM107" s="218"/>
      <c r="AN107" s="218"/>
      <c r="AO107" s="218"/>
      <c r="AP107" s="218"/>
      <c r="AQ107" s="218"/>
      <c r="AR107" s="218"/>
      <c r="AS107" s="218"/>
      <c r="AT107" s="218"/>
      <c r="AU107" s="218"/>
      <c r="AV107" s="451" t="s">
        <v>85</v>
      </c>
    </row>
    <row r="108" spans="2:50" s="444" customFormat="1" ht="24.95" customHeight="1">
      <c r="B108" s="846"/>
      <c r="C108" s="850"/>
      <c r="D108" s="850"/>
      <c r="E108" s="851"/>
      <c r="F108" s="870" t="s">
        <v>86</v>
      </c>
      <c r="G108" s="871"/>
      <c r="H108" s="872"/>
      <c r="I108" s="876"/>
      <c r="J108" s="877"/>
      <c r="K108" s="877"/>
      <c r="L108" s="877"/>
      <c r="M108" s="877"/>
      <c r="N108" s="877"/>
      <c r="O108" s="877"/>
      <c r="P108" s="877"/>
      <c r="Q108" s="877"/>
      <c r="R108" s="877"/>
      <c r="S108" s="877"/>
      <c r="T108" s="450" t="s">
        <v>87</v>
      </c>
      <c r="U108" s="878"/>
      <c r="V108" s="878"/>
      <c r="W108" s="878"/>
      <c r="X108" s="878"/>
      <c r="Y108" s="878"/>
      <c r="Z108" s="878"/>
      <c r="AA108" s="878"/>
      <c r="AB108" s="878"/>
      <c r="AC108" s="878"/>
      <c r="AD108" s="878"/>
      <c r="AE108" s="878"/>
      <c r="AF108" s="879" t="s">
        <v>174</v>
      </c>
      <c r="AG108" s="879"/>
      <c r="AH108" s="879"/>
      <c r="AI108" s="879"/>
      <c r="AJ108" s="879"/>
      <c r="AK108" s="880"/>
      <c r="AL108" s="218"/>
      <c r="AM108" s="218"/>
      <c r="AN108" s="218"/>
      <c r="AO108" s="218"/>
      <c r="AP108" s="218"/>
      <c r="AQ108" s="218"/>
      <c r="AR108" s="218"/>
      <c r="AS108" s="218"/>
      <c r="AT108" s="218"/>
      <c r="AU108" s="218"/>
      <c r="AV108" s="449" t="str">
        <f>I108&amp;T108&amp;U108</f>
        <v>@</v>
      </c>
    </row>
    <row r="109" spans="2:50" s="444" customFormat="1" ht="15" customHeight="1" thickBot="1">
      <c r="B109" s="847"/>
      <c r="C109" s="852"/>
      <c r="D109" s="852"/>
      <c r="E109" s="853"/>
      <c r="F109" s="873"/>
      <c r="G109" s="874"/>
      <c r="H109" s="875"/>
      <c r="I109" s="881" t="str">
        <f>IF(I108="","",I108&amp;T108&amp;U108)</f>
        <v/>
      </c>
      <c r="J109" s="882"/>
      <c r="K109" s="882"/>
      <c r="L109" s="882"/>
      <c r="M109" s="882"/>
      <c r="N109" s="882"/>
      <c r="O109" s="882"/>
      <c r="P109" s="882"/>
      <c r="Q109" s="882"/>
      <c r="R109" s="882"/>
      <c r="S109" s="882"/>
      <c r="T109" s="882"/>
      <c r="U109" s="882"/>
      <c r="V109" s="882"/>
      <c r="W109" s="882"/>
      <c r="X109" s="882"/>
      <c r="Y109" s="882"/>
      <c r="Z109" s="882"/>
      <c r="AA109" s="882"/>
      <c r="AB109" s="882"/>
      <c r="AC109" s="882"/>
      <c r="AD109" s="882"/>
      <c r="AE109" s="882"/>
      <c r="AF109" s="882"/>
      <c r="AG109" s="882"/>
      <c r="AH109" s="882"/>
      <c r="AI109" s="882"/>
      <c r="AJ109" s="882"/>
      <c r="AK109" s="883"/>
      <c r="AL109" s="218"/>
      <c r="AM109" s="218"/>
      <c r="AN109" s="218"/>
      <c r="AO109" s="218"/>
      <c r="AP109" s="218"/>
      <c r="AQ109" s="218"/>
      <c r="AR109" s="218"/>
      <c r="AS109" s="218"/>
      <c r="AT109" s="218"/>
      <c r="AU109" s="218"/>
    </row>
    <row r="110" spans="2:50" s="444" customFormat="1" ht="9.9499999999999993" customHeight="1" thickBot="1">
      <c r="B110" s="218"/>
      <c r="C110" s="625"/>
      <c r="D110" s="448"/>
      <c r="E110" s="448"/>
      <c r="F110" s="448"/>
      <c r="G110" s="448"/>
      <c r="H110" s="448"/>
      <c r="I110" s="445"/>
      <c r="J110" s="445"/>
      <c r="K110" s="445"/>
      <c r="L110" s="445"/>
      <c r="M110" s="625"/>
      <c r="N110" s="625"/>
      <c r="O110" s="625"/>
      <c r="P110" s="445"/>
      <c r="Q110" s="625"/>
      <c r="R110" s="446"/>
      <c r="S110" s="446"/>
      <c r="T110" s="447"/>
      <c r="U110" s="447"/>
      <c r="V110" s="447"/>
      <c r="W110" s="447"/>
      <c r="X110" s="447"/>
      <c r="Y110" s="447"/>
      <c r="Z110" s="447"/>
      <c r="AA110" s="447"/>
      <c r="AB110" s="625"/>
      <c r="AC110" s="446"/>
      <c r="AD110" s="446"/>
      <c r="AE110" s="445"/>
      <c r="AF110" s="625"/>
      <c r="AG110" s="625"/>
      <c r="AH110" s="625"/>
      <c r="AI110" s="625"/>
      <c r="AJ110" s="625"/>
      <c r="AK110" s="625"/>
      <c r="AL110" s="218"/>
      <c r="AM110" s="218"/>
      <c r="AN110" s="218"/>
      <c r="AO110" s="218"/>
      <c r="AP110" s="218"/>
      <c r="AQ110" s="218"/>
      <c r="AR110" s="218"/>
      <c r="AS110" s="218"/>
      <c r="AT110" s="218"/>
      <c r="AU110" s="218"/>
    </row>
    <row r="111" spans="2:50" s="444" customFormat="1" ht="15" customHeight="1">
      <c r="B111" s="820" t="s">
        <v>175</v>
      </c>
      <c r="C111" s="821"/>
      <c r="D111" s="821"/>
      <c r="E111" s="821"/>
      <c r="F111" s="821"/>
      <c r="G111" s="821"/>
      <c r="H111" s="822"/>
      <c r="I111" s="829"/>
      <c r="J111" s="830"/>
      <c r="K111" s="830"/>
      <c r="L111" s="830"/>
      <c r="M111" s="830"/>
      <c r="N111" s="830"/>
      <c r="O111" s="830"/>
      <c r="P111" s="830"/>
      <c r="Q111" s="830"/>
      <c r="R111" s="830"/>
      <c r="S111" s="830"/>
      <c r="T111" s="830"/>
      <c r="U111" s="830"/>
      <c r="V111" s="830"/>
      <c r="W111" s="830"/>
      <c r="X111" s="830"/>
      <c r="Y111" s="830"/>
      <c r="Z111" s="830"/>
      <c r="AA111" s="830"/>
      <c r="AB111" s="830"/>
      <c r="AC111" s="830"/>
      <c r="AD111" s="830"/>
      <c r="AE111" s="830"/>
      <c r="AF111" s="830"/>
      <c r="AG111" s="830"/>
      <c r="AH111" s="830"/>
      <c r="AI111" s="830"/>
      <c r="AJ111" s="830"/>
      <c r="AK111" s="831"/>
      <c r="AL111" s="218"/>
      <c r="AM111" s="218"/>
      <c r="AN111" s="218"/>
      <c r="AO111" s="218"/>
      <c r="AP111" s="218"/>
      <c r="AQ111" s="218"/>
      <c r="AR111" s="218"/>
      <c r="AS111" s="218"/>
      <c r="AT111" s="218"/>
      <c r="AU111" s="218"/>
    </row>
    <row r="112" spans="2:50" s="444" customFormat="1" ht="15" customHeight="1">
      <c r="B112" s="823"/>
      <c r="C112" s="824"/>
      <c r="D112" s="824"/>
      <c r="E112" s="824"/>
      <c r="F112" s="824"/>
      <c r="G112" s="824"/>
      <c r="H112" s="825"/>
      <c r="I112" s="832"/>
      <c r="J112" s="833"/>
      <c r="K112" s="833"/>
      <c r="L112" s="833"/>
      <c r="M112" s="833"/>
      <c r="N112" s="833"/>
      <c r="O112" s="833"/>
      <c r="P112" s="833"/>
      <c r="Q112" s="833"/>
      <c r="R112" s="833"/>
      <c r="S112" s="833"/>
      <c r="T112" s="833"/>
      <c r="U112" s="833"/>
      <c r="V112" s="833"/>
      <c r="W112" s="833"/>
      <c r="X112" s="833"/>
      <c r="Y112" s="833"/>
      <c r="Z112" s="833"/>
      <c r="AA112" s="833"/>
      <c r="AB112" s="833"/>
      <c r="AC112" s="833"/>
      <c r="AD112" s="833"/>
      <c r="AE112" s="833"/>
      <c r="AF112" s="833"/>
      <c r="AG112" s="833"/>
      <c r="AH112" s="833"/>
      <c r="AI112" s="833"/>
      <c r="AJ112" s="833"/>
      <c r="AK112" s="834"/>
      <c r="AL112" s="218"/>
      <c r="AM112" s="218"/>
      <c r="AN112" s="218"/>
      <c r="AO112" s="218"/>
      <c r="AP112" s="218"/>
      <c r="AQ112" s="218"/>
      <c r="AR112" s="218"/>
      <c r="AS112" s="218"/>
      <c r="AT112" s="218"/>
      <c r="AU112" s="218"/>
    </row>
    <row r="113" spans="2:47" s="444" customFormat="1" ht="15" customHeight="1" thickBot="1">
      <c r="B113" s="826"/>
      <c r="C113" s="827"/>
      <c r="D113" s="827"/>
      <c r="E113" s="827"/>
      <c r="F113" s="827"/>
      <c r="G113" s="827"/>
      <c r="H113" s="828"/>
      <c r="I113" s="835"/>
      <c r="J113" s="836"/>
      <c r="K113" s="836"/>
      <c r="L113" s="836"/>
      <c r="M113" s="836"/>
      <c r="N113" s="836"/>
      <c r="O113" s="836"/>
      <c r="P113" s="836"/>
      <c r="Q113" s="836"/>
      <c r="R113" s="836"/>
      <c r="S113" s="836"/>
      <c r="T113" s="836"/>
      <c r="U113" s="836"/>
      <c r="V113" s="836"/>
      <c r="W113" s="836"/>
      <c r="X113" s="836"/>
      <c r="Y113" s="836"/>
      <c r="Z113" s="836"/>
      <c r="AA113" s="836"/>
      <c r="AB113" s="836"/>
      <c r="AC113" s="836"/>
      <c r="AD113" s="836"/>
      <c r="AE113" s="836"/>
      <c r="AF113" s="836"/>
      <c r="AG113" s="836"/>
      <c r="AH113" s="836"/>
      <c r="AI113" s="836"/>
      <c r="AJ113" s="836"/>
      <c r="AK113" s="837"/>
      <c r="AL113" s="218"/>
      <c r="AM113" s="218"/>
      <c r="AN113" s="218"/>
      <c r="AO113" s="218"/>
      <c r="AP113" s="218"/>
      <c r="AQ113" s="218"/>
      <c r="AR113" s="218"/>
      <c r="AS113" s="218"/>
      <c r="AT113" s="218"/>
      <c r="AU113" s="218"/>
    </row>
    <row r="115" spans="2:47">
      <c r="AJ115" s="239" t="s">
        <v>93</v>
      </c>
    </row>
    <row r="116" spans="2:47" ht="30" customHeight="1" thickBot="1">
      <c r="B116" s="607" t="s">
        <v>176</v>
      </c>
    </row>
    <row r="117" spans="2:47" s="444" customFormat="1" ht="27.75" customHeight="1">
      <c r="B117" s="845" t="s">
        <v>123</v>
      </c>
      <c r="C117" s="848" t="s">
        <v>124</v>
      </c>
      <c r="D117" s="848"/>
      <c r="E117" s="849"/>
      <c r="F117" s="928" t="s">
        <v>88</v>
      </c>
      <c r="G117" s="928"/>
      <c r="H117" s="929"/>
      <c r="I117" s="930" t="s">
        <v>89</v>
      </c>
      <c r="J117" s="931"/>
      <c r="K117" s="932" t="s">
        <v>125</v>
      </c>
      <c r="L117" s="933"/>
      <c r="M117" s="933"/>
      <c r="N117" s="933"/>
      <c r="O117" s="933"/>
      <c r="P117" s="933"/>
      <c r="Q117" s="933"/>
      <c r="R117" s="933"/>
      <c r="S117" s="933"/>
      <c r="T117" s="933"/>
      <c r="U117" s="933"/>
      <c r="V117" s="933"/>
      <c r="W117" s="933"/>
      <c r="X117" s="933"/>
      <c r="Y117" s="933"/>
      <c r="Z117" s="933"/>
      <c r="AA117" s="933"/>
      <c r="AB117" s="933"/>
      <c r="AC117" s="933"/>
      <c r="AD117" s="933"/>
      <c r="AE117" s="933"/>
      <c r="AF117" s="933"/>
      <c r="AG117" s="933"/>
      <c r="AH117" s="933"/>
      <c r="AI117" s="933"/>
      <c r="AJ117" s="933"/>
      <c r="AK117" s="934"/>
      <c r="AL117" s="218"/>
      <c r="AM117" s="443"/>
      <c r="AN117" s="218"/>
      <c r="AP117" s="456"/>
      <c r="AQ117" s="218"/>
      <c r="AR117" s="218"/>
      <c r="AS117" s="218"/>
      <c r="AT117" s="218"/>
      <c r="AU117" s="218"/>
    </row>
    <row r="118" spans="2:47" s="444" customFormat="1" ht="18.95" customHeight="1">
      <c r="B118" s="846"/>
      <c r="C118" s="850"/>
      <c r="D118" s="850"/>
      <c r="E118" s="851"/>
      <c r="F118" s="935" t="s">
        <v>126</v>
      </c>
      <c r="G118" s="977" t="s">
        <v>127</v>
      </c>
      <c r="H118" s="978"/>
      <c r="I118" s="968" t="s">
        <v>128</v>
      </c>
      <c r="J118" s="969"/>
      <c r="K118" s="18" t="s">
        <v>58</v>
      </c>
      <c r="L118" s="1111" t="s">
        <v>177</v>
      </c>
      <c r="M118" s="1111"/>
      <c r="N118" s="1111"/>
      <c r="O118" s="1111"/>
      <c r="P118" s="1111"/>
      <c r="Q118" s="1111"/>
      <c r="R118" s="1111"/>
      <c r="S118" s="1111"/>
      <c r="T118" s="1111"/>
      <c r="U118" s="627"/>
      <c r="V118" s="627"/>
      <c r="W118" s="627"/>
      <c r="X118" s="627"/>
      <c r="Y118" s="627"/>
      <c r="Z118" s="627"/>
      <c r="AA118" s="627"/>
      <c r="AB118" s="627"/>
      <c r="AC118" s="627"/>
      <c r="AD118" s="627"/>
      <c r="AE118" s="627"/>
      <c r="AF118" s="627"/>
      <c r="AG118" s="627"/>
      <c r="AH118" s="627"/>
      <c r="AI118" s="627"/>
      <c r="AJ118" s="627"/>
      <c r="AK118" s="628"/>
      <c r="AL118" s="625"/>
      <c r="AM118" s="443"/>
      <c r="AN118" s="218" t="s">
        <v>66</v>
      </c>
      <c r="AO118" s="218" t="str">
        <f>IF(AND($K$73="□",$K$72="□"),"■","")</f>
        <v>■</v>
      </c>
      <c r="AP118" s="218"/>
      <c r="AQ118" s="218"/>
      <c r="AR118" s="218"/>
    </row>
    <row r="119" spans="2:47" s="444" customFormat="1" ht="18.95" customHeight="1">
      <c r="B119" s="846"/>
      <c r="C119" s="850"/>
      <c r="D119" s="850"/>
      <c r="E119" s="851"/>
      <c r="F119" s="936"/>
      <c r="G119" s="979"/>
      <c r="H119" s="980"/>
      <c r="I119" s="970"/>
      <c r="J119" s="971"/>
      <c r="K119" s="18" t="s">
        <v>58</v>
      </c>
      <c r="L119" s="992" t="s">
        <v>129</v>
      </c>
      <c r="M119" s="992"/>
      <c r="N119" s="992"/>
      <c r="O119" s="992"/>
      <c r="P119" s="992"/>
      <c r="Q119" s="992"/>
      <c r="R119" s="626" t="s">
        <v>130</v>
      </c>
      <c r="S119" s="986" t="s">
        <v>131</v>
      </c>
      <c r="T119" s="986"/>
      <c r="U119" s="986"/>
      <c r="V119" s="986"/>
      <c r="W119" s="986"/>
      <c r="X119" s="986"/>
      <c r="Y119" s="986"/>
      <c r="Z119" s="986"/>
      <c r="AA119" s="986"/>
      <c r="AB119" s="986"/>
      <c r="AC119" s="986"/>
      <c r="AD119" s="986"/>
      <c r="AE119" s="986"/>
      <c r="AF119" s="986"/>
      <c r="AG119" s="986"/>
      <c r="AH119" s="986"/>
      <c r="AI119" s="986"/>
      <c r="AJ119" s="986"/>
      <c r="AK119" s="987"/>
      <c r="AL119" s="625"/>
      <c r="AM119" s="443"/>
      <c r="AN119" s="218"/>
      <c r="AO119" s="218"/>
      <c r="AP119" s="218"/>
      <c r="AQ119" s="218"/>
      <c r="AR119" s="218"/>
    </row>
    <row r="120" spans="2:47" s="444" customFormat="1" ht="18.95" customHeight="1">
      <c r="B120" s="846"/>
      <c r="C120" s="850"/>
      <c r="D120" s="850"/>
      <c r="E120" s="851"/>
      <c r="F120" s="936"/>
      <c r="G120" s="979"/>
      <c r="H120" s="980"/>
      <c r="I120" s="970"/>
      <c r="J120" s="971"/>
      <c r="K120" s="19" t="s">
        <v>58</v>
      </c>
      <c r="L120" s="902" t="s">
        <v>132</v>
      </c>
      <c r="M120" s="902"/>
      <c r="N120" s="902"/>
      <c r="O120" s="902"/>
      <c r="P120" s="902"/>
      <c r="Q120" s="902"/>
      <c r="R120" s="454" t="s">
        <v>133</v>
      </c>
      <c r="S120" s="902" t="s">
        <v>134</v>
      </c>
      <c r="T120" s="902"/>
      <c r="U120" s="902"/>
      <c r="V120" s="902"/>
      <c r="W120" s="481" t="s">
        <v>135</v>
      </c>
      <c r="X120" s="983"/>
      <c r="Y120" s="983"/>
      <c r="Z120" s="983"/>
      <c r="AA120" s="983"/>
      <c r="AB120" s="983"/>
      <c r="AC120" s="983"/>
      <c r="AD120" s="983"/>
      <c r="AE120" s="480" t="s">
        <v>136</v>
      </c>
      <c r="AF120" s="479" t="s">
        <v>133</v>
      </c>
      <c r="AG120" s="984" t="s">
        <v>137</v>
      </c>
      <c r="AH120" s="984"/>
      <c r="AI120" s="984"/>
      <c r="AJ120" s="984"/>
      <c r="AK120" s="985"/>
      <c r="AL120" s="218"/>
      <c r="AN120" s="218" t="s">
        <v>66</v>
      </c>
      <c r="AO120" s="218" t="str">
        <f>IF(AND($K$73="□",$K$71="□"),"■","")</f>
        <v>■</v>
      </c>
      <c r="AS120" s="218"/>
      <c r="AT120" s="218"/>
      <c r="AU120" s="218"/>
    </row>
    <row r="121" spans="2:47" s="444" customFormat="1" ht="18.95" customHeight="1">
      <c r="B121" s="846"/>
      <c r="C121" s="850"/>
      <c r="D121" s="850"/>
      <c r="E121" s="851"/>
      <c r="F121" s="936"/>
      <c r="G121" s="979"/>
      <c r="H121" s="980"/>
      <c r="I121" s="970"/>
      <c r="J121" s="971"/>
      <c r="K121" s="19" t="s">
        <v>58</v>
      </c>
      <c r="L121" s="902" t="s">
        <v>138</v>
      </c>
      <c r="M121" s="902"/>
      <c r="N121" s="902"/>
      <c r="O121" s="902"/>
      <c r="P121" s="902"/>
      <c r="Q121" s="902"/>
      <c r="R121" s="454" t="s">
        <v>139</v>
      </c>
      <c r="S121" s="986" t="s">
        <v>140</v>
      </c>
      <c r="T121" s="986"/>
      <c r="U121" s="986"/>
      <c r="V121" s="986"/>
      <c r="W121" s="986"/>
      <c r="X121" s="986"/>
      <c r="Y121" s="986"/>
      <c r="Z121" s="986"/>
      <c r="AA121" s="986"/>
      <c r="AB121" s="986"/>
      <c r="AC121" s="986"/>
      <c r="AD121" s="986"/>
      <c r="AE121" s="986"/>
      <c r="AF121" s="986"/>
      <c r="AG121" s="986"/>
      <c r="AH121" s="986"/>
      <c r="AI121" s="986"/>
      <c r="AJ121" s="986"/>
      <c r="AK121" s="987"/>
      <c r="AL121" s="218"/>
      <c r="AN121" s="218" t="s">
        <v>66</v>
      </c>
      <c r="AO121" s="218" t="str">
        <f>IF(AND($K$72="□",$K$71="□"),"■","")</f>
        <v>■</v>
      </c>
      <c r="AS121" s="218"/>
      <c r="AT121" s="218"/>
      <c r="AU121" s="218"/>
    </row>
    <row r="122" spans="2:47" s="444" customFormat="1" ht="18.95" customHeight="1">
      <c r="B122" s="846"/>
      <c r="C122" s="850"/>
      <c r="D122" s="850"/>
      <c r="E122" s="851"/>
      <c r="F122" s="937"/>
      <c r="G122" s="981"/>
      <c r="H122" s="982"/>
      <c r="I122" s="972"/>
      <c r="J122" s="973"/>
      <c r="K122" s="21"/>
      <c r="L122" s="623"/>
      <c r="M122" s="623"/>
      <c r="N122" s="623"/>
      <c r="O122" s="623"/>
      <c r="P122" s="623"/>
      <c r="Q122" s="623"/>
      <c r="R122" s="454"/>
      <c r="S122" s="623" t="s">
        <v>141</v>
      </c>
      <c r="T122" s="958"/>
      <c r="U122" s="958"/>
      <c r="V122" s="958"/>
      <c r="W122" s="958"/>
      <c r="X122" s="958"/>
      <c r="Y122" s="958"/>
      <c r="Z122" s="958"/>
      <c r="AA122" s="958"/>
      <c r="AB122" s="958"/>
      <c r="AC122" s="958"/>
      <c r="AD122" s="958"/>
      <c r="AE122" s="958"/>
      <c r="AF122" s="958"/>
      <c r="AG122" s="958"/>
      <c r="AH122" s="958"/>
      <c r="AI122" s="958"/>
      <c r="AJ122" s="958"/>
      <c r="AK122" s="629" t="s">
        <v>142</v>
      </c>
      <c r="AL122" s="218"/>
      <c r="AN122" s="218"/>
      <c r="AO122" s="218"/>
      <c r="AS122" s="218"/>
      <c r="AT122" s="218"/>
      <c r="AU122" s="218"/>
    </row>
    <row r="123" spans="2:47" s="444" customFormat="1" ht="18.95" customHeight="1">
      <c r="B123" s="846"/>
      <c r="C123" s="850"/>
      <c r="D123" s="850"/>
      <c r="E123" s="851"/>
      <c r="F123" s="959" t="s">
        <v>143</v>
      </c>
      <c r="G123" s="962" t="s">
        <v>144</v>
      </c>
      <c r="H123" s="963"/>
      <c r="I123" s="968" t="s">
        <v>145</v>
      </c>
      <c r="J123" s="969"/>
      <c r="K123" s="22" t="s">
        <v>58</v>
      </c>
      <c r="L123" s="974" t="s">
        <v>146</v>
      </c>
      <c r="M123" s="974"/>
      <c r="N123" s="975"/>
      <c r="O123" s="23" t="s">
        <v>58</v>
      </c>
      <c r="P123" s="901" t="s">
        <v>147</v>
      </c>
      <c r="Q123" s="976"/>
      <c r="R123" s="976"/>
      <c r="S123" s="976"/>
      <c r="T123" s="976"/>
      <c r="U123" s="976"/>
      <c r="V123" s="976"/>
      <c r="W123" s="630" t="s">
        <v>148</v>
      </c>
      <c r="X123" s="938" t="s">
        <v>149</v>
      </c>
      <c r="Y123" s="938"/>
      <c r="Z123" s="938"/>
      <c r="AA123" s="938"/>
      <c r="AB123" s="938"/>
      <c r="AC123" s="938"/>
      <c r="AD123" s="938"/>
      <c r="AE123" s="877"/>
      <c r="AF123" s="877"/>
      <c r="AG123" s="877"/>
      <c r="AH123" s="877"/>
      <c r="AI123" s="877"/>
      <c r="AJ123" s="877"/>
      <c r="AK123" s="478" t="s">
        <v>150</v>
      </c>
      <c r="AL123" s="625"/>
      <c r="AM123" s="218"/>
      <c r="AN123" s="218" t="s">
        <v>66</v>
      </c>
      <c r="AO123" s="218" t="str">
        <f>IF(AND($K$79="□"),"■","")</f>
        <v>■</v>
      </c>
      <c r="AP123" s="218"/>
      <c r="AS123" s="218"/>
      <c r="AT123" s="218"/>
      <c r="AU123" s="218"/>
    </row>
    <row r="124" spans="2:47" s="444" customFormat="1" ht="18.95" customHeight="1">
      <c r="B124" s="846"/>
      <c r="C124" s="850"/>
      <c r="D124" s="850"/>
      <c r="E124" s="851"/>
      <c r="F124" s="960"/>
      <c r="G124" s="964"/>
      <c r="H124" s="965"/>
      <c r="I124" s="970"/>
      <c r="J124" s="971"/>
      <c r="K124" s="939"/>
      <c r="L124" s="940"/>
      <c r="M124" s="940"/>
      <c r="N124" s="941"/>
      <c r="O124" s="24" t="s">
        <v>58</v>
      </c>
      <c r="P124" s="946" t="s">
        <v>151</v>
      </c>
      <c r="Q124" s="946"/>
      <c r="R124" s="946"/>
      <c r="S124" s="946"/>
      <c r="T124" s="947" t="s">
        <v>152</v>
      </c>
      <c r="U124" s="948"/>
      <c r="V124" s="948"/>
      <c r="W124" s="948"/>
      <c r="X124" s="948"/>
      <c r="Y124" s="948"/>
      <c r="Z124" s="948"/>
      <c r="AA124" s="948"/>
      <c r="AB124" s="948"/>
      <c r="AC124" s="948"/>
      <c r="AD124" s="948"/>
      <c r="AE124" s="948"/>
      <c r="AF124" s="948"/>
      <c r="AG124" s="948"/>
      <c r="AH124" s="948"/>
      <c r="AI124" s="948"/>
      <c r="AJ124" s="948"/>
      <c r="AK124" s="949"/>
      <c r="AL124" s="218"/>
      <c r="AN124" s="218" t="s">
        <v>66</v>
      </c>
      <c r="AO124" s="218" t="str">
        <f>IF(AND($K$79="□",$O$76="□"),"■","")</f>
        <v>■</v>
      </c>
      <c r="AP124" s="218"/>
      <c r="AQ124" s="218"/>
      <c r="AR124" s="218"/>
      <c r="AS124" s="218"/>
      <c r="AT124" s="218"/>
      <c r="AU124" s="218"/>
    </row>
    <row r="125" spans="2:47" s="444" customFormat="1" ht="18.95" customHeight="1">
      <c r="B125" s="846"/>
      <c r="C125" s="850"/>
      <c r="D125" s="850"/>
      <c r="E125" s="851"/>
      <c r="F125" s="960"/>
      <c r="G125" s="964"/>
      <c r="H125" s="965"/>
      <c r="I125" s="970"/>
      <c r="J125" s="971"/>
      <c r="K125" s="942"/>
      <c r="L125" s="940"/>
      <c r="M125" s="940"/>
      <c r="N125" s="941"/>
      <c r="O125" s="950"/>
      <c r="P125" s="940"/>
      <c r="Q125" s="940"/>
      <c r="R125" s="940"/>
      <c r="S125" s="940"/>
      <c r="T125" s="952" t="s">
        <v>153</v>
      </c>
      <c r="U125" s="953"/>
      <c r="V125" s="953"/>
      <c r="W125" s="953"/>
      <c r="X125" s="953"/>
      <c r="Y125" s="953"/>
      <c r="Z125" s="953"/>
      <c r="AA125" s="953"/>
      <c r="AB125" s="953"/>
      <c r="AC125" s="953"/>
      <c r="AD125" s="953"/>
      <c r="AE125" s="953"/>
      <c r="AF125" s="953"/>
      <c r="AG125" s="953"/>
      <c r="AH125" s="953"/>
      <c r="AI125" s="953"/>
      <c r="AJ125" s="953"/>
      <c r="AK125" s="954"/>
      <c r="AL125" s="625"/>
      <c r="AM125" s="218"/>
      <c r="AN125" s="218" t="s">
        <v>58</v>
      </c>
      <c r="AO125" s="218" t="str">
        <f>IF(AND($K$79="□",$O$75="□"),"■","")</f>
        <v>■</v>
      </c>
      <c r="AQ125" s="218"/>
      <c r="AR125" s="218"/>
      <c r="AS125" s="218"/>
      <c r="AT125" s="218"/>
      <c r="AU125" s="218"/>
    </row>
    <row r="126" spans="2:47" s="444" customFormat="1" ht="18.95" customHeight="1">
      <c r="B126" s="846"/>
      <c r="C126" s="850"/>
      <c r="D126" s="850"/>
      <c r="E126" s="851"/>
      <c r="F126" s="960"/>
      <c r="G126" s="964"/>
      <c r="H126" s="965"/>
      <c r="I126" s="970"/>
      <c r="J126" s="971"/>
      <c r="K126" s="943"/>
      <c r="L126" s="944"/>
      <c r="M126" s="944"/>
      <c r="N126" s="945"/>
      <c r="O126" s="951"/>
      <c r="P126" s="944"/>
      <c r="Q126" s="944"/>
      <c r="R126" s="944"/>
      <c r="S126" s="944"/>
      <c r="T126" s="955" t="s">
        <v>154</v>
      </c>
      <c r="U126" s="956"/>
      <c r="V126" s="956"/>
      <c r="W126" s="956"/>
      <c r="X126" s="956"/>
      <c r="Y126" s="956"/>
      <c r="Z126" s="956"/>
      <c r="AA126" s="956"/>
      <c r="AB126" s="956"/>
      <c r="AC126" s="956"/>
      <c r="AD126" s="956"/>
      <c r="AE126" s="956"/>
      <c r="AF126" s="956"/>
      <c r="AG126" s="956"/>
      <c r="AH126" s="956"/>
      <c r="AI126" s="956"/>
      <c r="AJ126" s="956"/>
      <c r="AK126" s="957"/>
      <c r="AL126" s="625"/>
      <c r="AM126" s="218"/>
      <c r="AN126" s="218"/>
      <c r="AO126" s="218"/>
      <c r="AQ126" s="218"/>
      <c r="AR126" s="218"/>
      <c r="AS126" s="218"/>
      <c r="AT126" s="218"/>
      <c r="AU126" s="218"/>
    </row>
    <row r="127" spans="2:47" s="444" customFormat="1" ht="18.95" customHeight="1">
      <c r="B127" s="846"/>
      <c r="C127" s="850"/>
      <c r="D127" s="850"/>
      <c r="E127" s="851"/>
      <c r="F127" s="961"/>
      <c r="G127" s="966"/>
      <c r="H127" s="967"/>
      <c r="I127" s="972"/>
      <c r="J127" s="973"/>
      <c r="K127" s="25" t="s">
        <v>58</v>
      </c>
      <c r="L127" s="988" t="s">
        <v>155</v>
      </c>
      <c r="M127" s="988"/>
      <c r="N127" s="988"/>
      <c r="O127" s="989" t="s">
        <v>156</v>
      </c>
      <c r="P127" s="990"/>
      <c r="Q127" s="990"/>
      <c r="R127" s="990"/>
      <c r="S127" s="990"/>
      <c r="T127" s="990"/>
      <c r="U127" s="990"/>
      <c r="V127" s="990"/>
      <c r="W127" s="990"/>
      <c r="X127" s="990"/>
      <c r="Y127" s="990"/>
      <c r="Z127" s="990"/>
      <c r="AA127" s="990"/>
      <c r="AB127" s="990"/>
      <c r="AC127" s="990"/>
      <c r="AD127" s="990"/>
      <c r="AE127" s="990"/>
      <c r="AF127" s="990"/>
      <c r="AG127" s="990"/>
      <c r="AH127" s="990"/>
      <c r="AI127" s="990"/>
      <c r="AJ127" s="990"/>
      <c r="AK127" s="991"/>
      <c r="AL127" s="625"/>
      <c r="AM127" s="218"/>
      <c r="AN127" s="218" t="s">
        <v>66</v>
      </c>
      <c r="AO127" s="218" t="str">
        <f>IF(AND($K$75="□"),"■","")</f>
        <v>■</v>
      </c>
      <c r="AQ127" s="218"/>
      <c r="AR127" s="218"/>
      <c r="AS127" s="218"/>
      <c r="AT127" s="218"/>
      <c r="AU127" s="218"/>
    </row>
    <row r="128" spans="2:47" s="444" customFormat="1" ht="18.95" customHeight="1">
      <c r="B128" s="846"/>
      <c r="C128" s="850"/>
      <c r="D128" s="850"/>
      <c r="E128" s="851"/>
      <c r="F128" s="907" t="s">
        <v>157</v>
      </c>
      <c r="G128" s="909" t="s">
        <v>158</v>
      </c>
      <c r="H128" s="910"/>
      <c r="I128" s="911" t="s">
        <v>159</v>
      </c>
      <c r="J128" s="892"/>
      <c r="K128" s="19" t="s">
        <v>58</v>
      </c>
      <c r="L128" s="902" t="s">
        <v>160</v>
      </c>
      <c r="M128" s="902"/>
      <c r="N128" s="902"/>
      <c r="O128" s="902"/>
      <c r="P128" s="477"/>
      <c r="Q128" s="477"/>
      <c r="R128" s="477"/>
      <c r="S128" s="477"/>
      <c r="T128" s="477"/>
      <c r="U128" s="27"/>
      <c r="V128" s="623"/>
      <c r="W128" s="623"/>
      <c r="X128" s="623"/>
      <c r="Y128" s="623"/>
      <c r="Z128" s="623"/>
      <c r="AA128" s="623"/>
      <c r="AB128" s="27"/>
      <c r="AC128" s="623"/>
      <c r="AD128" s="623"/>
      <c r="AE128" s="623"/>
      <c r="AF128" s="623"/>
      <c r="AG128" s="623"/>
      <c r="AH128" s="623"/>
      <c r="AI128" s="623"/>
      <c r="AJ128" s="623"/>
      <c r="AK128" s="476"/>
      <c r="AL128" s="625"/>
      <c r="AM128" s="218"/>
      <c r="AN128" s="218" t="s">
        <v>66</v>
      </c>
      <c r="AO128" s="218" t="str">
        <f>IF($K$81="□","■","")</f>
        <v>■</v>
      </c>
      <c r="AP128" s="218"/>
      <c r="AS128" s="218"/>
      <c r="AT128" s="218"/>
      <c r="AU128" s="218"/>
    </row>
    <row r="129" spans="2:77" s="444" customFormat="1" ht="18.95" customHeight="1">
      <c r="B129" s="846"/>
      <c r="C129" s="850"/>
      <c r="D129" s="850"/>
      <c r="E129" s="851"/>
      <c r="F129" s="908"/>
      <c r="G129" s="909"/>
      <c r="H129" s="910"/>
      <c r="I129" s="912"/>
      <c r="J129" s="865"/>
      <c r="K129" s="28" t="s">
        <v>58</v>
      </c>
      <c r="L129" s="913" t="s">
        <v>161</v>
      </c>
      <c r="M129" s="913"/>
      <c r="N129" s="913"/>
      <c r="O129" s="913"/>
      <c r="P129" s="29"/>
      <c r="Q129" s="631"/>
      <c r="R129" s="631"/>
      <c r="S129" s="631"/>
      <c r="T129" s="631"/>
      <c r="U129" s="30"/>
      <c r="V129" s="631"/>
      <c r="W129" s="631"/>
      <c r="X129" s="631"/>
      <c r="Y129" s="631"/>
      <c r="Z129" s="631"/>
      <c r="AA129" s="631"/>
      <c r="AB129" s="30"/>
      <c r="AC129" s="631"/>
      <c r="AD129" s="631"/>
      <c r="AE129" s="631"/>
      <c r="AF129" s="631"/>
      <c r="AG129" s="631"/>
      <c r="AH129" s="631"/>
      <c r="AI129" s="631"/>
      <c r="AJ129" s="631"/>
      <c r="AK129" s="475"/>
      <c r="AL129" s="625"/>
      <c r="AM129" s="218"/>
      <c r="AN129" s="218" t="s">
        <v>66</v>
      </c>
      <c r="AO129" s="218" t="str">
        <f>IF($K$80="□","■","")</f>
        <v>■</v>
      </c>
      <c r="AP129" s="218"/>
      <c r="AQ129" s="218"/>
      <c r="AR129" s="218"/>
      <c r="AS129" s="218"/>
      <c r="AT129" s="218"/>
      <c r="AU129" s="218"/>
    </row>
    <row r="130" spans="2:77" s="444" customFormat="1" ht="18" customHeight="1">
      <c r="B130" s="846"/>
      <c r="C130" s="850"/>
      <c r="D130" s="850"/>
      <c r="E130" s="851"/>
      <c r="F130" s="908"/>
      <c r="G130" s="909"/>
      <c r="H130" s="910"/>
      <c r="I130" s="870" t="s">
        <v>74</v>
      </c>
      <c r="J130" s="872"/>
      <c r="K130" s="474" t="s">
        <v>75</v>
      </c>
      <c r="L130" s="893"/>
      <c r="M130" s="893"/>
      <c r="N130" s="473" t="s">
        <v>162</v>
      </c>
      <c r="O130" s="893"/>
      <c r="P130" s="893"/>
      <c r="Q130" s="472"/>
      <c r="R130" s="471"/>
      <c r="S130" s="470"/>
      <c r="T130" s="470"/>
      <c r="U130" s="470"/>
      <c r="V130" s="470"/>
      <c r="W130" s="470"/>
      <c r="X130" s="470"/>
      <c r="Y130" s="470"/>
      <c r="Z130" s="470"/>
      <c r="AA130" s="470"/>
      <c r="AB130" s="470"/>
      <c r="AC130" s="470"/>
      <c r="AD130" s="470"/>
      <c r="AE130" s="470"/>
      <c r="AF130" s="470"/>
      <c r="AG130" s="470"/>
      <c r="AH130" s="470"/>
      <c r="AI130" s="470"/>
      <c r="AJ130" s="470"/>
      <c r="AK130" s="469"/>
      <c r="AL130" s="468"/>
      <c r="AP130" s="218"/>
      <c r="AR130" s="218"/>
      <c r="AS130" s="218"/>
      <c r="AT130" s="218"/>
      <c r="AU130" s="218"/>
    </row>
    <row r="131" spans="2:77" s="444" customFormat="1" ht="24.95" customHeight="1">
      <c r="B131" s="846"/>
      <c r="C131" s="850"/>
      <c r="D131" s="850"/>
      <c r="E131" s="851"/>
      <c r="F131" s="908"/>
      <c r="G131" s="909"/>
      <c r="H131" s="910"/>
      <c r="I131" s="911"/>
      <c r="J131" s="892"/>
      <c r="K131" s="914"/>
      <c r="L131" s="915"/>
      <c r="M131" s="915"/>
      <c r="N131" s="915"/>
      <c r="O131" s="915"/>
      <c r="P131" s="915"/>
      <c r="Q131" s="915"/>
      <c r="R131" s="915"/>
      <c r="S131" s="915"/>
      <c r="T131" s="915"/>
      <c r="U131" s="915"/>
      <c r="V131" s="915"/>
      <c r="W131" s="915"/>
      <c r="X131" s="915"/>
      <c r="Y131" s="915"/>
      <c r="Z131" s="915"/>
      <c r="AA131" s="915"/>
      <c r="AB131" s="915"/>
      <c r="AC131" s="915"/>
      <c r="AD131" s="915"/>
      <c r="AE131" s="915"/>
      <c r="AF131" s="915"/>
      <c r="AG131" s="915"/>
      <c r="AH131" s="915"/>
      <c r="AI131" s="915"/>
      <c r="AJ131" s="915"/>
      <c r="AK131" s="916"/>
      <c r="AL131" s="467"/>
      <c r="AQ131" s="218"/>
      <c r="AR131" s="218"/>
      <c r="AS131" s="218"/>
      <c r="BY131" s="218"/>
    </row>
    <row r="132" spans="2:77" s="444" customFormat="1" ht="24.95" customHeight="1">
      <c r="B132" s="846"/>
      <c r="C132" s="850"/>
      <c r="D132" s="850"/>
      <c r="E132" s="851"/>
      <c r="F132" s="908"/>
      <c r="G132" s="909"/>
      <c r="H132" s="910"/>
      <c r="I132" s="912"/>
      <c r="J132" s="865"/>
      <c r="K132" s="917"/>
      <c r="L132" s="917"/>
      <c r="M132" s="917"/>
      <c r="N132" s="917"/>
      <c r="O132" s="917"/>
      <c r="P132" s="917"/>
      <c r="Q132" s="917"/>
      <c r="R132" s="917"/>
      <c r="S132" s="917"/>
      <c r="T132" s="917"/>
      <c r="U132" s="917"/>
      <c r="V132" s="917"/>
      <c r="W132" s="917"/>
      <c r="X132" s="917"/>
      <c r="Y132" s="917"/>
      <c r="Z132" s="917"/>
      <c r="AA132" s="917"/>
      <c r="AB132" s="917"/>
      <c r="AC132" s="917"/>
      <c r="AD132" s="917"/>
      <c r="AE132" s="917"/>
      <c r="AF132" s="917"/>
      <c r="AG132" s="917"/>
      <c r="AH132" s="917"/>
      <c r="AI132" s="917"/>
      <c r="AJ132" s="917"/>
      <c r="AK132" s="918"/>
      <c r="AL132" s="467"/>
      <c r="AQ132" s="218"/>
      <c r="AR132" s="218"/>
      <c r="AS132" s="218"/>
      <c r="BY132" s="218"/>
    </row>
    <row r="133" spans="2:77" s="444" customFormat="1" ht="15" customHeight="1">
      <c r="B133" s="846"/>
      <c r="C133" s="850"/>
      <c r="D133" s="850"/>
      <c r="E133" s="851"/>
      <c r="F133" s="908"/>
      <c r="G133" s="909"/>
      <c r="H133" s="910"/>
      <c r="I133" s="870" t="s">
        <v>77</v>
      </c>
      <c r="J133" s="872"/>
      <c r="K133" s="919"/>
      <c r="L133" s="919"/>
      <c r="M133" s="919"/>
      <c r="N133" s="919"/>
      <c r="O133" s="919"/>
      <c r="P133" s="919"/>
      <c r="Q133" s="919"/>
      <c r="R133" s="919"/>
      <c r="S133" s="919"/>
      <c r="T133" s="919"/>
      <c r="U133" s="919"/>
      <c r="V133" s="919"/>
      <c r="W133" s="919"/>
      <c r="X133" s="919"/>
      <c r="Y133" s="919"/>
      <c r="Z133" s="919"/>
      <c r="AA133" s="919"/>
      <c r="AB133" s="919"/>
      <c r="AC133" s="919"/>
      <c r="AD133" s="919"/>
      <c r="AE133" s="919"/>
      <c r="AF133" s="919"/>
      <c r="AG133" s="919"/>
      <c r="AH133" s="919"/>
      <c r="AI133" s="919"/>
      <c r="AJ133" s="919"/>
      <c r="AK133" s="920"/>
      <c r="AL133" s="467"/>
      <c r="AM133" s="218"/>
      <c r="BY133" s="218"/>
    </row>
    <row r="134" spans="2:77" s="444" customFormat="1" ht="30" customHeight="1">
      <c r="B134" s="846"/>
      <c r="C134" s="850"/>
      <c r="D134" s="850"/>
      <c r="E134" s="851"/>
      <c r="F134" s="908"/>
      <c r="G134" s="909"/>
      <c r="H134" s="910"/>
      <c r="I134" s="912" t="s">
        <v>79</v>
      </c>
      <c r="J134" s="865"/>
      <c r="K134" s="866"/>
      <c r="L134" s="866"/>
      <c r="M134" s="866"/>
      <c r="N134" s="866"/>
      <c r="O134" s="866"/>
      <c r="P134" s="866"/>
      <c r="Q134" s="866"/>
      <c r="R134" s="866"/>
      <c r="S134" s="866"/>
      <c r="T134" s="866"/>
      <c r="U134" s="866"/>
      <c r="V134" s="866"/>
      <c r="W134" s="866"/>
      <c r="X134" s="866"/>
      <c r="Y134" s="866"/>
      <c r="Z134" s="866"/>
      <c r="AA134" s="866"/>
      <c r="AB134" s="866"/>
      <c r="AC134" s="866"/>
      <c r="AD134" s="866"/>
      <c r="AE134" s="866"/>
      <c r="AF134" s="866"/>
      <c r="AG134" s="866"/>
      <c r="AH134" s="866"/>
      <c r="AI134" s="866"/>
      <c r="AJ134" s="866"/>
      <c r="AK134" s="867"/>
      <c r="AL134" s="466"/>
      <c r="AM134" s="218"/>
      <c r="AO134" s="218"/>
      <c r="AP134" s="218"/>
      <c r="AQ134" s="218"/>
      <c r="AR134" s="218"/>
      <c r="AS134" s="218"/>
      <c r="AT134" s="218"/>
      <c r="AU134" s="218"/>
    </row>
    <row r="135" spans="2:77" s="442" customFormat="1" ht="15" customHeight="1">
      <c r="B135" s="846"/>
      <c r="C135" s="850"/>
      <c r="D135" s="850"/>
      <c r="E135" s="851"/>
      <c r="F135" s="908"/>
      <c r="G135" s="909"/>
      <c r="H135" s="910"/>
      <c r="I135" s="870" t="s">
        <v>77</v>
      </c>
      <c r="J135" s="872"/>
      <c r="K135" s="919"/>
      <c r="L135" s="919"/>
      <c r="M135" s="919"/>
      <c r="N135" s="919"/>
      <c r="O135" s="919"/>
      <c r="P135" s="919"/>
      <c r="Q135" s="919"/>
      <c r="R135" s="919"/>
      <c r="S135" s="919"/>
      <c r="T135" s="919"/>
      <c r="U135" s="919"/>
      <c r="V135" s="919"/>
      <c r="W135" s="919"/>
      <c r="X135" s="919"/>
      <c r="Y135" s="919"/>
      <c r="Z135" s="919"/>
      <c r="AA135" s="919"/>
      <c r="AB135" s="919"/>
      <c r="AC135" s="919"/>
      <c r="AD135" s="919"/>
      <c r="AE135" s="919"/>
      <c r="AF135" s="919"/>
      <c r="AG135" s="919"/>
      <c r="AH135" s="919"/>
      <c r="AI135" s="919"/>
      <c r="AJ135" s="919"/>
      <c r="AK135" s="920"/>
      <c r="AL135" s="466"/>
      <c r="AM135" s="218"/>
      <c r="AN135" s="639"/>
      <c r="AO135" s="218"/>
      <c r="AP135" s="218"/>
      <c r="AQ135" s="218"/>
      <c r="AR135" s="218"/>
      <c r="AS135" s="218"/>
      <c r="AT135" s="218"/>
      <c r="AU135" s="218"/>
      <c r="AV135" s="639"/>
      <c r="AW135" s="639"/>
      <c r="AX135" s="639"/>
      <c r="AY135" s="639"/>
      <c r="AZ135" s="639"/>
      <c r="BA135" s="639"/>
      <c r="BB135" s="639"/>
      <c r="BC135" s="639"/>
      <c r="BD135" s="639"/>
      <c r="BE135" s="639"/>
      <c r="BF135" s="639"/>
      <c r="BG135" s="639"/>
      <c r="BH135" s="639"/>
      <c r="BI135" s="639"/>
      <c r="BJ135" s="639"/>
      <c r="BK135" s="639"/>
      <c r="BL135" s="639"/>
      <c r="BM135" s="639"/>
      <c r="BN135" s="639"/>
      <c r="BO135" s="639"/>
      <c r="BP135" s="639"/>
      <c r="BQ135" s="639"/>
      <c r="BR135" s="639"/>
      <c r="BS135" s="639"/>
      <c r="BT135" s="639"/>
      <c r="BU135" s="639"/>
      <c r="BV135" s="639"/>
      <c r="BW135" s="639"/>
      <c r="BX135" s="639"/>
      <c r="BY135" s="639"/>
    </row>
    <row r="136" spans="2:77" s="444" customFormat="1" ht="30" customHeight="1">
      <c r="B136" s="846"/>
      <c r="C136" s="850"/>
      <c r="D136" s="850"/>
      <c r="E136" s="851"/>
      <c r="F136" s="908"/>
      <c r="G136" s="909"/>
      <c r="H136" s="910"/>
      <c r="I136" s="912" t="s">
        <v>80</v>
      </c>
      <c r="J136" s="865"/>
      <c r="K136" s="866"/>
      <c r="L136" s="866"/>
      <c r="M136" s="866"/>
      <c r="N136" s="866"/>
      <c r="O136" s="866"/>
      <c r="P136" s="866"/>
      <c r="Q136" s="866"/>
      <c r="R136" s="866"/>
      <c r="S136" s="866"/>
      <c r="T136" s="866"/>
      <c r="U136" s="866"/>
      <c r="V136" s="866"/>
      <c r="W136" s="866"/>
      <c r="X136" s="866"/>
      <c r="Y136" s="866"/>
      <c r="Z136" s="866"/>
      <c r="AA136" s="866"/>
      <c r="AB136" s="866"/>
      <c r="AC136" s="866"/>
      <c r="AD136" s="866"/>
      <c r="AE136" s="866"/>
      <c r="AF136" s="866"/>
      <c r="AG136" s="866"/>
      <c r="AH136" s="866"/>
      <c r="AI136" s="866"/>
      <c r="AJ136" s="866"/>
      <c r="AK136" s="867"/>
      <c r="AL136" s="466"/>
      <c r="AM136" s="218"/>
      <c r="AN136" s="218"/>
      <c r="AO136" s="218"/>
      <c r="AP136" s="218"/>
      <c r="AQ136" s="218"/>
      <c r="AR136" s="218"/>
      <c r="AS136" s="218"/>
      <c r="AT136" s="218"/>
      <c r="AU136" s="218"/>
    </row>
    <row r="137" spans="2:77" s="444" customFormat="1" ht="24.95" customHeight="1">
      <c r="B137" s="846"/>
      <c r="C137" s="850"/>
      <c r="D137" s="850"/>
      <c r="E137" s="851"/>
      <c r="F137" s="908"/>
      <c r="G137" s="909"/>
      <c r="H137" s="910"/>
      <c r="I137" s="921" t="s">
        <v>81</v>
      </c>
      <c r="J137" s="839"/>
      <c r="K137" s="840"/>
      <c r="L137" s="840"/>
      <c r="M137" s="840"/>
      <c r="N137" s="840"/>
      <c r="O137" s="840"/>
      <c r="P137" s="840"/>
      <c r="Q137" s="840"/>
      <c r="R137" s="840"/>
      <c r="S137" s="840"/>
      <c r="T137" s="840"/>
      <c r="U137" s="840"/>
      <c r="V137" s="840"/>
      <c r="W137" s="840"/>
      <c r="X137" s="841" t="s">
        <v>82</v>
      </c>
      <c r="Y137" s="843"/>
      <c r="Z137" s="840"/>
      <c r="AA137" s="840"/>
      <c r="AB137" s="840"/>
      <c r="AC137" s="840"/>
      <c r="AD137" s="840"/>
      <c r="AE137" s="840"/>
      <c r="AF137" s="840"/>
      <c r="AG137" s="840"/>
      <c r="AH137" s="840"/>
      <c r="AI137" s="840"/>
      <c r="AJ137" s="840"/>
      <c r="AK137" s="844"/>
      <c r="AL137" s="466"/>
      <c r="AM137" s="218"/>
      <c r="AN137" s="218"/>
      <c r="AO137" s="218"/>
      <c r="AP137" s="218"/>
      <c r="AQ137" s="218"/>
      <c r="AR137" s="218"/>
      <c r="AS137" s="218"/>
      <c r="AT137" s="218"/>
      <c r="AU137" s="218"/>
    </row>
    <row r="138" spans="2:77" s="444" customFormat="1" ht="24.95" customHeight="1">
      <c r="B138" s="846"/>
      <c r="C138" s="850"/>
      <c r="D138" s="850"/>
      <c r="E138" s="851"/>
      <c r="F138" s="908"/>
      <c r="G138" s="909"/>
      <c r="H138" s="910"/>
      <c r="I138" s="921" t="s">
        <v>83</v>
      </c>
      <c r="J138" s="839"/>
      <c r="K138" s="840"/>
      <c r="L138" s="840"/>
      <c r="M138" s="840"/>
      <c r="N138" s="840"/>
      <c r="O138" s="840"/>
      <c r="P138" s="840"/>
      <c r="Q138" s="840"/>
      <c r="R138" s="840"/>
      <c r="S138" s="840"/>
      <c r="T138" s="840"/>
      <c r="U138" s="840"/>
      <c r="V138" s="840"/>
      <c r="W138" s="840"/>
      <c r="X138" s="841" t="s">
        <v>84</v>
      </c>
      <c r="Y138" s="843"/>
      <c r="Z138" s="840"/>
      <c r="AA138" s="840"/>
      <c r="AB138" s="840"/>
      <c r="AC138" s="840"/>
      <c r="AD138" s="840"/>
      <c r="AE138" s="840"/>
      <c r="AF138" s="840"/>
      <c r="AG138" s="840"/>
      <c r="AH138" s="840"/>
      <c r="AI138" s="840"/>
      <c r="AJ138" s="840"/>
      <c r="AK138" s="844"/>
      <c r="AL138" s="625"/>
      <c r="AM138" s="218"/>
      <c r="AN138" s="218"/>
      <c r="AO138" s="218"/>
      <c r="AP138" s="218"/>
      <c r="AQ138" s="218"/>
      <c r="AR138" s="218"/>
      <c r="AS138" s="218"/>
      <c r="AT138" s="218"/>
      <c r="AU138" s="218"/>
      <c r="AV138" s="451" t="s">
        <v>85</v>
      </c>
    </row>
    <row r="139" spans="2:77" s="444" customFormat="1" ht="24.95" customHeight="1">
      <c r="B139" s="846"/>
      <c r="C139" s="850"/>
      <c r="D139" s="850"/>
      <c r="E139" s="851"/>
      <c r="F139" s="908"/>
      <c r="G139" s="909"/>
      <c r="H139" s="910"/>
      <c r="I139" s="870" t="s">
        <v>86</v>
      </c>
      <c r="J139" s="872"/>
      <c r="K139" s="888"/>
      <c r="L139" s="878"/>
      <c r="M139" s="878"/>
      <c r="N139" s="878"/>
      <c r="O139" s="878"/>
      <c r="P139" s="878"/>
      <c r="Q139" s="878"/>
      <c r="R139" s="878"/>
      <c r="S139" s="878"/>
      <c r="T139" s="878"/>
      <c r="U139" s="878"/>
      <c r="V139" s="878"/>
      <c r="W139" s="878"/>
      <c r="X139" s="465" t="s">
        <v>87</v>
      </c>
      <c r="Y139" s="878"/>
      <c r="Z139" s="889"/>
      <c r="AA139" s="889"/>
      <c r="AB139" s="889"/>
      <c r="AC139" s="889"/>
      <c r="AD139" s="889"/>
      <c r="AE139" s="889"/>
      <c r="AF139" s="889"/>
      <c r="AG139" s="889"/>
      <c r="AH139" s="889"/>
      <c r="AI139" s="889"/>
      <c r="AJ139" s="889"/>
      <c r="AK139" s="890"/>
      <c r="AL139" s="625"/>
      <c r="AM139" s="218"/>
      <c r="AN139" s="218"/>
      <c r="AO139" s="218"/>
      <c r="AP139" s="218"/>
      <c r="AQ139" s="218"/>
      <c r="AR139" s="218"/>
      <c r="AS139" s="218"/>
      <c r="AT139" s="218"/>
      <c r="AU139" s="218"/>
      <c r="AV139" s="449" t="str">
        <f>K139&amp;X139&amp;Y139</f>
        <v>@</v>
      </c>
    </row>
    <row r="140" spans="2:77" s="444" customFormat="1" ht="15" customHeight="1">
      <c r="B140" s="846"/>
      <c r="C140" s="850"/>
      <c r="D140" s="850"/>
      <c r="E140" s="851"/>
      <c r="F140" s="908"/>
      <c r="G140" s="909"/>
      <c r="H140" s="910"/>
      <c r="I140" s="886"/>
      <c r="J140" s="887"/>
      <c r="K140" s="904" t="str">
        <f>IF(K139="","",K139&amp;X139&amp;Y139)</f>
        <v/>
      </c>
      <c r="L140" s="905"/>
      <c r="M140" s="905"/>
      <c r="N140" s="905"/>
      <c r="O140" s="905"/>
      <c r="P140" s="905"/>
      <c r="Q140" s="905"/>
      <c r="R140" s="905"/>
      <c r="S140" s="905"/>
      <c r="T140" s="905"/>
      <c r="U140" s="905"/>
      <c r="V140" s="905"/>
      <c r="W140" s="905"/>
      <c r="X140" s="905"/>
      <c r="Y140" s="905"/>
      <c r="Z140" s="905"/>
      <c r="AA140" s="905"/>
      <c r="AB140" s="905"/>
      <c r="AC140" s="905"/>
      <c r="AD140" s="905"/>
      <c r="AE140" s="905"/>
      <c r="AF140" s="905"/>
      <c r="AG140" s="905"/>
      <c r="AH140" s="905"/>
      <c r="AI140" s="905"/>
      <c r="AJ140" s="905"/>
      <c r="AK140" s="906"/>
      <c r="AL140" s="459"/>
      <c r="AM140" s="218"/>
      <c r="AN140" s="218"/>
      <c r="AO140" s="218"/>
      <c r="AP140" s="218"/>
      <c r="AQ140" s="218"/>
      <c r="AR140" s="218"/>
      <c r="AS140" s="218"/>
      <c r="AT140" s="218"/>
      <c r="AU140" s="218"/>
    </row>
    <row r="141" spans="2:77" s="444" customFormat="1" ht="30" customHeight="1" thickBot="1">
      <c r="B141" s="847"/>
      <c r="C141" s="852"/>
      <c r="D141" s="852"/>
      <c r="E141" s="853"/>
      <c r="F141" s="464" t="s">
        <v>163</v>
      </c>
      <c r="G141" s="922" t="s">
        <v>164</v>
      </c>
      <c r="H141" s="923"/>
      <c r="I141" s="463"/>
      <c r="J141" s="462"/>
      <c r="K141" s="461" t="s">
        <v>58</v>
      </c>
      <c r="L141" s="924" t="s">
        <v>165</v>
      </c>
      <c r="M141" s="924"/>
      <c r="N141" s="461" t="s">
        <v>58</v>
      </c>
      <c r="O141" s="924" t="s">
        <v>166</v>
      </c>
      <c r="P141" s="924"/>
      <c r="Q141" s="924"/>
      <c r="R141" s="924"/>
      <c r="S141" s="924"/>
      <c r="T141" s="924"/>
      <c r="U141" s="924"/>
      <c r="V141" s="924"/>
      <c r="W141" s="924"/>
      <c r="X141" s="924"/>
      <c r="Y141" s="924"/>
      <c r="Z141" s="924"/>
      <c r="AA141" s="460" t="s">
        <v>133</v>
      </c>
      <c r="AB141" s="925" t="s">
        <v>167</v>
      </c>
      <c r="AC141" s="926"/>
      <c r="AD141" s="926"/>
      <c r="AE141" s="926"/>
      <c r="AF141" s="926"/>
      <c r="AG141" s="926"/>
      <c r="AH141" s="926"/>
      <c r="AI141" s="926"/>
      <c r="AJ141" s="926"/>
      <c r="AK141" s="927"/>
      <c r="AL141" s="459"/>
      <c r="AM141" s="218"/>
      <c r="AN141" s="218" t="s">
        <v>66</v>
      </c>
      <c r="AO141" s="218" t="str">
        <f>IF($N$93="□","■","")</f>
        <v>■</v>
      </c>
      <c r="AP141" s="218"/>
      <c r="AQ141" s="218" t="s">
        <v>66</v>
      </c>
      <c r="AR141" s="218" t="str">
        <f>IF($K$93="□","■","")</f>
        <v>■</v>
      </c>
      <c r="AS141" s="218"/>
      <c r="AT141" s="218"/>
      <c r="AU141" s="218"/>
    </row>
    <row r="142" spans="2:77" s="444" customFormat="1" ht="9.9499999999999993" customHeight="1" thickBot="1">
      <c r="B142" s="218"/>
      <c r="C142" s="625"/>
      <c r="D142" s="448"/>
      <c r="E142" s="448"/>
      <c r="F142" s="448"/>
      <c r="G142" s="448"/>
      <c r="H142" s="448"/>
      <c r="I142" s="445"/>
      <c r="J142" s="445"/>
      <c r="K142" s="445"/>
      <c r="L142" s="445"/>
      <c r="M142" s="625"/>
      <c r="N142" s="625"/>
      <c r="O142" s="625"/>
      <c r="P142" s="445"/>
      <c r="Q142" s="625"/>
      <c r="R142" s="446"/>
      <c r="S142" s="446"/>
      <c r="T142" s="447"/>
      <c r="U142" s="447"/>
      <c r="V142" s="447"/>
      <c r="W142" s="447"/>
      <c r="X142" s="447"/>
      <c r="Y142" s="447"/>
      <c r="Z142" s="447"/>
      <c r="AA142" s="447"/>
      <c r="AB142" s="625"/>
      <c r="AC142" s="446"/>
      <c r="AD142" s="446"/>
      <c r="AE142" s="445"/>
      <c r="AF142" s="625"/>
      <c r="AG142" s="625"/>
      <c r="AH142" s="625"/>
      <c r="AI142" s="625"/>
      <c r="AJ142" s="625"/>
      <c r="AK142" s="625"/>
      <c r="AL142" s="218"/>
      <c r="AM142" s="218"/>
      <c r="AN142" s="218"/>
      <c r="AO142" s="218"/>
      <c r="AP142" s="218"/>
      <c r="AQ142" s="218"/>
      <c r="AR142" s="218"/>
      <c r="AS142" s="218"/>
      <c r="AT142" s="218"/>
      <c r="AU142" s="218"/>
    </row>
    <row r="143" spans="2:77" s="444" customFormat="1" ht="30" customHeight="1">
      <c r="B143" s="845" t="s">
        <v>168</v>
      </c>
      <c r="C143" s="848" t="s">
        <v>169</v>
      </c>
      <c r="D143" s="848"/>
      <c r="E143" s="849"/>
      <c r="F143" s="854" t="s">
        <v>88</v>
      </c>
      <c r="G143" s="855"/>
      <c r="H143" s="855"/>
      <c r="I143" s="856" t="s">
        <v>89</v>
      </c>
      <c r="J143" s="857"/>
      <c r="K143" s="858" t="s">
        <v>170</v>
      </c>
      <c r="L143" s="858"/>
      <c r="M143" s="859"/>
      <c r="N143" s="860"/>
      <c r="O143" s="858"/>
      <c r="P143" s="858"/>
      <c r="Q143" s="858"/>
      <c r="R143" s="858"/>
      <c r="S143" s="858"/>
      <c r="T143" s="858"/>
      <c r="U143" s="858"/>
      <c r="V143" s="458" t="s">
        <v>58</v>
      </c>
      <c r="W143" s="861" t="s">
        <v>171</v>
      </c>
      <c r="X143" s="861"/>
      <c r="Y143" s="861"/>
      <c r="Z143" s="458" t="s">
        <v>58</v>
      </c>
      <c r="AA143" s="861" t="s">
        <v>92</v>
      </c>
      <c r="AB143" s="861"/>
      <c r="AC143" s="861"/>
      <c r="AD143" s="457" t="s">
        <v>133</v>
      </c>
      <c r="AE143" s="899" t="s">
        <v>172</v>
      </c>
      <c r="AF143" s="899"/>
      <c r="AG143" s="899"/>
      <c r="AH143" s="899"/>
      <c r="AI143" s="899"/>
      <c r="AJ143" s="899"/>
      <c r="AK143" s="900"/>
      <c r="AL143" s="218"/>
      <c r="AM143" s="218"/>
      <c r="AN143" s="218" t="s">
        <v>66</v>
      </c>
      <c r="AO143" s="218" t="str">
        <f>IF($Z$95="□","■","")</f>
        <v>■</v>
      </c>
      <c r="AP143" s="218"/>
      <c r="AQ143" s="218" t="s">
        <v>66</v>
      </c>
      <c r="AR143" s="218" t="str">
        <f>IF($V$95="□","■","")</f>
        <v>■</v>
      </c>
      <c r="AS143" s="456"/>
      <c r="AT143" s="218"/>
      <c r="AU143" s="218"/>
    </row>
    <row r="144" spans="2:77" s="444" customFormat="1" ht="18.95" customHeight="1">
      <c r="B144" s="846"/>
      <c r="C144" s="850"/>
      <c r="D144" s="850"/>
      <c r="E144" s="851"/>
      <c r="F144" s="871" t="s">
        <v>159</v>
      </c>
      <c r="G144" s="871"/>
      <c r="H144" s="872"/>
      <c r="I144" s="22" t="s">
        <v>58</v>
      </c>
      <c r="J144" s="901" t="s">
        <v>178</v>
      </c>
      <c r="K144" s="901"/>
      <c r="L144" s="901"/>
      <c r="M144" s="901"/>
      <c r="N144" s="901"/>
      <c r="O144" s="901"/>
      <c r="P144" s="455"/>
      <c r="Q144" s="455"/>
      <c r="R144" s="455"/>
      <c r="S144" s="455"/>
      <c r="T144" s="455"/>
      <c r="U144" s="455"/>
      <c r="V144" s="455"/>
      <c r="W144" s="455"/>
      <c r="X144" s="455"/>
      <c r="Y144" s="455"/>
      <c r="Z144" s="455"/>
      <c r="AA144" s="38"/>
      <c r="AB144" s="901"/>
      <c r="AC144" s="901"/>
      <c r="AD144" s="901"/>
      <c r="AE144" s="901"/>
      <c r="AF144" s="901"/>
      <c r="AG144" s="901"/>
      <c r="AH144" s="901"/>
      <c r="AI144" s="624"/>
      <c r="AJ144" s="624"/>
      <c r="AK144" s="39"/>
      <c r="AL144" s="625"/>
      <c r="AN144" s="218" t="s">
        <v>66</v>
      </c>
      <c r="AO144" s="218" t="str">
        <f>IF(AND($I$98="□",$I$97="□"),"■","")</f>
        <v>■</v>
      </c>
      <c r="AW144" s="218"/>
      <c r="AX144" s="218"/>
    </row>
    <row r="145" spans="2:50" s="444" customFormat="1" ht="18.95" customHeight="1">
      <c r="B145" s="846"/>
      <c r="C145" s="850"/>
      <c r="D145" s="850"/>
      <c r="E145" s="851"/>
      <c r="F145" s="891"/>
      <c r="G145" s="891"/>
      <c r="H145" s="892"/>
      <c r="I145" s="19" t="s">
        <v>58</v>
      </c>
      <c r="J145" s="902" t="s">
        <v>160</v>
      </c>
      <c r="K145" s="902"/>
      <c r="L145" s="902"/>
      <c r="M145" s="902"/>
      <c r="N145" s="623"/>
      <c r="O145" s="477"/>
      <c r="P145" s="477"/>
      <c r="Q145" s="477"/>
      <c r="R145" s="477"/>
      <c r="S145" s="477"/>
      <c r="T145" s="477"/>
      <c r="U145" s="477"/>
      <c r="V145" s="477"/>
      <c r="W145" s="477"/>
      <c r="X145" s="477"/>
      <c r="Y145" s="477"/>
      <c r="Z145" s="477"/>
      <c r="AA145" s="40"/>
      <c r="AB145" s="623"/>
      <c r="AC145" s="623"/>
      <c r="AD145" s="623"/>
      <c r="AE145" s="623"/>
      <c r="AF145" s="623"/>
      <c r="AG145" s="623"/>
      <c r="AH145" s="623"/>
      <c r="AI145" s="623"/>
      <c r="AJ145" s="623"/>
      <c r="AK145" s="41"/>
      <c r="AL145" s="625"/>
      <c r="AN145" s="218"/>
      <c r="AO145" s="218"/>
      <c r="AW145" s="218"/>
      <c r="AX145" s="218"/>
    </row>
    <row r="146" spans="2:50" s="444" customFormat="1" ht="18.95" customHeight="1">
      <c r="B146" s="846"/>
      <c r="C146" s="850"/>
      <c r="D146" s="850"/>
      <c r="E146" s="851"/>
      <c r="F146" s="891"/>
      <c r="G146" s="891"/>
      <c r="H146" s="892"/>
      <c r="I146" s="19" t="s">
        <v>58</v>
      </c>
      <c r="J146" s="902" t="s">
        <v>173</v>
      </c>
      <c r="K146" s="902"/>
      <c r="L146" s="902"/>
      <c r="M146" s="902"/>
      <c r="N146" s="623"/>
      <c r="O146" s="454"/>
      <c r="P146" s="454"/>
      <c r="Q146" s="454"/>
      <c r="R146" s="454"/>
      <c r="S146" s="454"/>
      <c r="T146" s="40"/>
      <c r="U146" s="454"/>
      <c r="V146" s="454"/>
      <c r="W146" s="454"/>
      <c r="X146" s="454"/>
      <c r="Y146" s="454"/>
      <c r="Z146" s="454"/>
      <c r="AA146" s="40"/>
      <c r="AB146" s="623"/>
      <c r="AC146" s="623"/>
      <c r="AD146" s="623"/>
      <c r="AE146" s="623"/>
      <c r="AF146" s="623"/>
      <c r="AG146" s="623"/>
      <c r="AH146" s="623"/>
      <c r="AI146" s="623"/>
      <c r="AJ146" s="623"/>
      <c r="AK146" s="41"/>
      <c r="AL146" s="625"/>
      <c r="AN146" s="218" t="s">
        <v>66</v>
      </c>
      <c r="AO146" s="218" t="str">
        <f>IF(AND($I$98="□",$I$96="□"),"■","")</f>
        <v>■</v>
      </c>
      <c r="AQ146" s="218"/>
      <c r="AR146" s="218"/>
      <c r="AT146" s="218"/>
      <c r="AU146" s="218"/>
      <c r="AW146" s="218"/>
      <c r="AX146" s="218"/>
    </row>
    <row r="147" spans="2:50" s="444" customFormat="1" ht="18.95" customHeight="1">
      <c r="B147" s="846"/>
      <c r="C147" s="850"/>
      <c r="D147" s="850"/>
      <c r="E147" s="851"/>
      <c r="F147" s="864"/>
      <c r="G147" s="864"/>
      <c r="H147" s="865"/>
      <c r="I147" s="28" t="s">
        <v>58</v>
      </c>
      <c r="J147" s="903" t="s">
        <v>161</v>
      </c>
      <c r="K147" s="903"/>
      <c r="L147" s="903"/>
      <c r="M147" s="903"/>
      <c r="N147" s="29"/>
      <c r="O147" s="633"/>
      <c r="P147" s="633"/>
      <c r="Q147" s="633"/>
      <c r="R147" s="633"/>
      <c r="S147" s="633"/>
      <c r="T147" s="29"/>
      <c r="U147" s="633"/>
      <c r="V147" s="633"/>
      <c r="W147" s="633"/>
      <c r="X147" s="633"/>
      <c r="Y147" s="633"/>
      <c r="Z147" s="633"/>
      <c r="AA147" s="29"/>
      <c r="AB147" s="631"/>
      <c r="AC147" s="631"/>
      <c r="AD147" s="631"/>
      <c r="AE147" s="631"/>
      <c r="AF147" s="631"/>
      <c r="AG147" s="631"/>
      <c r="AH147" s="631"/>
      <c r="AI147" s="631"/>
      <c r="AJ147" s="631"/>
      <c r="AK147" s="42"/>
      <c r="AL147" s="625"/>
      <c r="AN147" s="218" t="s">
        <v>66</v>
      </c>
      <c r="AO147" s="218" t="str">
        <f>IF(AND($I$96="□",$I$97="□"),"■","")</f>
        <v>■</v>
      </c>
      <c r="AQ147" s="218"/>
      <c r="AR147" s="218"/>
      <c r="AT147" s="218"/>
      <c r="AU147" s="218"/>
      <c r="AW147" s="218"/>
      <c r="AX147" s="218"/>
    </row>
    <row r="148" spans="2:50" s="444" customFormat="1" ht="18" customHeight="1">
      <c r="B148" s="846"/>
      <c r="C148" s="850"/>
      <c r="D148" s="850"/>
      <c r="E148" s="851"/>
      <c r="F148" s="871" t="s">
        <v>74</v>
      </c>
      <c r="G148" s="871"/>
      <c r="H148" s="872"/>
      <c r="I148" s="453" t="s">
        <v>75</v>
      </c>
      <c r="J148" s="893"/>
      <c r="K148" s="893"/>
      <c r="L148" s="452" t="s">
        <v>162</v>
      </c>
      <c r="M148" s="893"/>
      <c r="N148" s="893"/>
      <c r="O148" s="894"/>
      <c r="P148" s="894"/>
      <c r="Q148" s="894"/>
      <c r="R148" s="894"/>
      <c r="S148" s="894"/>
      <c r="T148" s="894"/>
      <c r="U148" s="894"/>
      <c r="V148" s="894"/>
      <c r="W148" s="894"/>
      <c r="X148" s="894"/>
      <c r="Y148" s="894"/>
      <c r="Z148" s="894"/>
      <c r="AA148" s="894"/>
      <c r="AB148" s="894"/>
      <c r="AC148" s="894"/>
      <c r="AD148" s="894"/>
      <c r="AE148" s="894"/>
      <c r="AF148" s="894"/>
      <c r="AG148" s="894"/>
      <c r="AH148" s="894"/>
      <c r="AI148" s="894"/>
      <c r="AJ148" s="894"/>
      <c r="AK148" s="895"/>
      <c r="AL148" s="218"/>
    </row>
    <row r="149" spans="2:50" s="444" customFormat="1" ht="24.95" customHeight="1">
      <c r="B149" s="846"/>
      <c r="C149" s="850"/>
      <c r="D149" s="850"/>
      <c r="E149" s="851"/>
      <c r="F149" s="891"/>
      <c r="G149" s="891"/>
      <c r="H149" s="892"/>
      <c r="I149" s="896"/>
      <c r="J149" s="897"/>
      <c r="K149" s="897"/>
      <c r="L149" s="897"/>
      <c r="M149" s="897"/>
      <c r="N149" s="897"/>
      <c r="O149" s="897"/>
      <c r="P149" s="897"/>
      <c r="Q149" s="897"/>
      <c r="R149" s="897"/>
      <c r="S149" s="897"/>
      <c r="T149" s="897"/>
      <c r="U149" s="897"/>
      <c r="V149" s="897"/>
      <c r="W149" s="897"/>
      <c r="X149" s="897"/>
      <c r="Y149" s="897"/>
      <c r="Z149" s="897"/>
      <c r="AA149" s="897"/>
      <c r="AB149" s="897"/>
      <c r="AC149" s="897"/>
      <c r="AD149" s="897"/>
      <c r="AE149" s="897"/>
      <c r="AF149" s="897"/>
      <c r="AG149" s="897"/>
      <c r="AH149" s="897"/>
      <c r="AI149" s="897"/>
      <c r="AJ149" s="897"/>
      <c r="AK149" s="898"/>
      <c r="AL149" s="218"/>
    </row>
    <row r="150" spans="2:50" s="444" customFormat="1" ht="24.95" customHeight="1">
      <c r="B150" s="846"/>
      <c r="C150" s="850"/>
      <c r="D150" s="850"/>
      <c r="E150" s="851"/>
      <c r="F150" s="864"/>
      <c r="G150" s="864"/>
      <c r="H150" s="865"/>
      <c r="I150" s="884"/>
      <c r="J150" s="884"/>
      <c r="K150" s="884"/>
      <c r="L150" s="884"/>
      <c r="M150" s="884"/>
      <c r="N150" s="884"/>
      <c r="O150" s="884"/>
      <c r="P150" s="884"/>
      <c r="Q150" s="884"/>
      <c r="R150" s="884"/>
      <c r="S150" s="884"/>
      <c r="T150" s="884"/>
      <c r="U150" s="884"/>
      <c r="V150" s="884"/>
      <c r="W150" s="884"/>
      <c r="X150" s="884"/>
      <c r="Y150" s="884"/>
      <c r="Z150" s="884"/>
      <c r="AA150" s="884"/>
      <c r="AB150" s="884"/>
      <c r="AC150" s="884"/>
      <c r="AD150" s="884"/>
      <c r="AE150" s="884"/>
      <c r="AF150" s="884"/>
      <c r="AG150" s="884"/>
      <c r="AH150" s="884"/>
      <c r="AI150" s="884"/>
      <c r="AJ150" s="884"/>
      <c r="AK150" s="885"/>
      <c r="AL150" s="218"/>
    </row>
    <row r="151" spans="2:50" s="444" customFormat="1" ht="15" customHeight="1">
      <c r="B151" s="846"/>
      <c r="C151" s="850"/>
      <c r="D151" s="850"/>
      <c r="E151" s="851"/>
      <c r="F151" s="871" t="s">
        <v>77</v>
      </c>
      <c r="G151" s="871"/>
      <c r="H151" s="872"/>
      <c r="I151" s="862"/>
      <c r="J151" s="862"/>
      <c r="K151" s="862"/>
      <c r="L151" s="862"/>
      <c r="M151" s="862"/>
      <c r="N151" s="862"/>
      <c r="O151" s="862"/>
      <c r="P151" s="862"/>
      <c r="Q151" s="862"/>
      <c r="R151" s="862"/>
      <c r="S151" s="862"/>
      <c r="T151" s="862"/>
      <c r="U151" s="862"/>
      <c r="V151" s="862"/>
      <c r="W151" s="862"/>
      <c r="X151" s="862"/>
      <c r="Y151" s="862"/>
      <c r="Z151" s="862"/>
      <c r="AA151" s="862"/>
      <c r="AB151" s="862"/>
      <c r="AC151" s="862"/>
      <c r="AD151" s="862"/>
      <c r="AE151" s="862"/>
      <c r="AF151" s="862"/>
      <c r="AG151" s="862"/>
      <c r="AH151" s="862"/>
      <c r="AI151" s="862"/>
      <c r="AJ151" s="862"/>
      <c r="AK151" s="863"/>
      <c r="AL151" s="218"/>
      <c r="AM151" s="218"/>
      <c r="AN151" s="218"/>
      <c r="AO151" s="218"/>
      <c r="AP151" s="218"/>
      <c r="AQ151" s="218"/>
      <c r="AR151" s="218"/>
      <c r="AS151" s="218"/>
      <c r="AT151" s="218"/>
      <c r="AU151" s="218"/>
    </row>
    <row r="152" spans="2:50" s="444" customFormat="1" ht="30" customHeight="1">
      <c r="B152" s="846"/>
      <c r="C152" s="850"/>
      <c r="D152" s="850"/>
      <c r="E152" s="851"/>
      <c r="F152" s="864" t="s">
        <v>79</v>
      </c>
      <c r="G152" s="864"/>
      <c r="H152" s="865"/>
      <c r="I152" s="884"/>
      <c r="J152" s="884"/>
      <c r="K152" s="884"/>
      <c r="L152" s="884"/>
      <c r="M152" s="884"/>
      <c r="N152" s="884"/>
      <c r="O152" s="884"/>
      <c r="P152" s="884"/>
      <c r="Q152" s="884"/>
      <c r="R152" s="884"/>
      <c r="S152" s="884"/>
      <c r="T152" s="884"/>
      <c r="U152" s="884"/>
      <c r="V152" s="884"/>
      <c r="W152" s="884"/>
      <c r="X152" s="884"/>
      <c r="Y152" s="884"/>
      <c r="Z152" s="884"/>
      <c r="AA152" s="884"/>
      <c r="AB152" s="884"/>
      <c r="AC152" s="884"/>
      <c r="AD152" s="884"/>
      <c r="AE152" s="884"/>
      <c r="AF152" s="884"/>
      <c r="AG152" s="884"/>
      <c r="AH152" s="884"/>
      <c r="AI152" s="884"/>
      <c r="AJ152" s="884"/>
      <c r="AK152" s="885"/>
      <c r="AL152" s="218"/>
      <c r="AM152" s="218"/>
      <c r="AN152" s="218"/>
      <c r="AO152" s="218"/>
      <c r="AP152" s="218"/>
      <c r="AQ152" s="218"/>
      <c r="AR152" s="218"/>
      <c r="AS152" s="218"/>
      <c r="AT152" s="218"/>
      <c r="AU152" s="218"/>
    </row>
    <row r="153" spans="2:50" s="442" customFormat="1" ht="15" customHeight="1">
      <c r="B153" s="846"/>
      <c r="C153" s="850"/>
      <c r="D153" s="850"/>
      <c r="E153" s="851"/>
      <c r="F153" s="871" t="s">
        <v>77</v>
      </c>
      <c r="G153" s="871"/>
      <c r="H153" s="872"/>
      <c r="I153" s="862"/>
      <c r="J153" s="862"/>
      <c r="K153" s="862"/>
      <c r="L153" s="862"/>
      <c r="M153" s="862"/>
      <c r="N153" s="862"/>
      <c r="O153" s="862"/>
      <c r="P153" s="862"/>
      <c r="Q153" s="862"/>
      <c r="R153" s="862"/>
      <c r="S153" s="862"/>
      <c r="T153" s="862"/>
      <c r="U153" s="862"/>
      <c r="V153" s="862"/>
      <c r="W153" s="862"/>
      <c r="X153" s="862"/>
      <c r="Y153" s="862"/>
      <c r="Z153" s="862"/>
      <c r="AA153" s="862"/>
      <c r="AB153" s="862"/>
      <c r="AC153" s="862"/>
      <c r="AD153" s="862"/>
      <c r="AE153" s="862"/>
      <c r="AF153" s="862"/>
      <c r="AG153" s="862"/>
      <c r="AH153" s="862"/>
      <c r="AI153" s="862"/>
      <c r="AJ153" s="862"/>
      <c r="AK153" s="863"/>
      <c r="AL153" s="218"/>
      <c r="AM153" s="218"/>
      <c r="AN153" s="218"/>
      <c r="AO153" s="218"/>
      <c r="AP153" s="218"/>
      <c r="AQ153" s="218"/>
      <c r="AR153" s="218"/>
      <c r="AS153" s="218"/>
      <c r="AT153" s="218"/>
      <c r="AU153" s="218"/>
      <c r="AV153" s="639"/>
      <c r="AW153" s="639"/>
      <c r="AX153" s="639"/>
    </row>
    <row r="154" spans="2:50" s="444" customFormat="1" ht="30" customHeight="1">
      <c r="B154" s="846"/>
      <c r="C154" s="850"/>
      <c r="D154" s="850"/>
      <c r="E154" s="851"/>
      <c r="F154" s="864" t="s">
        <v>80</v>
      </c>
      <c r="G154" s="864"/>
      <c r="H154" s="865"/>
      <c r="I154" s="866"/>
      <c r="J154" s="866"/>
      <c r="K154" s="866"/>
      <c r="L154" s="866"/>
      <c r="M154" s="866"/>
      <c r="N154" s="866"/>
      <c r="O154" s="866"/>
      <c r="P154" s="866"/>
      <c r="Q154" s="866"/>
      <c r="R154" s="866"/>
      <c r="S154" s="866"/>
      <c r="T154" s="866"/>
      <c r="U154" s="866"/>
      <c r="V154" s="866"/>
      <c r="W154" s="866"/>
      <c r="X154" s="866"/>
      <c r="Y154" s="866"/>
      <c r="Z154" s="866"/>
      <c r="AA154" s="866"/>
      <c r="AB154" s="866"/>
      <c r="AC154" s="866"/>
      <c r="AD154" s="866"/>
      <c r="AE154" s="866"/>
      <c r="AF154" s="866"/>
      <c r="AG154" s="866"/>
      <c r="AH154" s="866"/>
      <c r="AI154" s="866"/>
      <c r="AJ154" s="866"/>
      <c r="AK154" s="867"/>
      <c r="AL154" s="218"/>
      <c r="AM154" s="218"/>
      <c r="AN154" s="218"/>
      <c r="AO154" s="218"/>
      <c r="AP154" s="218"/>
      <c r="AQ154" s="218"/>
      <c r="AR154" s="218"/>
      <c r="AS154" s="218"/>
      <c r="AT154" s="218"/>
      <c r="AU154" s="218"/>
    </row>
    <row r="155" spans="2:50" s="444" customFormat="1" ht="24.95" customHeight="1">
      <c r="B155" s="846"/>
      <c r="C155" s="850"/>
      <c r="D155" s="850"/>
      <c r="E155" s="851"/>
      <c r="F155" s="838" t="s">
        <v>81</v>
      </c>
      <c r="G155" s="838"/>
      <c r="H155" s="839"/>
      <c r="I155" s="868"/>
      <c r="J155" s="868"/>
      <c r="K155" s="868"/>
      <c r="L155" s="868"/>
      <c r="M155" s="868"/>
      <c r="N155" s="868"/>
      <c r="O155" s="868"/>
      <c r="P155" s="868"/>
      <c r="Q155" s="868"/>
      <c r="R155" s="868"/>
      <c r="S155" s="868"/>
      <c r="T155" s="868"/>
      <c r="U155" s="868"/>
      <c r="V155" s="841" t="s">
        <v>82</v>
      </c>
      <c r="W155" s="842"/>
      <c r="X155" s="843"/>
      <c r="Y155" s="868"/>
      <c r="Z155" s="868"/>
      <c r="AA155" s="868"/>
      <c r="AB155" s="868"/>
      <c r="AC155" s="868"/>
      <c r="AD155" s="868"/>
      <c r="AE155" s="868"/>
      <c r="AF155" s="868"/>
      <c r="AG155" s="868"/>
      <c r="AH155" s="868"/>
      <c r="AI155" s="868"/>
      <c r="AJ155" s="868"/>
      <c r="AK155" s="869"/>
      <c r="AL155" s="218"/>
      <c r="AM155" s="218"/>
      <c r="AN155" s="218"/>
      <c r="AO155" s="218"/>
      <c r="AP155" s="218"/>
      <c r="AQ155" s="218"/>
      <c r="AR155" s="218"/>
      <c r="AS155" s="218"/>
      <c r="AT155" s="218"/>
      <c r="AU155" s="218"/>
    </row>
    <row r="156" spans="2:50" s="444" customFormat="1" ht="24.95" customHeight="1">
      <c r="B156" s="846"/>
      <c r="C156" s="850"/>
      <c r="D156" s="850"/>
      <c r="E156" s="851"/>
      <c r="F156" s="838" t="s">
        <v>83</v>
      </c>
      <c r="G156" s="838"/>
      <c r="H156" s="839"/>
      <c r="I156" s="840"/>
      <c r="J156" s="840"/>
      <c r="K156" s="840"/>
      <c r="L156" s="840"/>
      <c r="M156" s="840"/>
      <c r="N156" s="840"/>
      <c r="O156" s="840"/>
      <c r="P156" s="840"/>
      <c r="Q156" s="840"/>
      <c r="R156" s="840"/>
      <c r="S156" s="840"/>
      <c r="T156" s="840"/>
      <c r="U156" s="840"/>
      <c r="V156" s="841" t="s">
        <v>84</v>
      </c>
      <c r="W156" s="842"/>
      <c r="X156" s="843"/>
      <c r="Y156" s="840"/>
      <c r="Z156" s="840"/>
      <c r="AA156" s="840"/>
      <c r="AB156" s="840"/>
      <c r="AC156" s="840"/>
      <c r="AD156" s="840"/>
      <c r="AE156" s="840"/>
      <c r="AF156" s="840"/>
      <c r="AG156" s="840"/>
      <c r="AH156" s="840"/>
      <c r="AI156" s="840"/>
      <c r="AJ156" s="840"/>
      <c r="AK156" s="844"/>
      <c r="AL156" s="218"/>
      <c r="AM156" s="218"/>
      <c r="AN156" s="218"/>
      <c r="AO156" s="218"/>
      <c r="AP156" s="218"/>
      <c r="AQ156" s="218"/>
      <c r="AR156" s="218"/>
      <c r="AS156" s="218"/>
      <c r="AT156" s="218"/>
      <c r="AU156" s="218"/>
      <c r="AV156" s="451" t="s">
        <v>85</v>
      </c>
    </row>
    <row r="157" spans="2:50" s="444" customFormat="1" ht="24.95" customHeight="1">
      <c r="B157" s="846"/>
      <c r="C157" s="850"/>
      <c r="D157" s="850"/>
      <c r="E157" s="851"/>
      <c r="F157" s="870" t="s">
        <v>86</v>
      </c>
      <c r="G157" s="871"/>
      <c r="H157" s="872"/>
      <c r="I157" s="876"/>
      <c r="J157" s="877"/>
      <c r="K157" s="877"/>
      <c r="L157" s="877"/>
      <c r="M157" s="877"/>
      <c r="N157" s="877"/>
      <c r="O157" s="877"/>
      <c r="P157" s="877"/>
      <c r="Q157" s="877"/>
      <c r="R157" s="877"/>
      <c r="S157" s="877"/>
      <c r="T157" s="450" t="s">
        <v>87</v>
      </c>
      <c r="U157" s="878"/>
      <c r="V157" s="878"/>
      <c r="W157" s="878"/>
      <c r="X157" s="878"/>
      <c r="Y157" s="878"/>
      <c r="Z157" s="878"/>
      <c r="AA157" s="878"/>
      <c r="AB157" s="878"/>
      <c r="AC157" s="878"/>
      <c r="AD157" s="878"/>
      <c r="AE157" s="878"/>
      <c r="AF157" s="879" t="s">
        <v>174</v>
      </c>
      <c r="AG157" s="879"/>
      <c r="AH157" s="879"/>
      <c r="AI157" s="879"/>
      <c r="AJ157" s="879"/>
      <c r="AK157" s="880"/>
      <c r="AL157" s="218"/>
      <c r="AM157" s="218"/>
      <c r="AN157" s="218"/>
      <c r="AO157" s="218"/>
      <c r="AP157" s="218"/>
      <c r="AQ157" s="218"/>
      <c r="AR157" s="218"/>
      <c r="AS157" s="218"/>
      <c r="AT157" s="218"/>
      <c r="AU157" s="218"/>
      <c r="AV157" s="449" t="str">
        <f>I157&amp;T157&amp;U157</f>
        <v>@</v>
      </c>
    </row>
    <row r="158" spans="2:50" s="444" customFormat="1" ht="15" customHeight="1" thickBot="1">
      <c r="B158" s="847"/>
      <c r="C158" s="852"/>
      <c r="D158" s="852"/>
      <c r="E158" s="853"/>
      <c r="F158" s="873"/>
      <c r="G158" s="874"/>
      <c r="H158" s="875"/>
      <c r="I158" s="881" t="str">
        <f>IF(I157="","",I157&amp;T157&amp;U157)</f>
        <v/>
      </c>
      <c r="J158" s="882"/>
      <c r="K158" s="882"/>
      <c r="L158" s="882"/>
      <c r="M158" s="882"/>
      <c r="N158" s="882"/>
      <c r="O158" s="882"/>
      <c r="P158" s="882"/>
      <c r="Q158" s="882"/>
      <c r="R158" s="882"/>
      <c r="S158" s="882"/>
      <c r="T158" s="882"/>
      <c r="U158" s="882"/>
      <c r="V158" s="882"/>
      <c r="W158" s="882"/>
      <c r="X158" s="882"/>
      <c r="Y158" s="882"/>
      <c r="Z158" s="882"/>
      <c r="AA158" s="882"/>
      <c r="AB158" s="882"/>
      <c r="AC158" s="882"/>
      <c r="AD158" s="882"/>
      <c r="AE158" s="882"/>
      <c r="AF158" s="882"/>
      <c r="AG158" s="882"/>
      <c r="AH158" s="882"/>
      <c r="AI158" s="882"/>
      <c r="AJ158" s="882"/>
      <c r="AK158" s="883"/>
      <c r="AL158" s="218"/>
      <c r="AM158" s="218"/>
      <c r="AN158" s="218"/>
      <c r="AO158" s="218"/>
      <c r="AP158" s="218"/>
      <c r="AQ158" s="218"/>
      <c r="AR158" s="218"/>
      <c r="AS158" s="218"/>
      <c r="AT158" s="218"/>
      <c r="AU158" s="218"/>
    </row>
    <row r="159" spans="2:50" s="444" customFormat="1" ht="9.9499999999999993" customHeight="1" thickBot="1">
      <c r="B159" s="218"/>
      <c r="C159" s="625"/>
      <c r="D159" s="448"/>
      <c r="E159" s="448"/>
      <c r="F159" s="448"/>
      <c r="G159" s="448"/>
      <c r="H159" s="448"/>
      <c r="I159" s="445"/>
      <c r="J159" s="445"/>
      <c r="K159" s="445"/>
      <c r="L159" s="445"/>
      <c r="M159" s="625"/>
      <c r="N159" s="625"/>
      <c r="O159" s="625"/>
      <c r="P159" s="445"/>
      <c r="Q159" s="625"/>
      <c r="R159" s="446"/>
      <c r="S159" s="446"/>
      <c r="T159" s="447"/>
      <c r="U159" s="447"/>
      <c r="V159" s="447"/>
      <c r="W159" s="447"/>
      <c r="X159" s="447"/>
      <c r="Y159" s="447"/>
      <c r="Z159" s="447"/>
      <c r="AA159" s="447"/>
      <c r="AB159" s="625"/>
      <c r="AC159" s="446"/>
      <c r="AD159" s="446"/>
      <c r="AE159" s="445"/>
      <c r="AF159" s="625"/>
      <c r="AG159" s="625"/>
      <c r="AH159" s="625"/>
      <c r="AI159" s="625"/>
      <c r="AJ159" s="625"/>
      <c r="AK159" s="625"/>
      <c r="AL159" s="218"/>
      <c r="AM159" s="218"/>
      <c r="AN159" s="218"/>
      <c r="AO159" s="218"/>
      <c r="AP159" s="218"/>
      <c r="AQ159" s="218"/>
      <c r="AR159" s="218"/>
      <c r="AS159" s="218"/>
      <c r="AT159" s="218"/>
      <c r="AU159" s="218"/>
    </row>
    <row r="160" spans="2:50" s="444" customFormat="1" ht="15" customHeight="1">
      <c r="B160" s="820" t="s">
        <v>175</v>
      </c>
      <c r="C160" s="821"/>
      <c r="D160" s="821"/>
      <c r="E160" s="821"/>
      <c r="F160" s="821"/>
      <c r="G160" s="821"/>
      <c r="H160" s="822"/>
      <c r="I160" s="829"/>
      <c r="J160" s="830"/>
      <c r="K160" s="830"/>
      <c r="L160" s="830"/>
      <c r="M160" s="830"/>
      <c r="N160" s="830"/>
      <c r="O160" s="830"/>
      <c r="P160" s="830"/>
      <c r="Q160" s="830"/>
      <c r="R160" s="830"/>
      <c r="S160" s="830"/>
      <c r="T160" s="830"/>
      <c r="U160" s="830"/>
      <c r="V160" s="830"/>
      <c r="W160" s="830"/>
      <c r="X160" s="830"/>
      <c r="Y160" s="830"/>
      <c r="Z160" s="830"/>
      <c r="AA160" s="830"/>
      <c r="AB160" s="830"/>
      <c r="AC160" s="830"/>
      <c r="AD160" s="830"/>
      <c r="AE160" s="830"/>
      <c r="AF160" s="830"/>
      <c r="AG160" s="830"/>
      <c r="AH160" s="830"/>
      <c r="AI160" s="830"/>
      <c r="AJ160" s="830"/>
      <c r="AK160" s="831"/>
      <c r="AL160" s="218"/>
      <c r="AM160" s="218"/>
      <c r="AN160" s="218"/>
      <c r="AO160" s="218"/>
      <c r="AP160" s="218"/>
      <c r="AQ160" s="218"/>
      <c r="AR160" s="218"/>
      <c r="AS160" s="218"/>
      <c r="AT160" s="218"/>
      <c r="AU160" s="218"/>
    </row>
    <row r="161" spans="2:47" s="444" customFormat="1" ht="15" customHeight="1">
      <c r="B161" s="823"/>
      <c r="C161" s="824"/>
      <c r="D161" s="824"/>
      <c r="E161" s="824"/>
      <c r="F161" s="824"/>
      <c r="G161" s="824"/>
      <c r="H161" s="825"/>
      <c r="I161" s="832"/>
      <c r="J161" s="833"/>
      <c r="K161" s="833"/>
      <c r="L161" s="833"/>
      <c r="M161" s="833"/>
      <c r="N161" s="833"/>
      <c r="O161" s="833"/>
      <c r="P161" s="833"/>
      <c r="Q161" s="833"/>
      <c r="R161" s="833"/>
      <c r="S161" s="833"/>
      <c r="T161" s="833"/>
      <c r="U161" s="833"/>
      <c r="V161" s="833"/>
      <c r="W161" s="833"/>
      <c r="X161" s="833"/>
      <c r="Y161" s="833"/>
      <c r="Z161" s="833"/>
      <c r="AA161" s="833"/>
      <c r="AB161" s="833"/>
      <c r="AC161" s="833"/>
      <c r="AD161" s="833"/>
      <c r="AE161" s="833"/>
      <c r="AF161" s="833"/>
      <c r="AG161" s="833"/>
      <c r="AH161" s="833"/>
      <c r="AI161" s="833"/>
      <c r="AJ161" s="833"/>
      <c r="AK161" s="834"/>
      <c r="AL161" s="218"/>
      <c r="AM161" s="218"/>
      <c r="AN161" s="218"/>
      <c r="AO161" s="218"/>
      <c r="AP161" s="218"/>
      <c r="AQ161" s="218"/>
      <c r="AR161" s="218"/>
      <c r="AS161" s="218"/>
      <c r="AT161" s="218"/>
      <c r="AU161" s="218"/>
    </row>
    <row r="162" spans="2:47" s="444" customFormat="1" ht="15" customHeight="1" thickBot="1">
      <c r="B162" s="826"/>
      <c r="C162" s="827"/>
      <c r="D162" s="827"/>
      <c r="E162" s="827"/>
      <c r="F162" s="827"/>
      <c r="G162" s="827"/>
      <c r="H162" s="828"/>
      <c r="I162" s="835"/>
      <c r="J162" s="836"/>
      <c r="K162" s="836"/>
      <c r="L162" s="836"/>
      <c r="M162" s="836"/>
      <c r="N162" s="836"/>
      <c r="O162" s="836"/>
      <c r="P162" s="836"/>
      <c r="Q162" s="836"/>
      <c r="R162" s="836"/>
      <c r="S162" s="836"/>
      <c r="T162" s="836"/>
      <c r="U162" s="836"/>
      <c r="V162" s="836"/>
      <c r="W162" s="836"/>
      <c r="X162" s="836"/>
      <c r="Y162" s="836"/>
      <c r="Z162" s="836"/>
      <c r="AA162" s="836"/>
      <c r="AB162" s="836"/>
      <c r="AC162" s="836"/>
      <c r="AD162" s="836"/>
      <c r="AE162" s="836"/>
      <c r="AF162" s="836"/>
      <c r="AG162" s="836"/>
      <c r="AH162" s="836"/>
      <c r="AI162" s="836"/>
      <c r="AJ162" s="836"/>
      <c r="AK162" s="837"/>
      <c r="AL162" s="218"/>
      <c r="AM162" s="218"/>
      <c r="AN162" s="218"/>
      <c r="AO162" s="218"/>
      <c r="AP162" s="218"/>
      <c r="AQ162" s="218"/>
      <c r="AR162" s="218"/>
      <c r="AS162" s="218"/>
      <c r="AT162" s="218"/>
      <c r="AU162" s="218"/>
    </row>
    <row r="164" spans="2:47">
      <c r="AJ164" s="239" t="s">
        <v>179</v>
      </c>
    </row>
  </sheetData>
  <mergeCells count="337">
    <mergeCell ref="J145:M145"/>
    <mergeCell ref="J144:O144"/>
    <mergeCell ref="L118:T118"/>
    <mergeCell ref="H13:J13"/>
    <mergeCell ref="L13:N13"/>
    <mergeCell ref="P13:R13"/>
    <mergeCell ref="V13:X13"/>
    <mergeCell ref="Z13:AB13"/>
    <mergeCell ref="AD13:AF13"/>
    <mergeCell ref="I26:AA26"/>
    <mergeCell ref="F27:H27"/>
    <mergeCell ref="I27:U27"/>
    <mergeCell ref="V27:X27"/>
    <mergeCell ref="M20:N20"/>
    <mergeCell ref="O20:AK20"/>
    <mergeCell ref="Y27:AK27"/>
    <mergeCell ref="T15:AF15"/>
    <mergeCell ref="T17:AF17"/>
    <mergeCell ref="F28:H28"/>
    <mergeCell ref="I28:U28"/>
    <mergeCell ref="V28:X28"/>
    <mergeCell ref="Y28:AK28"/>
    <mergeCell ref="F29:H30"/>
    <mergeCell ref="W29:AK29"/>
    <mergeCell ref="B4:AK4"/>
    <mergeCell ref="C9:E9"/>
    <mergeCell ref="F9:R9"/>
    <mergeCell ref="C11:E11"/>
    <mergeCell ref="C13:E13"/>
    <mergeCell ref="I21:AK21"/>
    <mergeCell ref="I22:AK22"/>
    <mergeCell ref="F23:H23"/>
    <mergeCell ref="I23:AA23"/>
    <mergeCell ref="AB23:AK26"/>
    <mergeCell ref="F24:H24"/>
    <mergeCell ref="I24:AA24"/>
    <mergeCell ref="F25:H25"/>
    <mergeCell ref="I25:AA25"/>
    <mergeCell ref="F26:H26"/>
    <mergeCell ref="C15:E15"/>
    <mergeCell ref="F15:R15"/>
    <mergeCell ref="C17:E17"/>
    <mergeCell ref="F17:R17"/>
    <mergeCell ref="B20:B31"/>
    <mergeCell ref="C20:E31"/>
    <mergeCell ref="F20:H22"/>
    <mergeCell ref="J20:K20"/>
    <mergeCell ref="I29:U29"/>
    <mergeCell ref="I30:AK30"/>
    <mergeCell ref="F31:H31"/>
    <mergeCell ref="I31:J31"/>
    <mergeCell ref="K31:U31"/>
    <mergeCell ref="W31:Y31"/>
    <mergeCell ref="AA31:AC31"/>
    <mergeCell ref="B42:C42"/>
    <mergeCell ref="D42:J42"/>
    <mergeCell ref="K42:Y42"/>
    <mergeCell ref="Z42:AK42"/>
    <mergeCell ref="AH52:AK52"/>
    <mergeCell ref="B44:J44"/>
    <mergeCell ref="K44:AK44"/>
    <mergeCell ref="B40:J40"/>
    <mergeCell ref="K40:Y40"/>
    <mergeCell ref="Z40:AK40"/>
    <mergeCell ref="B41:C41"/>
    <mergeCell ref="D41:J41"/>
    <mergeCell ref="K41:Y41"/>
    <mergeCell ref="Z41:AK41"/>
    <mergeCell ref="B52:G52"/>
    <mergeCell ref="H52:L52"/>
    <mergeCell ref="M52:S52"/>
    <mergeCell ref="T52:X52"/>
    <mergeCell ref="Y52:AB52"/>
    <mergeCell ref="AC52:AG52"/>
    <mergeCell ref="B45:J49"/>
    <mergeCell ref="K45:AK49"/>
    <mergeCell ref="B51:S51"/>
    <mergeCell ref="T51:AB51"/>
    <mergeCell ref="AC51:AK51"/>
    <mergeCell ref="AC59:AK59"/>
    <mergeCell ref="AH53:AK58"/>
    <mergeCell ref="M54:S55"/>
    <mergeCell ref="B55:B56"/>
    <mergeCell ref="C55:G56"/>
    <mergeCell ref="H55:H56"/>
    <mergeCell ref="I55:L56"/>
    <mergeCell ref="T53:X58"/>
    <mergeCell ref="Y53:AB58"/>
    <mergeCell ref="AC53:AG58"/>
    <mergeCell ref="I57:L58"/>
    <mergeCell ref="M57:S58"/>
    <mergeCell ref="M56:S56"/>
    <mergeCell ref="B57:B58"/>
    <mergeCell ref="C57:G58"/>
    <mergeCell ref="H57:H58"/>
    <mergeCell ref="B53:B54"/>
    <mergeCell ref="C53:G54"/>
    <mergeCell ref="H53:H54"/>
    <mergeCell ref="I53:L54"/>
    <mergeCell ref="M53:S53"/>
    <mergeCell ref="B60:F60"/>
    <mergeCell ref="G60:J60"/>
    <mergeCell ref="K60:O60"/>
    <mergeCell ref="P60:S60"/>
    <mergeCell ref="T60:X60"/>
    <mergeCell ref="Y60:AB60"/>
    <mergeCell ref="B59:J59"/>
    <mergeCell ref="K59:S59"/>
    <mergeCell ref="T59:AB59"/>
    <mergeCell ref="AC60:AG60"/>
    <mergeCell ref="AH60:AK60"/>
    <mergeCell ref="B61:F66"/>
    <mergeCell ref="G61:J66"/>
    <mergeCell ref="K61:O66"/>
    <mergeCell ref="P61:S66"/>
    <mergeCell ref="T61:X66"/>
    <mergeCell ref="E67:AK67"/>
    <mergeCell ref="B70:B93"/>
    <mergeCell ref="C70:E93"/>
    <mergeCell ref="F70:H70"/>
    <mergeCell ref="I70:J70"/>
    <mergeCell ref="K70:AK70"/>
    <mergeCell ref="F71:F74"/>
    <mergeCell ref="G71:H74"/>
    <mergeCell ref="I71:J74"/>
    <mergeCell ref="L71:Q71"/>
    <mergeCell ref="AE75:AJ75"/>
    <mergeCell ref="K76:N78"/>
    <mergeCell ref="P76:S76"/>
    <mergeCell ref="S71:AK71"/>
    <mergeCell ref="Y61:AB66"/>
    <mergeCell ref="AC61:AG66"/>
    <mergeCell ref="AH61:AK66"/>
    <mergeCell ref="L72:Q72"/>
    <mergeCell ref="S72:V72"/>
    <mergeCell ref="X72:AD72"/>
    <mergeCell ref="AG72:AK72"/>
    <mergeCell ref="L73:Q73"/>
    <mergeCell ref="S73:AK73"/>
    <mergeCell ref="F75:F79"/>
    <mergeCell ref="G75:H79"/>
    <mergeCell ref="I75:J79"/>
    <mergeCell ref="L75:N75"/>
    <mergeCell ref="P75:V75"/>
    <mergeCell ref="X75:AD75"/>
    <mergeCell ref="T76:AK76"/>
    <mergeCell ref="O77:S78"/>
    <mergeCell ref="T77:AK77"/>
    <mergeCell ref="T78:AK78"/>
    <mergeCell ref="L79:N79"/>
    <mergeCell ref="O79:AK79"/>
    <mergeCell ref="T74:AJ74"/>
    <mergeCell ref="F80:F92"/>
    <mergeCell ref="G80:H92"/>
    <mergeCell ref="I80:J81"/>
    <mergeCell ref="L80:O80"/>
    <mergeCell ref="L81:O81"/>
    <mergeCell ref="I82:J84"/>
    <mergeCell ref="L82:M82"/>
    <mergeCell ref="O82:P82"/>
    <mergeCell ref="K83:AK83"/>
    <mergeCell ref="K84:AK84"/>
    <mergeCell ref="G93:H93"/>
    <mergeCell ref="L93:M93"/>
    <mergeCell ref="O93:Z93"/>
    <mergeCell ref="AB93:AK93"/>
    <mergeCell ref="I85:J85"/>
    <mergeCell ref="K85:AK85"/>
    <mergeCell ref="I86:J86"/>
    <mergeCell ref="K86:AK86"/>
    <mergeCell ref="I87:J87"/>
    <mergeCell ref="K87:AK87"/>
    <mergeCell ref="X90:Y90"/>
    <mergeCell ref="Z90:AK90"/>
    <mergeCell ref="I91:J92"/>
    <mergeCell ref="K91:W91"/>
    <mergeCell ref="Y91:AK91"/>
    <mergeCell ref="K92:AK92"/>
    <mergeCell ref="I88:J88"/>
    <mergeCell ref="K88:AK88"/>
    <mergeCell ref="I89:J89"/>
    <mergeCell ref="K89:W89"/>
    <mergeCell ref="X89:Y89"/>
    <mergeCell ref="Z89:AK89"/>
    <mergeCell ref="I90:J90"/>
    <mergeCell ref="K90:W90"/>
    <mergeCell ref="AA95:AC95"/>
    <mergeCell ref="AE95:AK95"/>
    <mergeCell ref="B95:B109"/>
    <mergeCell ref="C95:E109"/>
    <mergeCell ref="F95:H95"/>
    <mergeCell ref="I95:J95"/>
    <mergeCell ref="K95:U95"/>
    <mergeCell ref="W95:Y95"/>
    <mergeCell ref="F99:H101"/>
    <mergeCell ref="J99:K99"/>
    <mergeCell ref="M99:N99"/>
    <mergeCell ref="Y106:AK106"/>
    <mergeCell ref="F102:H102"/>
    <mergeCell ref="I102:AK102"/>
    <mergeCell ref="F103:H103"/>
    <mergeCell ref="I103:AK103"/>
    <mergeCell ref="F104:H104"/>
    <mergeCell ref="I104:AK104"/>
    <mergeCell ref="F105:H105"/>
    <mergeCell ref="I105:AK105"/>
    <mergeCell ref="I106:U106"/>
    <mergeCell ref="V106:X106"/>
    <mergeCell ref="I100:AK100"/>
    <mergeCell ref="I101:AK101"/>
    <mergeCell ref="Y107:AK107"/>
    <mergeCell ref="F108:H109"/>
    <mergeCell ref="I108:S108"/>
    <mergeCell ref="U108:AE108"/>
    <mergeCell ref="AF108:AK108"/>
    <mergeCell ref="F96:H98"/>
    <mergeCell ref="J96:M96"/>
    <mergeCell ref="AB96:AH96"/>
    <mergeCell ref="J97:M97"/>
    <mergeCell ref="J98:M98"/>
    <mergeCell ref="I109:AK109"/>
    <mergeCell ref="F106:H106"/>
    <mergeCell ref="O99:AK99"/>
    <mergeCell ref="T122:AJ122"/>
    <mergeCell ref="F123:F127"/>
    <mergeCell ref="G123:H127"/>
    <mergeCell ref="I123:J127"/>
    <mergeCell ref="L123:N123"/>
    <mergeCell ref="P123:V123"/>
    <mergeCell ref="G118:H122"/>
    <mergeCell ref="I118:J122"/>
    <mergeCell ref="L120:Q120"/>
    <mergeCell ref="S120:V120"/>
    <mergeCell ref="X120:AD120"/>
    <mergeCell ref="AG120:AK120"/>
    <mergeCell ref="L121:Q121"/>
    <mergeCell ref="S121:AK121"/>
    <mergeCell ref="L127:N127"/>
    <mergeCell ref="O127:AK127"/>
    <mergeCell ref="L119:Q119"/>
    <mergeCell ref="S119:AK119"/>
    <mergeCell ref="G141:H141"/>
    <mergeCell ref="L141:M141"/>
    <mergeCell ref="O141:Z141"/>
    <mergeCell ref="AB141:AK141"/>
    <mergeCell ref="B111:H113"/>
    <mergeCell ref="I111:AK113"/>
    <mergeCell ref="F107:H107"/>
    <mergeCell ref="I107:U107"/>
    <mergeCell ref="V107:X107"/>
    <mergeCell ref="B117:B141"/>
    <mergeCell ref="C117:E141"/>
    <mergeCell ref="F117:H117"/>
    <mergeCell ref="I117:J117"/>
    <mergeCell ref="K117:AK117"/>
    <mergeCell ref="F118:F122"/>
    <mergeCell ref="X123:AD123"/>
    <mergeCell ref="AE123:AJ123"/>
    <mergeCell ref="K124:N126"/>
    <mergeCell ref="P124:S124"/>
    <mergeCell ref="T124:AK124"/>
    <mergeCell ref="O125:S126"/>
    <mergeCell ref="T125:AK125"/>
    <mergeCell ref="T126:AK126"/>
    <mergeCell ref="I137:J137"/>
    <mergeCell ref="K140:AK140"/>
    <mergeCell ref="F128:F140"/>
    <mergeCell ref="G128:H140"/>
    <mergeCell ref="I128:J129"/>
    <mergeCell ref="L128:O128"/>
    <mergeCell ref="L129:O129"/>
    <mergeCell ref="I136:J136"/>
    <mergeCell ref="K136:AK136"/>
    <mergeCell ref="I130:J132"/>
    <mergeCell ref="L130:M130"/>
    <mergeCell ref="O130:P130"/>
    <mergeCell ref="K131:AK131"/>
    <mergeCell ref="K132:AK132"/>
    <mergeCell ref="I133:J133"/>
    <mergeCell ref="K133:AK133"/>
    <mergeCell ref="K138:W138"/>
    <mergeCell ref="I134:J134"/>
    <mergeCell ref="K134:AK134"/>
    <mergeCell ref="I135:J135"/>
    <mergeCell ref="K135:AK135"/>
    <mergeCell ref="K137:W137"/>
    <mergeCell ref="X137:Y137"/>
    <mergeCell ref="Z137:AK137"/>
    <mergeCell ref="I138:J138"/>
    <mergeCell ref="AF157:AK157"/>
    <mergeCell ref="I158:AK158"/>
    <mergeCell ref="F151:H151"/>
    <mergeCell ref="I151:AK151"/>
    <mergeCell ref="F152:H152"/>
    <mergeCell ref="I152:AK152"/>
    <mergeCell ref="F153:H153"/>
    <mergeCell ref="X138:Y138"/>
    <mergeCell ref="Z138:AK138"/>
    <mergeCell ref="I139:J140"/>
    <mergeCell ref="K139:W139"/>
    <mergeCell ref="Y139:AK139"/>
    <mergeCell ref="F148:H150"/>
    <mergeCell ref="J148:K148"/>
    <mergeCell ref="M148:N148"/>
    <mergeCell ref="O148:AK148"/>
    <mergeCell ref="I149:AK149"/>
    <mergeCell ref="I150:AK150"/>
    <mergeCell ref="AA143:AC143"/>
    <mergeCell ref="AE143:AK143"/>
    <mergeCell ref="F144:H147"/>
    <mergeCell ref="AB144:AH144"/>
    <mergeCell ref="J146:M146"/>
    <mergeCell ref="J147:M147"/>
    <mergeCell ref="U11:AF11"/>
    <mergeCell ref="G11:R11"/>
    <mergeCell ref="B160:H162"/>
    <mergeCell ref="I160:AK162"/>
    <mergeCell ref="F156:H156"/>
    <mergeCell ref="I156:U156"/>
    <mergeCell ref="V156:X156"/>
    <mergeCell ref="Y156:AK156"/>
    <mergeCell ref="B143:B158"/>
    <mergeCell ref="C143:E158"/>
    <mergeCell ref="F143:H143"/>
    <mergeCell ref="I143:J143"/>
    <mergeCell ref="K143:U143"/>
    <mergeCell ref="W143:Y143"/>
    <mergeCell ref="I153:AK153"/>
    <mergeCell ref="F154:H154"/>
    <mergeCell ref="I154:AK154"/>
    <mergeCell ref="F155:H155"/>
    <mergeCell ref="I155:U155"/>
    <mergeCell ref="V155:X155"/>
    <mergeCell ref="Y155:AK155"/>
    <mergeCell ref="F157:H158"/>
    <mergeCell ref="I157:S157"/>
    <mergeCell ref="U157:AE157"/>
  </mergeCells>
  <phoneticPr fontId="3"/>
  <conditionalFormatting sqref="F15 K95:AE95 K70">
    <cfRule type="expression" dxfId="379" priority="31">
      <formula>$G$13="■"</formula>
    </cfRule>
  </conditionalFormatting>
  <conditionalFormatting sqref="F17">
    <cfRule type="expression" dxfId="378" priority="50">
      <formula>$O$13="■"</formula>
    </cfRule>
  </conditionalFormatting>
  <conditionalFormatting sqref="X72">
    <cfRule type="cellIs" dxfId="377" priority="48" operator="notEqual">
      <formula>""</formula>
    </cfRule>
    <cfRule type="expression" dxfId="376" priority="49">
      <formula>$K$72="■"</formula>
    </cfRule>
  </conditionalFormatting>
  <conditionalFormatting sqref="K93:AK93">
    <cfRule type="expression" dxfId="375" priority="52">
      <formula>OR($K$93="■",$N$93="■")</formula>
    </cfRule>
  </conditionalFormatting>
  <conditionalFormatting sqref="K31:AK31">
    <cfRule type="expression" dxfId="374" priority="54">
      <formula>OR($Z$31="■",$V$31="■")</formula>
    </cfRule>
  </conditionalFormatting>
  <conditionalFormatting sqref="K95:AE95">
    <cfRule type="expression" dxfId="373" priority="53">
      <formula>OR($Z$95="■",$V$95="■")</formula>
    </cfRule>
  </conditionalFormatting>
  <conditionalFormatting sqref="K31:AK31">
    <cfRule type="expression" dxfId="372" priority="47">
      <formula>$G$13="■"</formula>
    </cfRule>
  </conditionalFormatting>
  <conditionalFormatting sqref="AB93:AK93">
    <cfRule type="expression" dxfId="371" priority="46">
      <formula>$N$93="■"</formula>
    </cfRule>
  </conditionalFormatting>
  <conditionalFormatting sqref="K75:AK88 K89:W90 Z89:AK90">
    <cfRule type="expression" dxfId="370" priority="55">
      <formula>$K$72="■"</formula>
    </cfRule>
  </conditionalFormatting>
  <conditionalFormatting sqref="K75:AK78">
    <cfRule type="expression" dxfId="369" priority="56">
      <formula>$K$79="■"</formula>
    </cfRule>
  </conditionalFormatting>
  <conditionalFormatting sqref="K82:AK88 K89:W90 Z89:AK90">
    <cfRule type="expression" dxfId="368" priority="57">
      <formula>$K$80="■"</formula>
    </cfRule>
  </conditionalFormatting>
  <conditionalFormatting sqref="T74:AJ74">
    <cfRule type="cellIs" dxfId="367" priority="44" operator="notEqual">
      <formula>""</formula>
    </cfRule>
    <cfRule type="expression" dxfId="366" priority="45">
      <formula>$K$73="■"</formula>
    </cfRule>
  </conditionalFormatting>
  <conditionalFormatting sqref="K31:AK31 K93:AK93 K95:AE95">
    <cfRule type="expression" dxfId="365" priority="58">
      <formula>OR($G$13="■",$K$13="■",$O$13="■")</formula>
    </cfRule>
  </conditionalFormatting>
  <conditionalFormatting sqref="K71:AK88 K89:W90 Z89:AK90">
    <cfRule type="expression" dxfId="364" priority="59">
      <formula>OR($K$13="■",$O$13="■")</formula>
    </cfRule>
  </conditionalFormatting>
  <conditionalFormatting sqref="AE75">
    <cfRule type="cellIs" dxfId="363" priority="60" operator="notEqual">
      <formula>""</formula>
    </cfRule>
    <cfRule type="expression" dxfId="362" priority="61">
      <formula>$O$75="■"</formula>
    </cfRule>
  </conditionalFormatting>
  <conditionalFormatting sqref="K79:AK79">
    <cfRule type="expression" dxfId="361" priority="43">
      <formula>$K$75="■"</formula>
    </cfRule>
  </conditionalFormatting>
  <conditionalFormatting sqref="I96:AK105 I106:U107 Y106:AK107">
    <cfRule type="expression" dxfId="360" priority="41">
      <formula>$V$95="■"</formula>
    </cfRule>
  </conditionalFormatting>
  <conditionalFormatting sqref="I99:AK105 I106:U107 Y106:AK107">
    <cfRule type="expression" dxfId="359" priority="42">
      <formula>OR($I$96="■",$I$97="■")</formula>
    </cfRule>
  </conditionalFormatting>
  <conditionalFormatting sqref="O76:AK78">
    <cfRule type="expression" dxfId="358" priority="40">
      <formula>$O$75="■"</formula>
    </cfRule>
  </conditionalFormatting>
  <conditionalFormatting sqref="O75:AK75">
    <cfRule type="expression" dxfId="357" priority="39">
      <formula>$O$76="■"</formula>
    </cfRule>
  </conditionalFormatting>
  <conditionalFormatting sqref="H53:L58">
    <cfRule type="expression" dxfId="356" priority="38">
      <formula>OR($O$13="■",$F$17="---")</formula>
    </cfRule>
  </conditionalFormatting>
  <conditionalFormatting sqref="B53:G58">
    <cfRule type="expression" dxfId="355" priority="37">
      <formula>OR($K$13="■",$O$13="■")</formula>
    </cfRule>
  </conditionalFormatting>
  <conditionalFormatting sqref="K91:AK92">
    <cfRule type="expression" dxfId="354" priority="34">
      <formula>$K$72="■"</formula>
    </cfRule>
  </conditionalFormatting>
  <conditionalFormatting sqref="K91:AK92">
    <cfRule type="expression" dxfId="353" priority="35">
      <formula>$K$80="■"</formula>
    </cfRule>
  </conditionalFormatting>
  <conditionalFormatting sqref="K91:AK92">
    <cfRule type="expression" dxfId="352" priority="36">
      <formula>OR($K$13="■",$O$13="■")</formula>
    </cfRule>
  </conditionalFormatting>
  <conditionalFormatting sqref="I108:AK109">
    <cfRule type="expression" dxfId="351" priority="32">
      <formula>$V$95="■"</formula>
    </cfRule>
  </conditionalFormatting>
  <conditionalFormatting sqref="I108:AK109">
    <cfRule type="expression" dxfId="350" priority="33">
      <formula>OR($I$96="■",$I$97="■")</formula>
    </cfRule>
  </conditionalFormatting>
  <conditionalFormatting sqref="AE95:AK95">
    <cfRule type="expression" dxfId="349" priority="51">
      <formula>AND(OR($K$13="■",$O$13="■"),$Z$95="■")</formula>
    </cfRule>
  </conditionalFormatting>
  <conditionalFormatting sqref="T15">
    <cfRule type="expression" dxfId="348" priority="29">
      <formula>$T$13="■"</formula>
    </cfRule>
  </conditionalFormatting>
  <conditionalFormatting sqref="T17">
    <cfRule type="expression" dxfId="347" priority="30">
      <formula>$AC$13="■"</formula>
    </cfRule>
  </conditionalFormatting>
  <conditionalFormatting sqref="K143:AE143 K117">
    <cfRule type="expression" dxfId="346" priority="3">
      <formula>$U$13="■"</formula>
    </cfRule>
  </conditionalFormatting>
  <conditionalFormatting sqref="X120">
    <cfRule type="cellIs" dxfId="345" priority="17" operator="notEqual">
      <formula>""</formula>
    </cfRule>
    <cfRule type="expression" dxfId="344" priority="18">
      <formula>$K$120="■"</formula>
    </cfRule>
  </conditionalFormatting>
  <conditionalFormatting sqref="K141:AK141">
    <cfRule type="expression" dxfId="343" priority="20">
      <formula>OR($K$141="■",$N$141="■")</formula>
    </cfRule>
  </conditionalFormatting>
  <conditionalFormatting sqref="K143:AE143">
    <cfRule type="expression" dxfId="342" priority="21">
      <formula>OR($Z$143="■",$V$143="■")</formula>
    </cfRule>
  </conditionalFormatting>
  <conditionalFormatting sqref="AB141:AK141">
    <cfRule type="expression" dxfId="341" priority="16">
      <formula>$N$141="■"</formula>
    </cfRule>
  </conditionalFormatting>
  <conditionalFormatting sqref="K123:AK136 K137:W138 Z137:AK138">
    <cfRule type="expression" dxfId="340" priority="2">
      <formula>$K$118="■"</formula>
    </cfRule>
    <cfRule type="expression" dxfId="339" priority="22">
      <formula>$K$120="■"</formula>
    </cfRule>
  </conditionalFormatting>
  <conditionalFormatting sqref="K123:AK126">
    <cfRule type="expression" dxfId="338" priority="23">
      <formula>$K$127="■"</formula>
    </cfRule>
  </conditionalFormatting>
  <conditionalFormatting sqref="K130:AK136 K137:W138 Z137:AK138">
    <cfRule type="expression" dxfId="337" priority="24">
      <formula>$K$128="■"</formula>
    </cfRule>
  </conditionalFormatting>
  <conditionalFormatting sqref="T122:AJ122">
    <cfRule type="cellIs" dxfId="336" priority="14" operator="notEqual">
      <formula>""</formula>
    </cfRule>
    <cfRule type="expression" dxfId="335" priority="15">
      <formula>$K$121="■"</formula>
    </cfRule>
  </conditionalFormatting>
  <conditionalFormatting sqref="K141:AK141 K143:AE143">
    <cfRule type="expression" dxfId="334" priority="25">
      <formula>OR($U$13="■",$Z$13="■",$AC$13="■")</formula>
    </cfRule>
  </conditionalFormatting>
  <conditionalFormatting sqref="K137:W138 Z137:AK138 K119:AK136 K118:L118 U118:AK118">
    <cfRule type="expression" dxfId="333" priority="26">
      <formula>OR($Z$13="■",$AC$13="■")</formula>
    </cfRule>
  </conditionalFormatting>
  <conditionalFormatting sqref="AE123">
    <cfRule type="cellIs" dxfId="332" priority="27" operator="notEqual">
      <formula>""</formula>
    </cfRule>
    <cfRule type="expression" dxfId="331" priority="28">
      <formula>$O$123="■"</formula>
    </cfRule>
  </conditionalFormatting>
  <conditionalFormatting sqref="K127:AK127">
    <cfRule type="expression" dxfId="330" priority="13">
      <formula>$K$123="■"</formula>
    </cfRule>
  </conditionalFormatting>
  <conditionalFormatting sqref="I155:U156 Y155:AK156 I145:AK154 I144:J144 P144:AK144">
    <cfRule type="expression" dxfId="329" priority="11">
      <formula>$V$143="■"</formula>
    </cfRule>
  </conditionalFormatting>
  <conditionalFormatting sqref="I148:AK154 I155:U156 Y155:AK156">
    <cfRule type="expression" dxfId="328" priority="12">
      <formula>OR($I$144="■",$I$145="■",$I$146="■")</formula>
    </cfRule>
  </conditionalFormatting>
  <conditionalFormatting sqref="O124:AK126">
    <cfRule type="expression" dxfId="327" priority="10">
      <formula>$O$123="■"</formula>
    </cfRule>
  </conditionalFormatting>
  <conditionalFormatting sqref="O123:AK123">
    <cfRule type="expression" dxfId="326" priority="9">
      <formula>$O$124="■"</formula>
    </cfRule>
  </conditionalFormatting>
  <conditionalFormatting sqref="K139:AK140">
    <cfRule type="expression" dxfId="325" priority="6">
      <formula>$K$120="■"</formula>
    </cfRule>
  </conditionalFormatting>
  <conditionalFormatting sqref="K139:AK140">
    <cfRule type="expression" dxfId="324" priority="7">
      <formula>$K$128="■"</formula>
    </cfRule>
  </conditionalFormatting>
  <conditionalFormatting sqref="K139:AK140">
    <cfRule type="expression" dxfId="323" priority="8">
      <formula>OR($Z$13="■",$AC$13="■")</formula>
    </cfRule>
  </conditionalFormatting>
  <conditionalFormatting sqref="I157:AK158">
    <cfRule type="expression" dxfId="322" priority="4">
      <formula>$V$143="■"</formula>
    </cfRule>
  </conditionalFormatting>
  <conditionalFormatting sqref="I157:AK158">
    <cfRule type="expression" dxfId="321" priority="5">
      <formula>OR($I$145="■",$I$146="■")</formula>
    </cfRule>
  </conditionalFormatting>
  <conditionalFormatting sqref="AE143:AK143">
    <cfRule type="expression" dxfId="320" priority="19">
      <formula>AND(OR($Z$13="■",$AC$13="■"),$Z$143="■")</formula>
    </cfRule>
  </conditionalFormatting>
  <dataValidations count="33">
    <dataValidation type="list" imeMode="off" allowBlank="1" showInputMessage="1" showErrorMessage="1" sqref="Z31">
      <formula1>$AQ$31:$AR$31</formula1>
    </dataValidation>
    <dataValidation imeMode="off" allowBlank="1" showInputMessage="1" showErrorMessage="1" sqref="K90:W90 Y107:AK107 I28:U28 Y28:AK28 Z90:AK90 I29:I30 I107:U107 K91:K92 J29:U29 W29:AK29 L91:AK91 I108:I109 T108:U108 K138:W138 Y156:AK156 Z138:AK138 I156:U156 K139:K140 L139:AK139 I157:I158 T157:U157"/>
    <dataValidation type="list" showInputMessage="1" showErrorMessage="1" sqref="G13 U13 F11 T11">
      <formula1>$AN$13:$AO$13</formula1>
    </dataValidation>
    <dataValidation showInputMessage="1" showErrorMessage="1" sqref="AU28 AT86:AT93 AT72:AT82 AT134:AT141 AT120:AT130"/>
    <dataValidation type="list" showInputMessage="1" sqref="K71 K118:K119">
      <formula1>$AN$71:$AO$71</formula1>
    </dataValidation>
    <dataValidation type="list" imeMode="off" allowBlank="1" showInputMessage="1" showErrorMessage="1" sqref="Z95 Z143">
      <formula1>$AQ$95:$AR$95</formula1>
    </dataValidation>
    <dataValidation type="list" showInputMessage="1" sqref="K72 K120">
      <formula1>$AN$72:$AO$72</formula1>
    </dataValidation>
    <dataValidation type="list" showInputMessage="1" showErrorMessage="1" sqref="O75 O123">
      <formula1>$AN$76:$AO$76</formula1>
    </dataValidation>
    <dataValidation type="list" allowBlank="1" showInputMessage="1" showErrorMessage="1" sqref="AB80:AB81 AB128:AB129">
      <formula1>#REF!</formula1>
    </dataValidation>
    <dataValidation type="list" showInputMessage="1" showErrorMessage="1" sqref="AA96:AA98 AA144:AA147">
      <formula1>$AW$96:$AX$96</formula1>
    </dataValidation>
    <dataValidation type="list" showInputMessage="1" showErrorMessage="1" sqref="K13 Y13">
      <formula1>$AQ$13:$AR$13</formula1>
    </dataValidation>
    <dataValidation type="list" showInputMessage="1" showErrorMessage="1" sqref="O13 AC13">
      <formula1>$AT$13:$AU$13</formula1>
    </dataValidation>
    <dataValidation type="list" showInputMessage="1" sqref="N93 N141">
      <formula1>$AQ$93:$AR$93</formula1>
    </dataValidation>
    <dataValidation type="list" allowBlank="1" showInputMessage="1" showErrorMessage="1" sqref="K93 K141">
      <formula1>$AN$93:$AO$93</formula1>
    </dataValidation>
    <dataValidation type="list" showInputMessage="1" showErrorMessage="1" sqref="K75 K123">
      <formula1>$AN$75:$AO$75</formula1>
    </dataValidation>
    <dataValidation type="list" showInputMessage="1" showErrorMessage="1" sqref="K79 K127">
      <formula1>$AN$79:$AO$79</formula1>
    </dataValidation>
    <dataValidation type="list" showInputMessage="1" sqref="K73:K74 K121:K122">
      <formula1>$AN$73:$AO$73</formula1>
    </dataValidation>
    <dataValidation type="list" showInputMessage="1" showErrorMessage="1" sqref="K81 K129">
      <formula1>$AN$81:$AO$81</formula1>
    </dataValidation>
    <dataValidation type="list" showInputMessage="1" showErrorMessage="1" sqref="P81 K80 P129 K128">
      <formula1>$AN$80:$AO$80</formula1>
    </dataValidation>
    <dataValidation type="list" showInputMessage="1" showErrorMessage="1" sqref="I98 I147">
      <formula1>$AN$98:$AO$98</formula1>
    </dataValidation>
    <dataValidation type="list" showInputMessage="1" showErrorMessage="1" sqref="I96 N98 N147 I144:I145">
      <formula1>$AN$96:$AO$96</formula1>
    </dataValidation>
    <dataValidation type="list" showInputMessage="1" showErrorMessage="1" sqref="T97:T98 I97 T146:T147 I146">
      <formula1>$AN$97:$AO$97</formula1>
    </dataValidation>
    <dataValidation type="list" allowBlank="1" sqref="F17:R17">
      <formula1>$AN$17:$AO$17</formula1>
    </dataValidation>
    <dataValidation imeMode="halfKatakana" allowBlank="1" showInputMessage="1" showErrorMessage="1" sqref="I23:AA23 I25:AA25 K85:AK85 K87:AK87 I104:AK104 I102:AK102 K133:AK133 K135:AK135 I153:AK153 I151:AK151"/>
    <dataValidation type="list" showInputMessage="1" showErrorMessage="1" sqref="O76 O124">
      <formula1>$AN$77:$AO$77</formula1>
    </dataValidation>
    <dataValidation type="list" imeMode="off" allowBlank="1" showInputMessage="1" showErrorMessage="1" sqref="V95 V143">
      <formula1>$AN$95:$AO$95</formula1>
    </dataValidation>
    <dataValidation type="list" imeMode="off" allowBlank="1" showInputMessage="1" showErrorMessage="1" sqref="V31">
      <formula1>$AN$31:$AO$31</formula1>
    </dataValidation>
    <dataValidation type="list" allowBlank="1" showInputMessage="1" showErrorMessage="1" sqref="B53:B54">
      <formula1>$AN$53:$AO$53</formula1>
    </dataValidation>
    <dataValidation type="list" allowBlank="1" showInputMessage="1" showErrorMessage="1" sqref="B55:B56">
      <formula1>$AN$54:$AO$54</formula1>
    </dataValidation>
    <dataValidation type="list" allowBlank="1" showInputMessage="1" showErrorMessage="1" sqref="B57:B58">
      <formula1>$AN$55:$AO$55</formula1>
    </dataValidation>
    <dataValidation type="list" allowBlank="1" showInputMessage="1" showErrorMessage="1" sqref="H53:H54">
      <formula1>$AP$53:$AQ$53</formula1>
    </dataValidation>
    <dataValidation type="list" allowBlank="1" showInputMessage="1" showErrorMessage="1" sqref="H55:H56">
      <formula1>$AP$54:$AQ$54</formula1>
    </dataValidation>
    <dataValidation type="list" allowBlank="1" sqref="T17:AF17">
      <formula1>$AN$17:$AP$17</formula1>
    </dataValidation>
  </dataValidations>
  <printOptions horizontalCentered="1"/>
  <pageMargins left="0" right="0" top="0" bottom="0" header="0.31496062992125984" footer="0.19685039370078741"/>
  <pageSetup paperSize="9" scale="68" fitToHeight="0" orientation="portrait" r:id="rId1"/>
  <headerFooter>
    <oddFooter>&amp;C&amp;"Meiryo UI,標準"&amp;9&amp;D_&amp;T　&amp;F　&amp;P/&amp;N</oddFooter>
  </headerFooter>
  <rowBreaks count="2" manualBreakCount="2">
    <brk id="68" max="37" man="1"/>
    <brk id="115" max="37" man="1"/>
  </rowBreaks>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B2:I20"/>
  <sheetViews>
    <sheetView zoomScale="85" zoomScaleNormal="85" workbookViewId="0"/>
  </sheetViews>
  <sheetFormatPr defaultColWidth="7.875" defaultRowHeight="15.75"/>
  <cols>
    <col min="1" max="1" width="2.625" style="403" customWidth="1"/>
    <col min="2" max="2" width="3.625" style="403" bestFit="1" customWidth="1"/>
    <col min="3" max="3" width="26.125" style="403" customWidth="1"/>
    <col min="4" max="4" width="38.875" style="403" bestFit="1" customWidth="1"/>
    <col min="5" max="5" width="33.5" style="403" bestFit="1" customWidth="1"/>
    <col min="6" max="6" width="46.875" style="403" customWidth="1"/>
    <col min="7" max="7" width="44" style="403" bestFit="1" customWidth="1"/>
    <col min="8" max="8" width="7.875" style="403"/>
    <col min="9" max="9" width="7.875" style="403" customWidth="1"/>
    <col min="10" max="10" width="7.875" style="403"/>
    <col min="11" max="11" width="8.375" style="403" customWidth="1"/>
    <col min="12" max="16384" width="7.875" style="403"/>
  </cols>
  <sheetData>
    <row r="2" spans="2:9">
      <c r="B2" s="403" t="s">
        <v>1035</v>
      </c>
    </row>
    <row r="3" spans="2:9">
      <c r="F3" s="158" t="s">
        <v>581</v>
      </c>
      <c r="G3" s="159"/>
    </row>
    <row r="4" spans="2:9" ht="45" customHeight="1">
      <c r="B4" s="404" t="s">
        <v>1036</v>
      </c>
      <c r="C4" s="405" t="s">
        <v>1037</v>
      </c>
      <c r="D4" s="405" t="s">
        <v>1038</v>
      </c>
      <c r="E4" s="406" t="s">
        <v>1039</v>
      </c>
      <c r="F4" s="407" t="s">
        <v>1040</v>
      </c>
      <c r="G4" s="408" t="s">
        <v>1058</v>
      </c>
    </row>
    <row r="5" spans="2:9">
      <c r="B5" s="409">
        <v>1</v>
      </c>
      <c r="C5" s="416" t="s">
        <v>257</v>
      </c>
      <c r="D5" s="416" t="s">
        <v>1059</v>
      </c>
      <c r="E5" s="417" t="s">
        <v>1060</v>
      </c>
      <c r="F5" s="418" t="s">
        <v>1061</v>
      </c>
      <c r="G5" s="412" t="s">
        <v>1062</v>
      </c>
      <c r="I5" s="413" t="s">
        <v>1042</v>
      </c>
    </row>
    <row r="6" spans="2:9" ht="31.5">
      <c r="B6" s="409">
        <v>2</v>
      </c>
      <c r="C6" s="416" t="s">
        <v>1044</v>
      </c>
      <c r="D6" s="416" t="s">
        <v>1059</v>
      </c>
      <c r="E6" s="417" t="s">
        <v>1063</v>
      </c>
      <c r="F6" s="418" t="s">
        <v>1064</v>
      </c>
      <c r="G6" s="410" t="s">
        <v>1065</v>
      </c>
      <c r="I6" s="413" t="s">
        <v>1043</v>
      </c>
    </row>
    <row r="7" spans="2:9">
      <c r="B7" s="409">
        <v>3</v>
      </c>
      <c r="C7" s="416" t="s">
        <v>1043</v>
      </c>
      <c r="D7" s="416" t="s">
        <v>1066</v>
      </c>
      <c r="E7" s="417" t="s">
        <v>1067</v>
      </c>
      <c r="F7" s="418" t="s">
        <v>1068</v>
      </c>
      <c r="G7" s="410" t="s">
        <v>1069</v>
      </c>
      <c r="I7" s="413" t="s">
        <v>1044</v>
      </c>
    </row>
    <row r="8" spans="2:9">
      <c r="I8" s="413" t="s">
        <v>1045</v>
      </c>
    </row>
    <row r="9" spans="2:9">
      <c r="C9" s="403" t="s">
        <v>1046</v>
      </c>
      <c r="E9" s="419"/>
      <c r="F9" s="419"/>
      <c r="I9" s="413" t="s">
        <v>1047</v>
      </c>
    </row>
    <row r="10" spans="2:9">
      <c r="C10" s="403" t="s">
        <v>1048</v>
      </c>
      <c r="D10" s="403" t="s">
        <v>1049</v>
      </c>
    </row>
    <row r="11" spans="2:9">
      <c r="C11" s="413" t="s">
        <v>1043</v>
      </c>
      <c r="D11" s="403" t="s">
        <v>1050</v>
      </c>
    </row>
    <row r="12" spans="2:9">
      <c r="C12" s="413" t="s">
        <v>1044</v>
      </c>
      <c r="D12" s="403" t="s">
        <v>1051</v>
      </c>
    </row>
    <row r="13" spans="2:9">
      <c r="C13" s="413" t="s">
        <v>1045</v>
      </c>
      <c r="D13" s="403" t="s">
        <v>1052</v>
      </c>
    </row>
    <row r="14" spans="2:9">
      <c r="C14" s="413" t="s">
        <v>1047</v>
      </c>
      <c r="D14" s="403" t="s">
        <v>1053</v>
      </c>
    </row>
    <row r="17" spans="3:3">
      <c r="C17" s="414" t="s">
        <v>1054</v>
      </c>
    </row>
    <row r="18" spans="3:3">
      <c r="C18" s="415" t="s">
        <v>1055</v>
      </c>
    </row>
    <row r="19" spans="3:3">
      <c r="C19" s="415" t="s">
        <v>1056</v>
      </c>
    </row>
    <row r="20" spans="3:3">
      <c r="C20" s="403" t="s">
        <v>1057</v>
      </c>
    </row>
  </sheetData>
  <phoneticPr fontId="3"/>
  <conditionalFormatting sqref="D5:D7">
    <cfRule type="expression" dxfId="0" priority="1">
      <formula>IF($C5&lt;&gt;"②新規(プロファイルコピー)",TRUE,FALSE)</formula>
    </cfRule>
  </conditionalFormatting>
  <dataValidations count="1">
    <dataValidation type="list" allowBlank="1" showInputMessage="1" showErrorMessage="1" sqref="C5:C7">
      <formula1>$I$5:$I$10</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5" tint="0.79998168889431442"/>
  </sheetPr>
  <dimension ref="A2:J39"/>
  <sheetViews>
    <sheetView showGridLines="0" view="pageBreakPreview" zoomScale="85" zoomScaleNormal="85" zoomScaleSheetLayoutView="85" workbookViewId="0">
      <selection activeCell="J2" sqref="J2"/>
    </sheetView>
  </sheetViews>
  <sheetFormatPr defaultColWidth="7.875" defaultRowHeight="13.5"/>
  <cols>
    <col min="1" max="1" width="1.5" style="202" customWidth="1"/>
    <col min="2" max="2" width="4.375" style="202" customWidth="1"/>
    <col min="3" max="4" width="10.375" style="202" customWidth="1"/>
    <col min="5" max="5" width="16.125" style="202" customWidth="1"/>
    <col min="6" max="6" width="23.625" style="202" customWidth="1"/>
    <col min="7" max="7" width="29.625" style="202" customWidth="1"/>
    <col min="8" max="8" width="2.125" style="202" customWidth="1"/>
    <col min="9" max="9" width="7.875" style="202" hidden="1" customWidth="1"/>
    <col min="10" max="16384" width="7.875" style="202"/>
  </cols>
  <sheetData>
    <row r="2" spans="2:10" ht="18.75">
      <c r="B2" s="242" t="s">
        <v>1070</v>
      </c>
      <c r="J2" s="600" t="s">
        <v>209</v>
      </c>
    </row>
    <row r="3" spans="2:10" ht="18.75">
      <c r="B3" s="242"/>
      <c r="E3" s="158" t="s">
        <v>581</v>
      </c>
      <c r="F3" s="159"/>
    </row>
    <row r="4" spans="2:10" ht="14.45" customHeight="1">
      <c r="B4" s="1724" t="s">
        <v>638</v>
      </c>
      <c r="C4" s="1808" t="s">
        <v>1071</v>
      </c>
      <c r="D4" s="1809"/>
      <c r="E4" s="1809"/>
      <c r="F4" s="1810"/>
    </row>
    <row r="5" spans="2:10" ht="14.25">
      <c r="B5" s="1725"/>
      <c r="C5" s="420" t="s">
        <v>1072</v>
      </c>
      <c r="D5" s="421" t="s">
        <v>1073</v>
      </c>
      <c r="E5" s="421" t="s">
        <v>1074</v>
      </c>
      <c r="F5" s="422" t="s">
        <v>1075</v>
      </c>
    </row>
    <row r="6" spans="2:10" ht="16.350000000000001" customHeight="1">
      <c r="B6" s="243">
        <v>1</v>
      </c>
      <c r="C6" s="246"/>
      <c r="D6" s="246"/>
      <c r="E6" s="246"/>
      <c r="F6" s="246"/>
      <c r="I6" s="202" t="s">
        <v>257</v>
      </c>
    </row>
    <row r="7" spans="2:10" ht="16.350000000000001" customHeight="1">
      <c r="B7" s="249">
        <v>2</v>
      </c>
      <c r="C7" s="251"/>
      <c r="D7" s="251"/>
      <c r="E7" s="251"/>
      <c r="F7" s="251"/>
      <c r="I7" s="202" t="s">
        <v>510</v>
      </c>
    </row>
    <row r="8" spans="2:10" ht="16.350000000000001" customHeight="1">
      <c r="B8" s="249">
        <v>3</v>
      </c>
      <c r="C8" s="251"/>
      <c r="D8" s="251"/>
      <c r="E8" s="251"/>
      <c r="F8" s="251"/>
      <c r="I8" s="202" t="s">
        <v>514</v>
      </c>
    </row>
    <row r="9" spans="2:10" ht="16.350000000000001" customHeight="1">
      <c r="B9" s="249">
        <v>4</v>
      </c>
      <c r="C9" s="251"/>
      <c r="D9" s="251"/>
      <c r="E9" s="251"/>
      <c r="F9" s="251"/>
    </row>
    <row r="10" spans="2:10" ht="16.350000000000001" customHeight="1">
      <c r="B10" s="249">
        <v>5</v>
      </c>
      <c r="C10" s="251"/>
      <c r="D10" s="251"/>
      <c r="E10" s="251"/>
      <c r="F10" s="251"/>
    </row>
    <row r="11" spans="2:10" ht="16.350000000000001" customHeight="1">
      <c r="B11" s="249">
        <v>6</v>
      </c>
      <c r="C11" s="251"/>
      <c r="D11" s="251"/>
      <c r="E11" s="251"/>
      <c r="F11" s="251"/>
      <c r="I11" s="202" t="s">
        <v>647</v>
      </c>
    </row>
    <row r="12" spans="2:10" ht="16.350000000000001" customHeight="1">
      <c r="B12" s="249">
        <v>7</v>
      </c>
      <c r="C12" s="251"/>
      <c r="D12" s="251"/>
      <c r="E12" s="251"/>
      <c r="F12" s="251"/>
      <c r="I12" s="202" t="s">
        <v>648</v>
      </c>
    </row>
    <row r="13" spans="2:10" ht="16.350000000000001" customHeight="1">
      <c r="B13" s="249">
        <v>8</v>
      </c>
      <c r="C13" s="251"/>
      <c r="D13" s="251"/>
      <c r="E13" s="251"/>
      <c r="F13" s="251"/>
    </row>
    <row r="14" spans="2:10" ht="16.350000000000001" customHeight="1">
      <c r="B14" s="249">
        <v>9</v>
      </c>
      <c r="C14" s="251"/>
      <c r="D14" s="251"/>
      <c r="E14" s="251"/>
      <c r="F14" s="251"/>
    </row>
    <row r="15" spans="2:10" ht="16.350000000000001" customHeight="1">
      <c r="B15" s="249">
        <v>10</v>
      </c>
      <c r="C15" s="251"/>
      <c r="D15" s="251"/>
      <c r="E15" s="251"/>
      <c r="F15" s="251"/>
    </row>
    <row r="16" spans="2:10" ht="16.350000000000001" customHeight="1">
      <c r="B16" s="249">
        <v>11</v>
      </c>
      <c r="C16" s="251"/>
      <c r="D16" s="251"/>
      <c r="E16" s="251"/>
      <c r="F16" s="251"/>
    </row>
    <row r="17" spans="2:6" ht="16.350000000000001" customHeight="1">
      <c r="B17" s="249">
        <v>12</v>
      </c>
      <c r="C17" s="251"/>
      <c r="D17" s="251"/>
      <c r="E17" s="251"/>
      <c r="F17" s="251"/>
    </row>
    <row r="18" spans="2:6" ht="16.350000000000001" customHeight="1">
      <c r="B18" s="249">
        <v>13</v>
      </c>
      <c r="C18" s="251"/>
      <c r="D18" s="251"/>
      <c r="E18" s="251"/>
      <c r="F18" s="251"/>
    </row>
    <row r="19" spans="2:6" ht="16.350000000000001" customHeight="1">
      <c r="B19" s="249">
        <v>14</v>
      </c>
      <c r="C19" s="251"/>
      <c r="D19" s="251"/>
      <c r="E19" s="251"/>
      <c r="F19" s="251"/>
    </row>
    <row r="20" spans="2:6" ht="16.350000000000001" customHeight="1">
      <c r="B20" s="249">
        <v>15</v>
      </c>
      <c r="C20" s="251"/>
      <c r="D20" s="251"/>
      <c r="E20" s="251"/>
      <c r="F20" s="251"/>
    </row>
    <row r="21" spans="2:6" ht="16.350000000000001" customHeight="1">
      <c r="B21" s="249">
        <v>16</v>
      </c>
      <c r="C21" s="251"/>
      <c r="D21" s="251"/>
      <c r="E21" s="251"/>
      <c r="F21" s="251"/>
    </row>
    <row r="22" spans="2:6" ht="16.350000000000001" customHeight="1">
      <c r="B22" s="249">
        <v>17</v>
      </c>
      <c r="C22" s="251"/>
      <c r="D22" s="251"/>
      <c r="E22" s="251"/>
      <c r="F22" s="251"/>
    </row>
    <row r="23" spans="2:6" ht="16.350000000000001" customHeight="1">
      <c r="B23" s="249">
        <v>18</v>
      </c>
      <c r="C23" s="251"/>
      <c r="D23" s="251"/>
      <c r="E23" s="251"/>
      <c r="F23" s="251"/>
    </row>
    <row r="24" spans="2:6" ht="16.350000000000001" customHeight="1">
      <c r="B24" s="249">
        <v>19</v>
      </c>
      <c r="C24" s="251"/>
      <c r="D24" s="251"/>
      <c r="E24" s="251"/>
      <c r="F24" s="251"/>
    </row>
    <row r="25" spans="2:6" ht="16.350000000000001" customHeight="1">
      <c r="B25" s="255">
        <v>20</v>
      </c>
      <c r="C25" s="258"/>
      <c r="D25" s="258"/>
      <c r="E25" s="258"/>
      <c r="F25" s="258"/>
    </row>
    <row r="26" spans="2:6" ht="3.75" customHeight="1"/>
    <row r="28" spans="2:6" ht="14.25">
      <c r="C28" s="263" t="s">
        <v>1076</v>
      </c>
    </row>
    <row r="29" spans="2:6" ht="14.25">
      <c r="C29" s="263" t="s">
        <v>1077</v>
      </c>
    </row>
    <row r="30" spans="2:6" ht="14.25">
      <c r="C30" s="263" t="s">
        <v>1078</v>
      </c>
    </row>
    <row r="31" spans="2:6" ht="14.25">
      <c r="C31" s="263"/>
    </row>
    <row r="33" spans="1:7" ht="3" customHeight="1"/>
    <row r="34" spans="1:7">
      <c r="C34" s="264"/>
      <c r="D34" s="264"/>
      <c r="E34" s="264"/>
      <c r="F34" s="264"/>
    </row>
    <row r="35" spans="1:7" ht="23.25" customHeight="1">
      <c r="A35" s="265"/>
      <c r="B35" s="266" t="s">
        <v>654</v>
      </c>
      <c r="C35" s="267"/>
      <c r="D35" s="267"/>
      <c r="E35" s="267"/>
      <c r="F35" s="267"/>
      <c r="G35" s="267"/>
    </row>
    <row r="36" spans="1:7">
      <c r="B36" s="268"/>
      <c r="C36" s="270"/>
      <c r="D36" s="270"/>
      <c r="E36" s="270"/>
      <c r="F36" s="270"/>
      <c r="G36" s="270"/>
    </row>
    <row r="37" spans="1:7">
      <c r="B37" s="272"/>
      <c r="C37" s="264"/>
      <c r="D37" s="264"/>
      <c r="E37" s="264"/>
      <c r="F37" s="264"/>
      <c r="G37" s="264"/>
    </row>
    <row r="38" spans="1:7">
      <c r="B38" s="275"/>
      <c r="C38" s="277"/>
      <c r="D38" s="277"/>
      <c r="E38" s="277"/>
      <c r="F38" s="277"/>
      <c r="G38" s="277"/>
    </row>
    <row r="39" spans="1:7">
      <c r="C39" s="264"/>
      <c r="D39" s="264"/>
      <c r="E39" s="264"/>
      <c r="F39" s="264"/>
    </row>
  </sheetData>
  <mergeCells count="2">
    <mergeCell ref="B4:B5"/>
    <mergeCell ref="C4:F4"/>
  </mergeCells>
  <phoneticPr fontId="3"/>
  <dataValidations count="2">
    <dataValidation type="list" allowBlank="1" showInputMessage="1" showErrorMessage="1" sqref="C6:C25">
      <formula1>$I$6:$I$8</formula1>
    </dataValidation>
    <dataValidation type="list" allowBlank="1" showInputMessage="1" showErrorMessage="1" sqref="D6:D25">
      <formula1>$I$11:$I$13</formula1>
    </dataValidation>
  </dataValidations>
  <hyperlinks>
    <hyperlink ref="J2" location="目次!A1" display="目次へ戻る"/>
  </hyperlinks>
  <pageMargins left="0.70866141732283472" right="0.70866141732283472" top="0.74803149606299213" bottom="0.74803149606299213" header="0.31496062992125984" footer="0.31496062992125984"/>
  <pageSetup paperSize="9" scale="5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2:I39"/>
  <sheetViews>
    <sheetView showGridLines="0" view="pageBreakPreview" zoomScale="85" zoomScaleNormal="85" zoomScaleSheetLayoutView="85" workbookViewId="0"/>
  </sheetViews>
  <sheetFormatPr defaultColWidth="7.875" defaultRowHeight="13.5"/>
  <cols>
    <col min="1" max="1" width="1.5" style="202" customWidth="1"/>
    <col min="2" max="2" width="4.375" style="202" customWidth="1"/>
    <col min="3" max="4" width="10.375" style="202" customWidth="1"/>
    <col min="5" max="5" width="20.125" style="202" bestFit="1" customWidth="1"/>
    <col min="6" max="6" width="23.625" style="202" customWidth="1"/>
    <col min="7" max="7" width="29.625" style="202" customWidth="1"/>
    <col min="8" max="8" width="2.125" style="202" customWidth="1"/>
    <col min="9" max="9" width="7.875" style="202" hidden="1" customWidth="1"/>
    <col min="10" max="16384" width="7.875" style="202"/>
  </cols>
  <sheetData>
    <row r="2" spans="2:9" ht="18.75">
      <c r="B2" s="242" t="s">
        <v>1070</v>
      </c>
    </row>
    <row r="3" spans="2:9" ht="18.75">
      <c r="B3" s="242"/>
      <c r="E3" s="158" t="s">
        <v>581</v>
      </c>
      <c r="F3" s="159"/>
    </row>
    <row r="4" spans="2:9" ht="14.45" customHeight="1">
      <c r="B4" s="1724" t="s">
        <v>638</v>
      </c>
      <c r="C4" s="1808" t="s">
        <v>1071</v>
      </c>
      <c r="D4" s="1809"/>
      <c r="E4" s="1809"/>
      <c r="F4" s="1810"/>
    </row>
    <row r="5" spans="2:9" ht="14.25">
      <c r="B5" s="1725"/>
      <c r="C5" s="420" t="s">
        <v>1072</v>
      </c>
      <c r="D5" s="421" t="s">
        <v>1073</v>
      </c>
      <c r="E5" s="421" t="s">
        <v>1074</v>
      </c>
      <c r="F5" s="422" t="s">
        <v>1075</v>
      </c>
    </row>
    <row r="6" spans="2:9" ht="16.350000000000001" customHeight="1">
      <c r="B6" s="243">
        <v>1</v>
      </c>
      <c r="C6" s="283" t="s">
        <v>257</v>
      </c>
      <c r="D6" s="283" t="s">
        <v>648</v>
      </c>
      <c r="E6" s="283" t="s">
        <v>1079</v>
      </c>
      <c r="F6" s="283" t="s">
        <v>1080</v>
      </c>
      <c r="I6" s="202" t="s">
        <v>257</v>
      </c>
    </row>
    <row r="7" spans="2:9" ht="16.350000000000001" customHeight="1">
      <c r="B7" s="249">
        <v>2</v>
      </c>
      <c r="C7" s="288" t="s">
        <v>257</v>
      </c>
      <c r="D7" s="288" t="s">
        <v>648</v>
      </c>
      <c r="E7" s="288" t="s">
        <v>1079</v>
      </c>
      <c r="F7" s="288" t="s">
        <v>1081</v>
      </c>
      <c r="I7" s="202" t="s">
        <v>510</v>
      </c>
    </row>
    <row r="8" spans="2:9" ht="16.350000000000001" customHeight="1">
      <c r="B8" s="249">
        <v>3</v>
      </c>
      <c r="C8" s="288" t="s">
        <v>257</v>
      </c>
      <c r="D8" s="288" t="s">
        <v>648</v>
      </c>
      <c r="E8" s="288" t="s">
        <v>1079</v>
      </c>
      <c r="F8" s="288" t="s">
        <v>1082</v>
      </c>
      <c r="I8" s="202" t="s">
        <v>514</v>
      </c>
    </row>
    <row r="9" spans="2:9" ht="16.350000000000001" customHeight="1">
      <c r="B9" s="249">
        <v>4</v>
      </c>
      <c r="C9" s="288" t="s">
        <v>514</v>
      </c>
      <c r="D9" s="288" t="s">
        <v>648</v>
      </c>
      <c r="E9" s="288" t="s">
        <v>1083</v>
      </c>
      <c r="F9" s="288" t="s">
        <v>1084</v>
      </c>
    </row>
    <row r="10" spans="2:9" ht="16.350000000000001" customHeight="1">
      <c r="B10" s="249">
        <v>5</v>
      </c>
      <c r="C10" s="288" t="s">
        <v>510</v>
      </c>
      <c r="D10" s="288" t="s">
        <v>647</v>
      </c>
      <c r="E10" s="288" t="s">
        <v>1085</v>
      </c>
      <c r="F10" s="288" t="s">
        <v>1086</v>
      </c>
    </row>
    <row r="11" spans="2:9" ht="16.350000000000001" customHeight="1">
      <c r="B11" s="249">
        <v>6</v>
      </c>
      <c r="C11" s="251"/>
      <c r="D11" s="251"/>
      <c r="E11" s="251"/>
      <c r="F11" s="251"/>
      <c r="I11" s="202" t="s">
        <v>647</v>
      </c>
    </row>
    <row r="12" spans="2:9" ht="16.350000000000001" customHeight="1">
      <c r="B12" s="249">
        <v>7</v>
      </c>
      <c r="C12" s="251"/>
      <c r="D12" s="251"/>
      <c r="E12" s="251"/>
      <c r="F12" s="251"/>
      <c r="I12" s="202" t="s">
        <v>648</v>
      </c>
    </row>
    <row r="13" spans="2:9" ht="16.350000000000001" customHeight="1">
      <c r="B13" s="249">
        <v>8</v>
      </c>
      <c r="C13" s="251"/>
      <c r="D13" s="251"/>
      <c r="E13" s="251"/>
      <c r="F13" s="251"/>
    </row>
    <row r="14" spans="2:9" ht="16.350000000000001" customHeight="1">
      <c r="B14" s="249">
        <v>9</v>
      </c>
      <c r="C14" s="251"/>
      <c r="D14" s="251"/>
      <c r="E14" s="251"/>
      <c r="F14" s="251"/>
    </row>
    <row r="15" spans="2:9" ht="16.350000000000001" customHeight="1">
      <c r="B15" s="249">
        <v>10</v>
      </c>
      <c r="C15" s="251"/>
      <c r="D15" s="251"/>
      <c r="E15" s="251"/>
      <c r="F15" s="251"/>
    </row>
    <row r="16" spans="2:9" ht="16.350000000000001" customHeight="1">
      <c r="B16" s="249">
        <v>11</v>
      </c>
      <c r="C16" s="251"/>
      <c r="D16" s="251"/>
      <c r="E16" s="251"/>
      <c r="F16" s="251"/>
    </row>
    <row r="17" spans="2:6" ht="16.350000000000001" customHeight="1">
      <c r="B17" s="249">
        <v>12</v>
      </c>
      <c r="C17" s="251"/>
      <c r="D17" s="251"/>
      <c r="E17" s="251"/>
      <c r="F17" s="251"/>
    </row>
    <row r="18" spans="2:6" ht="16.350000000000001" customHeight="1">
      <c r="B18" s="249">
        <v>13</v>
      </c>
      <c r="C18" s="251"/>
      <c r="D18" s="251"/>
      <c r="E18" s="251"/>
      <c r="F18" s="251"/>
    </row>
    <row r="19" spans="2:6" ht="16.350000000000001" customHeight="1">
      <c r="B19" s="249">
        <v>14</v>
      </c>
      <c r="C19" s="251"/>
      <c r="D19" s="251"/>
      <c r="E19" s="251"/>
      <c r="F19" s="251"/>
    </row>
    <row r="20" spans="2:6" ht="16.350000000000001" customHeight="1">
      <c r="B20" s="249">
        <v>15</v>
      </c>
      <c r="C20" s="251"/>
      <c r="D20" s="251"/>
      <c r="E20" s="251"/>
      <c r="F20" s="251"/>
    </row>
    <row r="21" spans="2:6" ht="16.350000000000001" customHeight="1">
      <c r="B21" s="249">
        <v>16</v>
      </c>
      <c r="C21" s="251"/>
      <c r="D21" s="251"/>
      <c r="E21" s="251"/>
      <c r="F21" s="251"/>
    </row>
    <row r="22" spans="2:6" ht="16.350000000000001" customHeight="1">
      <c r="B22" s="249">
        <v>17</v>
      </c>
      <c r="C22" s="251"/>
      <c r="D22" s="251"/>
      <c r="E22" s="251"/>
      <c r="F22" s="251"/>
    </row>
    <row r="23" spans="2:6" ht="16.350000000000001" customHeight="1">
      <c r="B23" s="249">
        <v>18</v>
      </c>
      <c r="C23" s="251"/>
      <c r="D23" s="251"/>
      <c r="E23" s="251"/>
      <c r="F23" s="251"/>
    </row>
    <row r="24" spans="2:6" ht="16.350000000000001" customHeight="1">
      <c r="B24" s="249">
        <v>19</v>
      </c>
      <c r="C24" s="251"/>
      <c r="D24" s="251"/>
      <c r="E24" s="251"/>
      <c r="F24" s="251"/>
    </row>
    <row r="25" spans="2:6" ht="16.350000000000001" customHeight="1">
      <c r="B25" s="255">
        <v>20</v>
      </c>
      <c r="C25" s="258"/>
      <c r="D25" s="258"/>
      <c r="E25" s="258"/>
      <c r="F25" s="258"/>
    </row>
    <row r="26" spans="2:6" ht="3.75" customHeight="1"/>
    <row r="28" spans="2:6" ht="14.25">
      <c r="C28" s="263" t="s">
        <v>1087</v>
      </c>
    </row>
    <row r="29" spans="2:6" ht="14.25">
      <c r="C29" s="263" t="s">
        <v>1077</v>
      </c>
    </row>
    <row r="30" spans="2:6" ht="14.25">
      <c r="C30" s="263" t="s">
        <v>1078</v>
      </c>
    </row>
    <row r="31" spans="2:6" ht="14.25">
      <c r="C31" s="263"/>
    </row>
    <row r="33" spans="1:7" ht="3" customHeight="1"/>
    <row r="34" spans="1:7">
      <c r="C34" s="264"/>
      <c r="D34" s="264"/>
      <c r="E34" s="264"/>
      <c r="F34" s="264"/>
    </row>
    <row r="35" spans="1:7" ht="23.25" customHeight="1">
      <c r="A35" s="265"/>
      <c r="B35" s="266" t="s">
        <v>654</v>
      </c>
      <c r="C35" s="267"/>
      <c r="D35" s="267"/>
      <c r="E35" s="267"/>
      <c r="F35" s="267"/>
      <c r="G35" s="267"/>
    </row>
    <row r="36" spans="1:7">
      <c r="B36" s="268"/>
      <c r="C36" s="270"/>
      <c r="D36" s="270"/>
      <c r="E36" s="270"/>
      <c r="F36" s="270"/>
      <c r="G36" s="270"/>
    </row>
    <row r="37" spans="1:7">
      <c r="B37" s="272"/>
      <c r="C37" s="264"/>
      <c r="D37" s="264"/>
      <c r="E37" s="264"/>
      <c r="F37" s="264"/>
      <c r="G37" s="264"/>
    </row>
    <row r="38" spans="1:7">
      <c r="B38" s="275"/>
      <c r="C38" s="277"/>
      <c r="D38" s="277"/>
      <c r="E38" s="277"/>
      <c r="F38" s="277"/>
      <c r="G38" s="277"/>
    </row>
    <row r="39" spans="1:7">
      <c r="C39" s="264"/>
      <c r="D39" s="264"/>
      <c r="E39" s="264"/>
      <c r="F39" s="264"/>
    </row>
  </sheetData>
  <mergeCells count="2">
    <mergeCell ref="B4:B5"/>
    <mergeCell ref="C4:F4"/>
  </mergeCells>
  <phoneticPr fontId="3"/>
  <dataValidations count="2">
    <dataValidation type="list" allowBlank="1" showInputMessage="1" showErrorMessage="1" sqref="D6:D25">
      <formula1>$I$11:$I$13</formula1>
    </dataValidation>
    <dataValidation type="list" allowBlank="1" showInputMessage="1" showErrorMessage="1" sqref="C6:C25">
      <formula1>$I$6:$I$8</formula1>
    </dataValidation>
  </dataValidations>
  <pageMargins left="0.70866141732283472" right="0.70866141732283472" top="0.74803149606299213" bottom="0.74803149606299213" header="0.31496062992125984" footer="0.31496062992125984"/>
  <pageSetup paperSize="9" scale="59"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5" tint="0.79998168889431442"/>
  </sheetPr>
  <dimension ref="A2:J37"/>
  <sheetViews>
    <sheetView showGridLines="0" view="pageBreakPreview" zoomScale="85" zoomScaleNormal="85" zoomScaleSheetLayoutView="85" workbookViewId="0">
      <selection activeCell="J2" sqref="J2"/>
    </sheetView>
  </sheetViews>
  <sheetFormatPr defaultColWidth="7.875" defaultRowHeight="13.5"/>
  <cols>
    <col min="1" max="1" width="1.5" style="202" customWidth="1"/>
    <col min="2" max="2" width="4.375" style="202" customWidth="1"/>
    <col min="3" max="3" width="25.125" style="202" customWidth="1"/>
    <col min="4" max="4" width="10.375" style="202" customWidth="1"/>
    <col min="5" max="5" width="16.125" style="202" customWidth="1"/>
    <col min="6" max="6" width="23.625" style="202" customWidth="1"/>
    <col min="7" max="7" width="29.625" style="202" customWidth="1"/>
    <col min="8" max="8" width="2.125" style="202" customWidth="1"/>
    <col min="9" max="9" width="7.875" style="202" hidden="1" customWidth="1"/>
    <col min="10" max="16384" width="7.875" style="202"/>
  </cols>
  <sheetData>
    <row r="2" spans="2:10" ht="18.75">
      <c r="B2" s="242" t="s">
        <v>1088</v>
      </c>
      <c r="E2" s="158" t="s">
        <v>581</v>
      </c>
      <c r="F2" s="159"/>
      <c r="J2" s="600" t="s">
        <v>209</v>
      </c>
    </row>
    <row r="3" spans="2:10" ht="14.25">
      <c r="B3" s="423" t="s">
        <v>1036</v>
      </c>
      <c r="C3" s="424" t="s">
        <v>1072</v>
      </c>
      <c r="D3" s="424" t="s">
        <v>1073</v>
      </c>
      <c r="E3" s="424" t="s">
        <v>1089</v>
      </c>
      <c r="F3" s="424" t="s">
        <v>1090</v>
      </c>
    </row>
    <row r="4" spans="2:10" ht="16.350000000000001" customHeight="1">
      <c r="B4" s="243">
        <v>1</v>
      </c>
      <c r="C4" s="246"/>
      <c r="D4" s="246"/>
      <c r="E4" s="246"/>
      <c r="F4" s="246"/>
      <c r="I4" s="202" t="s">
        <v>257</v>
      </c>
    </row>
    <row r="5" spans="2:10" ht="16.350000000000001" customHeight="1">
      <c r="B5" s="249">
        <v>2</v>
      </c>
      <c r="C5" s="251"/>
      <c r="D5" s="251"/>
      <c r="E5" s="251"/>
      <c r="F5" s="251"/>
      <c r="I5" s="202" t="s">
        <v>510</v>
      </c>
    </row>
    <row r="6" spans="2:10" ht="16.350000000000001" customHeight="1">
      <c r="B6" s="249">
        <v>3</v>
      </c>
      <c r="C6" s="251"/>
      <c r="D6" s="251"/>
      <c r="E6" s="251"/>
      <c r="F6" s="251"/>
      <c r="I6" s="202" t="s">
        <v>1091</v>
      </c>
    </row>
    <row r="7" spans="2:10" ht="16.350000000000001" customHeight="1">
      <c r="B7" s="249">
        <v>4</v>
      </c>
      <c r="C7" s="251"/>
      <c r="D7" s="251"/>
      <c r="E7" s="251"/>
      <c r="F7" s="251"/>
      <c r="I7" s="202" t="s">
        <v>1092</v>
      </c>
    </row>
    <row r="8" spans="2:10" ht="16.350000000000001" customHeight="1">
      <c r="B8" s="249">
        <v>5</v>
      </c>
      <c r="C8" s="251"/>
      <c r="D8" s="251"/>
      <c r="E8" s="251"/>
      <c r="F8" s="251"/>
    </row>
    <row r="9" spans="2:10" ht="16.350000000000001" customHeight="1">
      <c r="B9" s="249">
        <v>6</v>
      </c>
      <c r="C9" s="251"/>
      <c r="D9" s="251"/>
      <c r="E9" s="251"/>
      <c r="F9" s="251"/>
      <c r="I9" s="202" t="s">
        <v>647</v>
      </c>
    </row>
    <row r="10" spans="2:10" ht="16.350000000000001" customHeight="1">
      <c r="B10" s="249">
        <v>7</v>
      </c>
      <c r="C10" s="251"/>
      <c r="D10" s="251"/>
      <c r="E10" s="251"/>
      <c r="F10" s="251"/>
      <c r="I10" s="202" t="s">
        <v>648</v>
      </c>
    </row>
    <row r="11" spans="2:10" ht="16.350000000000001" customHeight="1">
      <c r="B11" s="249">
        <v>8</v>
      </c>
      <c r="C11" s="251"/>
      <c r="D11" s="251"/>
      <c r="E11" s="251"/>
      <c r="F11" s="251"/>
    </row>
    <row r="12" spans="2:10" ht="16.350000000000001" customHeight="1">
      <c r="B12" s="249">
        <v>9</v>
      </c>
      <c r="C12" s="251"/>
      <c r="D12" s="251"/>
      <c r="E12" s="251"/>
      <c r="F12" s="251"/>
    </row>
    <row r="13" spans="2:10" ht="16.350000000000001" customHeight="1">
      <c r="B13" s="249">
        <v>10</v>
      </c>
      <c r="C13" s="251"/>
      <c r="D13" s="251"/>
      <c r="E13" s="251"/>
      <c r="F13" s="251"/>
    </row>
    <row r="14" spans="2:10" ht="16.350000000000001" customHeight="1">
      <c r="B14" s="249">
        <v>11</v>
      </c>
      <c r="C14" s="251"/>
      <c r="D14" s="251"/>
      <c r="E14" s="251"/>
      <c r="F14" s="251"/>
    </row>
    <row r="15" spans="2:10" ht="16.350000000000001" customHeight="1">
      <c r="B15" s="249">
        <v>12</v>
      </c>
      <c r="C15" s="251"/>
      <c r="D15" s="251"/>
      <c r="E15" s="251"/>
      <c r="F15" s="251"/>
    </row>
    <row r="16" spans="2:10" ht="16.350000000000001" customHeight="1">
      <c r="B16" s="249">
        <v>13</v>
      </c>
      <c r="C16" s="251"/>
      <c r="D16" s="251"/>
      <c r="E16" s="251"/>
      <c r="F16" s="251"/>
    </row>
    <row r="17" spans="2:6" ht="16.350000000000001" customHeight="1">
      <c r="B17" s="249">
        <v>14</v>
      </c>
      <c r="C17" s="251"/>
      <c r="D17" s="251"/>
      <c r="E17" s="251"/>
      <c r="F17" s="251"/>
    </row>
    <row r="18" spans="2:6" ht="16.350000000000001" customHeight="1">
      <c r="B18" s="249">
        <v>15</v>
      </c>
      <c r="C18" s="251"/>
      <c r="D18" s="251"/>
      <c r="E18" s="251"/>
      <c r="F18" s="251"/>
    </row>
    <row r="19" spans="2:6" ht="16.350000000000001" customHeight="1">
      <c r="B19" s="249">
        <v>16</v>
      </c>
      <c r="C19" s="251"/>
      <c r="D19" s="251"/>
      <c r="E19" s="251"/>
      <c r="F19" s="251"/>
    </row>
    <row r="20" spans="2:6" ht="16.350000000000001" customHeight="1">
      <c r="B20" s="249">
        <v>17</v>
      </c>
      <c r="C20" s="251"/>
      <c r="D20" s="251"/>
      <c r="E20" s="251"/>
      <c r="F20" s="251"/>
    </row>
    <row r="21" spans="2:6" ht="16.350000000000001" customHeight="1">
      <c r="B21" s="249">
        <v>18</v>
      </c>
      <c r="C21" s="251"/>
      <c r="D21" s="251"/>
      <c r="E21" s="251"/>
      <c r="F21" s="251"/>
    </row>
    <row r="22" spans="2:6" ht="16.350000000000001" customHeight="1">
      <c r="B22" s="249">
        <v>19</v>
      </c>
      <c r="C22" s="251"/>
      <c r="D22" s="251"/>
      <c r="E22" s="251"/>
      <c r="F22" s="251"/>
    </row>
    <row r="23" spans="2:6" ht="16.350000000000001" customHeight="1">
      <c r="B23" s="255">
        <v>20</v>
      </c>
      <c r="C23" s="258"/>
      <c r="D23" s="258"/>
      <c r="E23" s="258"/>
      <c r="F23" s="258"/>
    </row>
    <row r="24" spans="2:6" ht="3.75" customHeight="1"/>
    <row r="26" spans="2:6" ht="14.25">
      <c r="C26" s="263" t="s">
        <v>1087</v>
      </c>
    </row>
    <row r="27" spans="2:6" ht="14.25">
      <c r="C27" s="263" t="s">
        <v>1093</v>
      </c>
    </row>
    <row r="28" spans="2:6" ht="14.25">
      <c r="C28" s="263"/>
    </row>
    <row r="29" spans="2:6" ht="14.25">
      <c r="C29" s="263"/>
    </row>
    <row r="31" spans="2:6" ht="3" customHeight="1"/>
    <row r="32" spans="2:6">
      <c r="C32" s="264"/>
      <c r="D32" s="264"/>
      <c r="E32" s="264"/>
      <c r="F32" s="264"/>
    </row>
    <row r="33" spans="1:7" ht="23.25" customHeight="1">
      <c r="A33" s="265"/>
      <c r="B33" s="266" t="s">
        <v>654</v>
      </c>
      <c r="C33" s="267"/>
      <c r="D33" s="267"/>
      <c r="E33" s="267"/>
      <c r="F33" s="267"/>
      <c r="G33" s="267"/>
    </row>
    <row r="34" spans="1:7">
      <c r="B34" s="268"/>
      <c r="C34" s="270"/>
      <c r="D34" s="270"/>
      <c r="E34" s="270"/>
      <c r="F34" s="270"/>
      <c r="G34" s="270"/>
    </row>
    <row r="35" spans="1:7">
      <c r="B35" s="272"/>
      <c r="C35" s="264"/>
      <c r="D35" s="264"/>
      <c r="E35" s="264"/>
      <c r="F35" s="264"/>
      <c r="G35" s="264"/>
    </row>
    <row r="36" spans="1:7">
      <c r="B36" s="275"/>
      <c r="C36" s="277"/>
      <c r="D36" s="277"/>
      <c r="E36" s="277"/>
      <c r="F36" s="277"/>
      <c r="G36" s="277"/>
    </row>
    <row r="37" spans="1:7">
      <c r="C37" s="264"/>
      <c r="D37" s="264"/>
      <c r="E37" s="264"/>
      <c r="F37" s="264"/>
    </row>
  </sheetData>
  <phoneticPr fontId="3"/>
  <dataValidations count="2">
    <dataValidation type="list" allowBlank="1" showInputMessage="1" showErrorMessage="1" sqref="D4:D23">
      <formula1>$I$9:$I$11</formula1>
    </dataValidation>
    <dataValidation type="list" allowBlank="1" showInputMessage="1" showErrorMessage="1" sqref="C4:C23">
      <formula1>$I$4:$I$7</formula1>
    </dataValidation>
  </dataValidations>
  <hyperlinks>
    <hyperlink ref="J2" location="目次!A1" display="目次へ戻る"/>
  </hyperlinks>
  <pageMargins left="0.70866141732283472" right="0.70866141732283472" top="0.74803149606299213" bottom="0.74803149606299213" header="0.31496062992125984" footer="0.31496062992125984"/>
  <pageSetup paperSize="9" scale="5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I37"/>
  <sheetViews>
    <sheetView showGridLines="0" view="pageBreakPreview" zoomScale="85" zoomScaleNormal="85" zoomScaleSheetLayoutView="85" workbookViewId="0"/>
  </sheetViews>
  <sheetFormatPr defaultColWidth="7.875" defaultRowHeight="13.5"/>
  <cols>
    <col min="1" max="1" width="1.5" style="202" customWidth="1"/>
    <col min="2" max="2" width="4.375" style="202" customWidth="1"/>
    <col min="3" max="3" width="25.125" style="202" customWidth="1"/>
    <col min="4" max="4" width="10.375" style="202" customWidth="1"/>
    <col min="5" max="5" width="16.125" style="202" customWidth="1"/>
    <col min="6" max="6" width="23.625" style="202" customWidth="1"/>
    <col min="7" max="7" width="29.625" style="202" customWidth="1"/>
    <col min="8" max="8" width="2.125" style="202" customWidth="1"/>
    <col min="9" max="9" width="7.875" style="202" hidden="1" customWidth="1"/>
    <col min="10" max="16384" width="7.875" style="202"/>
  </cols>
  <sheetData>
    <row r="2" spans="2:9" ht="18.75">
      <c r="B2" s="242" t="s">
        <v>1088</v>
      </c>
      <c r="E2" s="158" t="s">
        <v>581</v>
      </c>
      <c r="F2" s="159"/>
    </row>
    <row r="3" spans="2:9" ht="14.25">
      <c r="B3" s="423" t="s">
        <v>1036</v>
      </c>
      <c r="C3" s="424" t="s">
        <v>1072</v>
      </c>
      <c r="D3" s="424" t="s">
        <v>1073</v>
      </c>
      <c r="E3" s="424" t="s">
        <v>1089</v>
      </c>
      <c r="F3" s="424" t="s">
        <v>1090</v>
      </c>
    </row>
    <row r="4" spans="2:9" ht="16.350000000000001" customHeight="1">
      <c r="B4" s="243">
        <v>1</v>
      </c>
      <c r="C4" s="283" t="s">
        <v>257</v>
      </c>
      <c r="D4" s="283" t="s">
        <v>648</v>
      </c>
      <c r="E4" s="283" t="s">
        <v>1094</v>
      </c>
      <c r="F4" s="283" t="s">
        <v>1095</v>
      </c>
      <c r="I4" s="202" t="s">
        <v>257</v>
      </c>
    </row>
    <row r="5" spans="2:9" ht="16.350000000000001" customHeight="1">
      <c r="B5" s="249">
        <v>2</v>
      </c>
      <c r="C5" s="288" t="s">
        <v>510</v>
      </c>
      <c r="D5" s="288" t="s">
        <v>648</v>
      </c>
      <c r="E5" s="288" t="s">
        <v>1096</v>
      </c>
      <c r="F5" s="288" t="s">
        <v>1097</v>
      </c>
      <c r="I5" s="202" t="s">
        <v>510</v>
      </c>
    </row>
    <row r="6" spans="2:9" ht="16.350000000000001" customHeight="1">
      <c r="B6" s="249">
        <v>3</v>
      </c>
      <c r="C6" s="288" t="s">
        <v>510</v>
      </c>
      <c r="D6" s="288" t="s">
        <v>648</v>
      </c>
      <c r="E6" s="288" t="s">
        <v>1096</v>
      </c>
      <c r="F6" s="288" t="s">
        <v>1098</v>
      </c>
      <c r="I6" s="202" t="s">
        <v>1091</v>
      </c>
    </row>
    <row r="7" spans="2:9" ht="16.350000000000001" customHeight="1">
      <c r="B7" s="249">
        <v>4</v>
      </c>
      <c r="C7" s="288" t="s">
        <v>510</v>
      </c>
      <c r="D7" s="288" t="s">
        <v>648</v>
      </c>
      <c r="E7" s="288" t="s">
        <v>1096</v>
      </c>
      <c r="F7" s="288" t="s">
        <v>1099</v>
      </c>
      <c r="I7" s="202" t="s">
        <v>1092</v>
      </c>
    </row>
    <row r="8" spans="2:9" ht="16.350000000000001" customHeight="1">
      <c r="B8" s="249">
        <v>5</v>
      </c>
      <c r="C8" s="288" t="s">
        <v>1091</v>
      </c>
      <c r="D8" s="288" t="s">
        <v>648</v>
      </c>
      <c r="E8" s="288" t="s">
        <v>1096</v>
      </c>
      <c r="F8" s="288" t="s">
        <v>1100</v>
      </c>
    </row>
    <row r="9" spans="2:9" ht="16.350000000000001" customHeight="1">
      <c r="B9" s="249">
        <v>6</v>
      </c>
      <c r="C9" s="288" t="s">
        <v>1092</v>
      </c>
      <c r="D9" s="288" t="s">
        <v>648</v>
      </c>
      <c r="E9" s="288" t="s">
        <v>1101</v>
      </c>
      <c r="F9" s="288"/>
      <c r="I9" s="202" t="s">
        <v>647</v>
      </c>
    </row>
    <row r="10" spans="2:9" ht="16.350000000000001" customHeight="1">
      <c r="B10" s="249">
        <v>7</v>
      </c>
      <c r="C10" s="251"/>
      <c r="D10" s="251"/>
      <c r="E10" s="251"/>
      <c r="F10" s="251"/>
      <c r="I10" s="202" t="s">
        <v>648</v>
      </c>
    </row>
    <row r="11" spans="2:9" ht="16.350000000000001" customHeight="1">
      <c r="B11" s="249">
        <v>8</v>
      </c>
      <c r="C11" s="251"/>
      <c r="D11" s="251"/>
      <c r="E11" s="251"/>
      <c r="F11" s="251"/>
    </row>
    <row r="12" spans="2:9" ht="16.350000000000001" customHeight="1">
      <c r="B12" s="249">
        <v>9</v>
      </c>
      <c r="C12" s="251"/>
      <c r="D12" s="251"/>
      <c r="E12" s="251"/>
      <c r="F12" s="251"/>
    </row>
    <row r="13" spans="2:9" ht="16.350000000000001" customHeight="1">
      <c r="B13" s="249">
        <v>10</v>
      </c>
      <c r="C13" s="251"/>
      <c r="D13" s="251"/>
      <c r="E13" s="251"/>
      <c r="F13" s="251"/>
    </row>
    <row r="14" spans="2:9" ht="16.350000000000001" customHeight="1">
      <c r="B14" s="249">
        <v>11</v>
      </c>
      <c r="C14" s="251"/>
      <c r="D14" s="251"/>
      <c r="E14" s="251"/>
      <c r="F14" s="251"/>
    </row>
    <row r="15" spans="2:9" ht="16.350000000000001" customHeight="1">
      <c r="B15" s="249">
        <v>12</v>
      </c>
      <c r="C15" s="251"/>
      <c r="D15" s="251"/>
      <c r="E15" s="251"/>
      <c r="F15" s="251"/>
    </row>
    <row r="16" spans="2:9" ht="16.350000000000001" customHeight="1">
      <c r="B16" s="249">
        <v>13</v>
      </c>
      <c r="C16" s="251"/>
      <c r="D16" s="251"/>
      <c r="E16" s="251"/>
      <c r="F16" s="251"/>
    </row>
    <row r="17" spans="2:6" ht="16.350000000000001" customHeight="1">
      <c r="B17" s="249">
        <v>14</v>
      </c>
      <c r="C17" s="251"/>
      <c r="D17" s="251"/>
      <c r="E17" s="251"/>
      <c r="F17" s="251"/>
    </row>
    <row r="18" spans="2:6" ht="16.350000000000001" customHeight="1">
      <c r="B18" s="249">
        <v>15</v>
      </c>
      <c r="C18" s="251"/>
      <c r="D18" s="251"/>
      <c r="E18" s="251"/>
      <c r="F18" s="251"/>
    </row>
    <row r="19" spans="2:6" ht="16.350000000000001" customHeight="1">
      <c r="B19" s="249">
        <v>16</v>
      </c>
      <c r="C19" s="251"/>
      <c r="D19" s="251"/>
      <c r="E19" s="251"/>
      <c r="F19" s="251"/>
    </row>
    <row r="20" spans="2:6" ht="16.350000000000001" customHeight="1">
      <c r="B20" s="249">
        <v>17</v>
      </c>
      <c r="C20" s="251"/>
      <c r="D20" s="251"/>
      <c r="E20" s="251"/>
      <c r="F20" s="251"/>
    </row>
    <row r="21" spans="2:6" ht="16.350000000000001" customHeight="1">
      <c r="B21" s="249">
        <v>18</v>
      </c>
      <c r="C21" s="251"/>
      <c r="D21" s="251"/>
      <c r="E21" s="251"/>
      <c r="F21" s="251"/>
    </row>
    <row r="22" spans="2:6" ht="16.350000000000001" customHeight="1">
      <c r="B22" s="249">
        <v>19</v>
      </c>
      <c r="C22" s="251"/>
      <c r="D22" s="251"/>
      <c r="E22" s="251"/>
      <c r="F22" s="251"/>
    </row>
    <row r="23" spans="2:6" ht="16.350000000000001" customHeight="1">
      <c r="B23" s="255">
        <v>20</v>
      </c>
      <c r="C23" s="258"/>
      <c r="D23" s="258"/>
      <c r="E23" s="258"/>
      <c r="F23" s="258"/>
    </row>
    <row r="24" spans="2:6" ht="3.75" customHeight="1"/>
    <row r="26" spans="2:6" ht="14.25">
      <c r="C26" s="263" t="s">
        <v>1087</v>
      </c>
    </row>
    <row r="27" spans="2:6" ht="14.25">
      <c r="C27" s="263" t="s">
        <v>1093</v>
      </c>
    </row>
    <row r="28" spans="2:6" ht="14.25">
      <c r="C28" s="263"/>
    </row>
    <row r="29" spans="2:6" ht="14.25">
      <c r="C29" s="263"/>
    </row>
    <row r="31" spans="2:6" ht="3" customHeight="1"/>
    <row r="32" spans="2:6">
      <c r="C32" s="264"/>
      <c r="D32" s="264"/>
      <c r="E32" s="264"/>
      <c r="F32" s="264"/>
    </row>
    <row r="33" spans="1:7" ht="23.25" customHeight="1">
      <c r="A33" s="265"/>
      <c r="B33" s="266" t="s">
        <v>654</v>
      </c>
      <c r="C33" s="267"/>
      <c r="D33" s="267"/>
      <c r="E33" s="267"/>
      <c r="F33" s="267"/>
      <c r="G33" s="267"/>
    </row>
    <row r="34" spans="1:7">
      <c r="B34" s="268"/>
      <c r="C34" s="270"/>
      <c r="D34" s="270"/>
      <c r="E34" s="270"/>
      <c r="F34" s="270"/>
      <c r="G34" s="270"/>
    </row>
    <row r="35" spans="1:7">
      <c r="B35" s="272"/>
      <c r="C35" s="264"/>
      <c r="D35" s="264"/>
      <c r="E35" s="264"/>
      <c r="F35" s="264"/>
      <c r="G35" s="264"/>
    </row>
    <row r="36" spans="1:7">
      <c r="B36" s="275"/>
      <c r="C36" s="277"/>
      <c r="D36" s="277"/>
      <c r="E36" s="277"/>
      <c r="F36" s="277"/>
      <c r="G36" s="277"/>
    </row>
    <row r="37" spans="1:7">
      <c r="C37" s="264"/>
      <c r="D37" s="264"/>
      <c r="E37" s="264"/>
      <c r="F37" s="264"/>
    </row>
  </sheetData>
  <phoneticPr fontId="3"/>
  <dataValidations count="2">
    <dataValidation type="list" allowBlank="1" showInputMessage="1" showErrorMessage="1" sqref="C4:C23">
      <formula1>$I$4:$I$7</formula1>
    </dataValidation>
    <dataValidation type="list" allowBlank="1" showInputMessage="1" showErrorMessage="1" sqref="D4:D23">
      <formula1>$I$9:$I$11</formula1>
    </dataValidation>
  </dataValidations>
  <pageMargins left="0.70866141732283472" right="0.70866141732283472" top="0.74803149606299213" bottom="0.74803149606299213" header="0.31496062992125984" footer="0.31496062992125984"/>
  <pageSetup paperSize="9" scale="59" orientation="landscape" r:id="rId1"/>
  <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00B0F0"/>
    <pageSetUpPr fitToPage="1"/>
  </sheetPr>
  <dimension ref="A1:AW35"/>
  <sheetViews>
    <sheetView showGridLines="0" view="pageBreakPreview" topLeftCell="R1" zoomScale="115" zoomScaleNormal="100" zoomScaleSheetLayoutView="115" zoomScalePageLayoutView="55" workbookViewId="0">
      <selection activeCell="AW2" sqref="AW2"/>
    </sheetView>
  </sheetViews>
  <sheetFormatPr defaultColWidth="4.125" defaultRowHeight="15.75" customHeight="1"/>
  <cols>
    <col min="1" max="1" width="1.5" style="436" customWidth="1"/>
    <col min="2" max="24" width="4.125" style="425" customWidth="1"/>
    <col min="25" max="33" width="4.125" style="426"/>
    <col min="34" max="34" width="4.125" style="426" customWidth="1"/>
    <col min="35" max="43" width="4.125" style="426"/>
    <col min="44" max="45" width="4.125" style="426" customWidth="1"/>
    <col min="46" max="16384" width="4.125" style="426"/>
  </cols>
  <sheetData>
    <row r="1" spans="1:49" ht="15.75" customHeight="1">
      <c r="A1" s="1864" t="s">
        <v>1102</v>
      </c>
      <c r="B1" s="1864"/>
      <c r="C1" s="1864"/>
      <c r="D1" s="1864"/>
      <c r="E1" s="1864"/>
      <c r="F1" s="1864"/>
      <c r="G1" s="655"/>
      <c r="AG1" s="425"/>
    </row>
    <row r="2" spans="1:49" ht="15.75" customHeight="1">
      <c r="A2" s="427"/>
      <c r="B2" s="427"/>
      <c r="C2" s="427"/>
      <c r="D2" s="427"/>
      <c r="E2" s="427"/>
      <c r="F2" s="427"/>
      <c r="AW2" s="603" t="s">
        <v>209</v>
      </c>
    </row>
    <row r="3" spans="1:49" s="429" customFormat="1" ht="13.5" customHeight="1">
      <c r="A3" s="428"/>
      <c r="B3" s="1812" t="s">
        <v>1103</v>
      </c>
      <c r="C3" s="1812"/>
      <c r="D3" s="1812"/>
      <c r="E3" s="1865" t="s">
        <v>1104</v>
      </c>
      <c r="F3" s="1866"/>
      <c r="G3" s="1812" t="s">
        <v>1105</v>
      </c>
      <c r="H3" s="1812"/>
      <c r="I3" s="1840" t="s">
        <v>1106</v>
      </c>
      <c r="J3" s="1812"/>
      <c r="K3" s="1841" t="s">
        <v>1107</v>
      </c>
      <c r="L3" s="1842"/>
      <c r="M3" s="1843"/>
      <c r="N3" s="1840" t="s">
        <v>1108</v>
      </c>
      <c r="O3" s="1812"/>
      <c r="P3" s="1841" t="s">
        <v>1109</v>
      </c>
      <c r="Q3" s="1842"/>
      <c r="R3" s="1843"/>
      <c r="S3" s="1847" t="s">
        <v>1110</v>
      </c>
      <c r="T3" s="1848"/>
      <c r="U3" s="1849"/>
      <c r="V3" s="1847" t="s">
        <v>610</v>
      </c>
      <c r="W3" s="1848"/>
      <c r="X3" s="1849"/>
      <c r="Y3" s="1847" t="s">
        <v>678</v>
      </c>
      <c r="Z3" s="1848"/>
      <c r="AA3" s="1849"/>
      <c r="AB3" s="1812" t="s">
        <v>1111</v>
      </c>
      <c r="AC3" s="1812"/>
      <c r="AD3" s="1853" t="s">
        <v>1112</v>
      </c>
      <c r="AE3" s="1854"/>
      <c r="AF3" s="1854"/>
      <c r="AG3" s="1854"/>
      <c r="AH3" s="1854"/>
      <c r="AI3" s="1854"/>
      <c r="AJ3" s="1854"/>
      <c r="AK3" s="1854"/>
      <c r="AL3" s="1854"/>
      <c r="AM3" s="1855"/>
      <c r="AN3" s="1856" t="s">
        <v>1113</v>
      </c>
      <c r="AO3" s="1857"/>
      <c r="AP3" s="1854"/>
      <c r="AQ3" s="1854"/>
      <c r="AR3" s="1854"/>
      <c r="AS3" s="1854"/>
      <c r="AT3" s="1854"/>
      <c r="AU3" s="1855"/>
    </row>
    <row r="4" spans="1:49" s="429" customFormat="1" ht="13.5" customHeight="1">
      <c r="A4" s="428"/>
      <c r="B4" s="1812"/>
      <c r="C4" s="1812"/>
      <c r="D4" s="1812"/>
      <c r="E4" s="1867"/>
      <c r="F4" s="1868"/>
      <c r="G4" s="1812"/>
      <c r="H4" s="1812"/>
      <c r="I4" s="1812"/>
      <c r="J4" s="1812"/>
      <c r="K4" s="1844"/>
      <c r="L4" s="1845"/>
      <c r="M4" s="1846"/>
      <c r="N4" s="1812"/>
      <c r="O4" s="1812"/>
      <c r="P4" s="1844"/>
      <c r="Q4" s="1845"/>
      <c r="R4" s="1846"/>
      <c r="S4" s="1850"/>
      <c r="T4" s="1851"/>
      <c r="U4" s="1852"/>
      <c r="V4" s="1850"/>
      <c r="W4" s="1851"/>
      <c r="X4" s="1852"/>
      <c r="Y4" s="1850"/>
      <c r="Z4" s="1851"/>
      <c r="AA4" s="1852"/>
      <c r="AB4" s="1812"/>
      <c r="AC4" s="1812"/>
      <c r="AD4" s="1858" t="s">
        <v>1114</v>
      </c>
      <c r="AE4" s="1859"/>
      <c r="AF4" s="1858" t="s">
        <v>1115</v>
      </c>
      <c r="AG4" s="1859"/>
      <c r="AH4" s="1858" t="s">
        <v>1116</v>
      </c>
      <c r="AI4" s="1859"/>
      <c r="AJ4" s="1860" t="s">
        <v>1117</v>
      </c>
      <c r="AK4" s="1861"/>
      <c r="AL4" s="1860" t="s">
        <v>1118</v>
      </c>
      <c r="AM4" s="1861"/>
      <c r="AN4" s="1858" t="s">
        <v>1119</v>
      </c>
      <c r="AO4" s="1859"/>
      <c r="AP4" s="1853" t="s">
        <v>1120</v>
      </c>
      <c r="AQ4" s="1862"/>
      <c r="AR4" s="1862"/>
      <c r="AS4" s="1863"/>
      <c r="AT4" s="1858" t="s">
        <v>1121</v>
      </c>
      <c r="AU4" s="1859"/>
    </row>
    <row r="5" spans="1:49" s="429" customFormat="1" ht="13.5">
      <c r="A5" s="428"/>
      <c r="B5" s="1811"/>
      <c r="C5" s="1811"/>
      <c r="D5" s="1811"/>
      <c r="E5" s="1817"/>
      <c r="F5" s="1816"/>
      <c r="G5" s="1829"/>
      <c r="H5" s="1829"/>
      <c r="I5" s="1829"/>
      <c r="J5" s="1829"/>
      <c r="K5" s="1836"/>
      <c r="L5" s="1820"/>
      <c r="M5" s="1821"/>
      <c r="N5" s="1811"/>
      <c r="O5" s="1811"/>
      <c r="P5" s="1836"/>
      <c r="Q5" s="1820"/>
      <c r="R5" s="1821"/>
      <c r="S5" s="1819"/>
      <c r="T5" s="1820"/>
      <c r="U5" s="1821"/>
      <c r="V5" s="1819"/>
      <c r="W5" s="1820"/>
      <c r="X5" s="1821"/>
      <c r="Y5" s="1819"/>
      <c r="Z5" s="1820"/>
      <c r="AA5" s="1821"/>
      <c r="AB5" s="1811"/>
      <c r="AC5" s="1811"/>
      <c r="AD5" s="1811"/>
      <c r="AE5" s="1811"/>
      <c r="AF5" s="1811"/>
      <c r="AG5" s="1811"/>
      <c r="AH5" s="1811"/>
      <c r="AI5" s="1811"/>
      <c r="AJ5" s="1811"/>
      <c r="AK5" s="1811"/>
      <c r="AL5" s="1811"/>
      <c r="AM5" s="1811"/>
      <c r="AN5" s="1811"/>
      <c r="AO5" s="1811"/>
      <c r="AP5" s="1811"/>
      <c r="AQ5" s="1811"/>
      <c r="AR5" s="1811"/>
      <c r="AS5" s="1811"/>
      <c r="AT5" s="1811"/>
      <c r="AU5" s="1811"/>
    </row>
    <row r="6" spans="1:49" s="429" customFormat="1" ht="13.5">
      <c r="A6" s="428"/>
      <c r="B6" s="1811"/>
      <c r="C6" s="1811"/>
      <c r="D6" s="1811"/>
      <c r="E6" s="1817"/>
      <c r="F6" s="1816"/>
      <c r="G6" s="1829"/>
      <c r="H6" s="1829"/>
      <c r="I6" s="1829"/>
      <c r="J6" s="1829"/>
      <c r="K6" s="1819"/>
      <c r="L6" s="1820"/>
      <c r="M6" s="1821"/>
      <c r="N6" s="1811"/>
      <c r="O6" s="1811"/>
      <c r="P6" s="1836"/>
      <c r="Q6" s="1838"/>
      <c r="R6" s="1839"/>
      <c r="S6" s="1819"/>
      <c r="T6" s="1820"/>
      <c r="U6" s="1821"/>
      <c r="V6" s="1819"/>
      <c r="W6" s="1820"/>
      <c r="X6" s="1821"/>
      <c r="Y6" s="1819"/>
      <c r="Z6" s="1820"/>
      <c r="AA6" s="1821"/>
      <c r="AB6" s="1811"/>
      <c r="AC6" s="1811"/>
      <c r="AD6" s="1811"/>
      <c r="AE6" s="1811"/>
      <c r="AF6" s="1811"/>
      <c r="AG6" s="1811"/>
      <c r="AH6" s="1811"/>
      <c r="AI6" s="1811"/>
      <c r="AJ6" s="1811"/>
      <c r="AK6" s="1811"/>
      <c r="AL6" s="1811"/>
      <c r="AM6" s="1811"/>
      <c r="AN6" s="1811"/>
      <c r="AO6" s="1811"/>
      <c r="AP6" s="1811"/>
      <c r="AQ6" s="1811"/>
      <c r="AR6" s="1811"/>
      <c r="AS6" s="1811"/>
      <c r="AT6" s="1811"/>
      <c r="AU6" s="1811"/>
    </row>
    <row r="7" spans="1:49" s="429" customFormat="1" ht="13.5">
      <c r="A7" s="428"/>
      <c r="B7" s="1811"/>
      <c r="C7" s="1811"/>
      <c r="D7" s="1811"/>
      <c r="E7" s="1817"/>
      <c r="F7" s="1816"/>
      <c r="G7" s="1829"/>
      <c r="H7" s="1829"/>
      <c r="I7" s="1829"/>
      <c r="J7" s="1829"/>
      <c r="K7" s="1819"/>
      <c r="L7" s="1820"/>
      <c r="M7" s="1821"/>
      <c r="N7" s="1811"/>
      <c r="O7" s="1811"/>
      <c r="P7" s="1819"/>
      <c r="Q7" s="1820"/>
      <c r="R7" s="1821"/>
      <c r="S7" s="1819"/>
      <c r="T7" s="1820"/>
      <c r="U7" s="1821"/>
      <c r="V7" s="1819"/>
      <c r="W7" s="1820"/>
      <c r="X7" s="1821"/>
      <c r="Y7" s="1819"/>
      <c r="Z7" s="1820"/>
      <c r="AA7" s="1821"/>
      <c r="AB7" s="1811"/>
      <c r="AC7" s="1811"/>
      <c r="AD7" s="1811"/>
      <c r="AE7" s="1811"/>
      <c r="AF7" s="1811"/>
      <c r="AG7" s="1811"/>
      <c r="AH7" s="1811"/>
      <c r="AI7" s="1811"/>
      <c r="AJ7" s="1811"/>
      <c r="AK7" s="1811"/>
      <c r="AL7" s="1811"/>
      <c r="AM7" s="1811"/>
      <c r="AN7" s="1811"/>
      <c r="AO7" s="1811"/>
      <c r="AP7" s="1811"/>
      <c r="AQ7" s="1811"/>
      <c r="AR7" s="1811"/>
      <c r="AS7" s="1811"/>
      <c r="AT7" s="1811"/>
      <c r="AU7" s="1811"/>
    </row>
    <row r="8" spans="1:49" s="431" customFormat="1" ht="13.5">
      <c r="A8" s="430"/>
      <c r="B8" s="1825"/>
      <c r="C8" s="1825"/>
      <c r="D8" s="1825"/>
      <c r="E8" s="1817"/>
      <c r="F8" s="1816"/>
      <c r="G8" s="1837"/>
      <c r="H8" s="1837"/>
      <c r="I8" s="1837"/>
      <c r="J8" s="1837"/>
      <c r="K8" s="1830"/>
      <c r="L8" s="1831"/>
      <c r="M8" s="1832"/>
      <c r="N8" s="1825"/>
      <c r="O8" s="1825"/>
      <c r="P8" s="1830"/>
      <c r="Q8" s="1831"/>
      <c r="R8" s="1832"/>
      <c r="S8" s="1830"/>
      <c r="T8" s="1831"/>
      <c r="U8" s="1832"/>
      <c r="V8" s="1830"/>
      <c r="W8" s="1831"/>
      <c r="X8" s="1832"/>
      <c r="Y8" s="1830"/>
      <c r="Z8" s="1831"/>
      <c r="AA8" s="1832"/>
      <c r="AB8" s="1825"/>
      <c r="AC8" s="1825"/>
      <c r="AD8" s="1825"/>
      <c r="AE8" s="1825"/>
      <c r="AF8" s="1825"/>
      <c r="AG8" s="1825"/>
      <c r="AH8" s="1825"/>
      <c r="AI8" s="1825"/>
      <c r="AJ8" s="1825"/>
      <c r="AK8" s="1825"/>
      <c r="AL8" s="1825"/>
      <c r="AM8" s="1825"/>
      <c r="AN8" s="1825"/>
      <c r="AO8" s="1825"/>
      <c r="AP8" s="1826"/>
      <c r="AQ8" s="1827"/>
      <c r="AR8" s="1827"/>
      <c r="AS8" s="1828"/>
      <c r="AT8" s="1825"/>
      <c r="AU8" s="1825"/>
    </row>
    <row r="9" spans="1:49" s="429" customFormat="1" ht="13.5">
      <c r="A9" s="428"/>
      <c r="B9" s="1825"/>
      <c r="C9" s="1825"/>
      <c r="D9" s="1825"/>
      <c r="E9" s="1817"/>
      <c r="F9" s="1816"/>
      <c r="G9" s="1837"/>
      <c r="H9" s="1837"/>
      <c r="I9" s="1837"/>
      <c r="J9" s="1837"/>
      <c r="K9" s="1830"/>
      <c r="L9" s="1831"/>
      <c r="M9" s="1832"/>
      <c r="N9" s="1825"/>
      <c r="O9" s="1825"/>
      <c r="P9" s="1830"/>
      <c r="Q9" s="1831"/>
      <c r="R9" s="1832"/>
      <c r="S9" s="1830"/>
      <c r="T9" s="1831"/>
      <c r="U9" s="1832"/>
      <c r="V9" s="1830"/>
      <c r="W9" s="1831"/>
      <c r="X9" s="1832"/>
      <c r="Y9" s="1830"/>
      <c r="Z9" s="1831"/>
      <c r="AA9" s="1832"/>
      <c r="AB9" s="1825"/>
      <c r="AC9" s="1825"/>
      <c r="AD9" s="1825"/>
      <c r="AE9" s="1825"/>
      <c r="AF9" s="1825"/>
      <c r="AG9" s="1825"/>
      <c r="AH9" s="1825"/>
      <c r="AI9" s="1825"/>
      <c r="AJ9" s="1825"/>
      <c r="AK9" s="1825"/>
      <c r="AL9" s="1825"/>
      <c r="AM9" s="1825"/>
      <c r="AN9" s="1825"/>
      <c r="AO9" s="1825"/>
      <c r="AP9" s="1826"/>
      <c r="AQ9" s="1827"/>
      <c r="AR9" s="1827"/>
      <c r="AS9" s="1828"/>
      <c r="AT9" s="1811"/>
      <c r="AU9" s="1811"/>
    </row>
    <row r="10" spans="1:49" s="429" customFormat="1" ht="13.5">
      <c r="A10" s="428"/>
      <c r="B10" s="1825"/>
      <c r="C10" s="1825"/>
      <c r="D10" s="1825"/>
      <c r="E10" s="1817"/>
      <c r="F10" s="1816"/>
      <c r="G10" s="1837"/>
      <c r="H10" s="1837"/>
      <c r="I10" s="1837"/>
      <c r="J10" s="1837"/>
      <c r="K10" s="1830"/>
      <c r="L10" s="1831"/>
      <c r="M10" s="1832"/>
      <c r="N10" s="1825"/>
      <c r="O10" s="1825"/>
      <c r="P10" s="1830"/>
      <c r="Q10" s="1831"/>
      <c r="R10" s="1832"/>
      <c r="S10" s="1830"/>
      <c r="T10" s="1831"/>
      <c r="U10" s="1832"/>
      <c r="V10" s="1830"/>
      <c r="W10" s="1831"/>
      <c r="X10" s="1832"/>
      <c r="Y10" s="1830"/>
      <c r="Z10" s="1831"/>
      <c r="AA10" s="1832"/>
      <c r="AB10" s="1825"/>
      <c r="AC10" s="1825"/>
      <c r="AD10" s="1825"/>
      <c r="AE10" s="1825"/>
      <c r="AF10" s="1825"/>
      <c r="AG10" s="1825"/>
      <c r="AH10" s="1825"/>
      <c r="AI10" s="1825"/>
      <c r="AJ10" s="1825"/>
      <c r="AK10" s="1825"/>
      <c r="AL10" s="1825"/>
      <c r="AM10" s="1825"/>
      <c r="AN10" s="1825"/>
      <c r="AO10" s="1825"/>
      <c r="AP10" s="1826"/>
      <c r="AQ10" s="1827"/>
      <c r="AR10" s="1827"/>
      <c r="AS10" s="1828"/>
      <c r="AT10" s="1811"/>
      <c r="AU10" s="1811"/>
    </row>
    <row r="11" spans="1:49" s="429" customFormat="1" ht="13.5">
      <c r="A11" s="428"/>
      <c r="B11" s="1811"/>
      <c r="C11" s="1811"/>
      <c r="D11" s="1811"/>
      <c r="E11" s="1817"/>
      <c r="F11" s="1816"/>
      <c r="G11" s="1829"/>
      <c r="H11" s="1829"/>
      <c r="I11" s="1829"/>
      <c r="J11" s="1829"/>
      <c r="K11" s="1819"/>
      <c r="L11" s="1820"/>
      <c r="M11" s="1821"/>
      <c r="N11" s="1811"/>
      <c r="O11" s="1811"/>
      <c r="P11" s="1836"/>
      <c r="Q11" s="1820"/>
      <c r="R11" s="1821"/>
      <c r="S11" s="1819"/>
      <c r="T11" s="1820"/>
      <c r="U11" s="1821"/>
      <c r="V11" s="1819"/>
      <c r="W11" s="1820"/>
      <c r="X11" s="1821"/>
      <c r="Y11" s="1822"/>
      <c r="Z11" s="1823"/>
      <c r="AA11" s="1824"/>
      <c r="AB11" s="1811"/>
      <c r="AC11" s="1811"/>
      <c r="AD11" s="1811"/>
      <c r="AE11" s="1811"/>
      <c r="AF11" s="1811"/>
      <c r="AG11" s="1811"/>
      <c r="AH11" s="1811"/>
      <c r="AI11" s="1811"/>
      <c r="AJ11" s="1811"/>
      <c r="AK11" s="1811"/>
      <c r="AL11" s="1811"/>
      <c r="AM11" s="1811"/>
      <c r="AN11" s="1811"/>
      <c r="AO11" s="1811"/>
      <c r="AP11" s="1833"/>
      <c r="AQ11" s="1834"/>
      <c r="AR11" s="1834"/>
      <c r="AS11" s="1835"/>
      <c r="AT11" s="1811"/>
      <c r="AU11" s="1811"/>
    </row>
    <row r="12" spans="1:49" s="429" customFormat="1" ht="13.5">
      <c r="A12" s="428"/>
      <c r="B12" s="432"/>
      <c r="C12" s="432"/>
      <c r="D12" s="432"/>
      <c r="E12" s="432"/>
      <c r="F12" s="432"/>
      <c r="G12" s="432"/>
      <c r="H12" s="432"/>
      <c r="I12" s="433"/>
      <c r="J12" s="433"/>
      <c r="K12" s="433"/>
      <c r="L12" s="432"/>
      <c r="M12" s="432"/>
      <c r="N12" s="433"/>
      <c r="O12" s="433"/>
      <c r="P12" s="433"/>
      <c r="Q12" s="433"/>
      <c r="R12" s="433"/>
      <c r="S12" s="433"/>
      <c r="T12" s="433"/>
      <c r="U12" s="433"/>
      <c r="V12" s="433"/>
      <c r="W12" s="432"/>
      <c r="X12" s="432"/>
    </row>
    <row r="13" spans="1:49" s="429" customFormat="1" ht="13.5" hidden="1">
      <c r="A13" s="428"/>
      <c r="B13" s="432"/>
      <c r="C13" s="432"/>
      <c r="D13" s="432"/>
      <c r="E13" s="432"/>
      <c r="F13" s="432"/>
      <c r="G13" s="432"/>
      <c r="H13" s="432"/>
      <c r="I13" s="432"/>
      <c r="J13" s="432"/>
      <c r="K13" s="432"/>
      <c r="L13" s="432"/>
      <c r="M13" s="432"/>
      <c r="N13" s="432"/>
      <c r="O13" s="432"/>
      <c r="P13" s="432"/>
      <c r="Q13" s="432"/>
      <c r="R13" s="432"/>
      <c r="S13" s="432"/>
      <c r="T13" s="432"/>
      <c r="U13" s="432"/>
      <c r="V13" s="432"/>
      <c r="W13" s="432"/>
      <c r="X13" s="432"/>
    </row>
    <row r="14" spans="1:49" s="429" customFormat="1" ht="13.5" hidden="1">
      <c r="A14" s="434"/>
      <c r="B14" s="434" t="s">
        <v>1122</v>
      </c>
      <c r="C14" s="434"/>
      <c r="D14" s="434"/>
      <c r="E14" s="434"/>
      <c r="F14" s="434"/>
      <c r="G14" s="642"/>
      <c r="H14" s="642"/>
      <c r="I14" s="642"/>
      <c r="J14" s="642"/>
      <c r="K14" s="642"/>
      <c r="L14" s="642"/>
      <c r="M14" s="642"/>
      <c r="N14" s="642"/>
      <c r="O14" s="642"/>
      <c r="P14" s="642"/>
      <c r="Q14" s="642"/>
      <c r="R14" s="642"/>
      <c r="S14" s="642"/>
      <c r="T14" s="642"/>
      <c r="U14" s="642"/>
      <c r="V14" s="642"/>
      <c r="W14" s="642"/>
      <c r="X14" s="642"/>
    </row>
    <row r="15" spans="1:49" s="435" customFormat="1" ht="13.5" hidden="1" customHeight="1">
      <c r="A15" s="428"/>
      <c r="B15" s="1812" t="s">
        <v>1103</v>
      </c>
      <c r="C15" s="1812"/>
      <c r="D15" s="1812"/>
      <c r="E15" s="1812" t="s">
        <v>1112</v>
      </c>
      <c r="F15" s="1813"/>
      <c r="G15" s="1813"/>
      <c r="H15" s="1813"/>
      <c r="I15" s="1813"/>
      <c r="J15" s="1813"/>
      <c r="K15" s="1813"/>
      <c r="L15" s="1813"/>
      <c r="M15" s="1813"/>
      <c r="N15" s="1813"/>
      <c r="O15" s="1813"/>
      <c r="P15" s="1813"/>
      <c r="Q15" s="1812" t="s">
        <v>1123</v>
      </c>
      <c r="R15" s="1813"/>
      <c r="S15" s="1813"/>
      <c r="T15" s="1813"/>
      <c r="U15" s="1813"/>
      <c r="V15" s="1813"/>
      <c r="W15" s="1813"/>
      <c r="X15" s="1813"/>
      <c r="Y15" s="642"/>
      <c r="Z15" s="642"/>
      <c r="AA15" s="642"/>
      <c r="AB15" s="642"/>
      <c r="AC15" s="642"/>
      <c r="AD15" s="642"/>
      <c r="AE15" s="642"/>
      <c r="AF15" s="642"/>
      <c r="AG15" s="642"/>
      <c r="AH15" s="642"/>
      <c r="AI15" s="642"/>
      <c r="AJ15" s="642"/>
      <c r="AK15" s="642"/>
      <c r="AL15" s="642"/>
      <c r="AM15" s="642"/>
      <c r="AN15" s="642"/>
      <c r="AO15" s="642"/>
      <c r="AP15" s="642"/>
      <c r="AQ15" s="642"/>
      <c r="AR15" s="642"/>
      <c r="AS15" s="642"/>
      <c r="AT15" s="642"/>
      <c r="AU15" s="642"/>
      <c r="AV15" s="642"/>
      <c r="AW15" s="642"/>
    </row>
    <row r="16" spans="1:49" s="435" customFormat="1" ht="13.5" hidden="1" customHeight="1">
      <c r="A16" s="428"/>
      <c r="B16" s="1811"/>
      <c r="C16" s="1811"/>
      <c r="D16" s="1811"/>
      <c r="E16" s="656"/>
      <c r="F16" s="1815" t="s">
        <v>1124</v>
      </c>
      <c r="G16" s="1815"/>
      <c r="H16" s="1816"/>
      <c r="I16" s="1812" t="s">
        <v>1125</v>
      </c>
      <c r="J16" s="1812"/>
      <c r="K16" s="1812"/>
      <c r="L16" s="1812"/>
      <c r="M16" s="1812"/>
      <c r="N16" s="1811"/>
      <c r="O16" s="1813"/>
      <c r="P16" s="1813"/>
      <c r="Q16" s="1812" t="s">
        <v>1119</v>
      </c>
      <c r="R16" s="1814"/>
      <c r="S16" s="1814"/>
      <c r="T16" s="1814"/>
      <c r="U16" s="1814"/>
      <c r="V16" s="1814"/>
      <c r="W16" s="1814"/>
      <c r="X16" s="1814"/>
      <c r="Y16" s="642"/>
      <c r="Z16" s="642"/>
      <c r="AA16" s="642"/>
      <c r="AB16" s="642"/>
      <c r="AC16" s="642"/>
      <c r="AD16" s="642"/>
      <c r="AE16" s="642"/>
      <c r="AF16" s="642"/>
      <c r="AG16" s="642"/>
      <c r="AH16" s="642"/>
      <c r="AI16" s="642"/>
      <c r="AJ16" s="642"/>
      <c r="AK16" s="642"/>
      <c r="AL16" s="642"/>
      <c r="AM16" s="642"/>
      <c r="AN16" s="642"/>
      <c r="AO16" s="642"/>
      <c r="AP16" s="642"/>
      <c r="AQ16" s="642"/>
      <c r="AR16" s="642"/>
      <c r="AS16" s="642"/>
      <c r="AT16" s="642"/>
      <c r="AU16" s="642"/>
      <c r="AV16" s="642"/>
      <c r="AW16" s="642"/>
    </row>
    <row r="17" spans="1:24" s="435" customFormat="1" ht="13.5" hidden="1" customHeight="1">
      <c r="A17" s="428"/>
      <c r="B17" s="1811"/>
      <c r="C17" s="1811"/>
      <c r="D17" s="1811"/>
      <c r="E17" s="1817"/>
      <c r="F17" s="1815" t="s">
        <v>1126</v>
      </c>
      <c r="G17" s="1815"/>
      <c r="H17" s="1816"/>
      <c r="I17" s="1812" t="s">
        <v>1127</v>
      </c>
      <c r="J17" s="1812"/>
      <c r="K17" s="1812"/>
      <c r="L17" s="1812"/>
      <c r="M17" s="1812"/>
      <c r="N17" s="1811"/>
      <c r="O17" s="1813"/>
      <c r="P17" s="1813"/>
      <c r="Q17" s="1812" t="s">
        <v>1128</v>
      </c>
      <c r="R17" s="1814"/>
      <c r="S17" s="1814"/>
      <c r="T17" s="1814"/>
      <c r="U17" s="1814"/>
      <c r="V17" s="1811"/>
      <c r="W17" s="1811"/>
      <c r="X17" s="1811"/>
    </row>
    <row r="18" spans="1:24" s="435" customFormat="1" ht="13.5" hidden="1" customHeight="1">
      <c r="A18" s="428"/>
      <c r="B18" s="1811"/>
      <c r="C18" s="1811"/>
      <c r="D18" s="1811"/>
      <c r="E18" s="1818"/>
      <c r="F18" s="1815"/>
      <c r="G18" s="1815"/>
      <c r="H18" s="1816"/>
      <c r="I18" s="1812" t="s">
        <v>1129</v>
      </c>
      <c r="J18" s="1812"/>
      <c r="K18" s="1812"/>
      <c r="L18" s="1812"/>
      <c r="M18" s="1812"/>
      <c r="N18" s="1811"/>
      <c r="O18" s="1813"/>
      <c r="P18" s="1813"/>
      <c r="Q18" s="1812" t="s">
        <v>1130</v>
      </c>
      <c r="R18" s="1814"/>
      <c r="S18" s="1814"/>
      <c r="T18" s="1814"/>
      <c r="U18" s="1814"/>
      <c r="V18" s="1811"/>
      <c r="W18" s="1811"/>
      <c r="X18" s="1811"/>
    </row>
    <row r="19" spans="1:24" s="435" customFormat="1" ht="13.5" hidden="1" customHeight="1">
      <c r="A19" s="428"/>
      <c r="B19" s="1811"/>
      <c r="C19" s="1811"/>
      <c r="D19" s="1811"/>
      <c r="E19" s="1818"/>
      <c r="F19" s="1815"/>
      <c r="G19" s="1815"/>
      <c r="H19" s="1816"/>
      <c r="I19" s="1812" t="s">
        <v>1131</v>
      </c>
      <c r="J19" s="1812"/>
      <c r="K19" s="1812"/>
      <c r="L19" s="1812"/>
      <c r="M19" s="1812"/>
      <c r="N19" s="1811"/>
      <c r="O19" s="1813"/>
      <c r="P19" s="1813"/>
      <c r="Q19" s="1812" t="s">
        <v>1132</v>
      </c>
      <c r="R19" s="1814"/>
      <c r="S19" s="1814"/>
      <c r="T19" s="1814"/>
      <c r="U19" s="1814"/>
      <c r="V19" s="1811"/>
      <c r="W19" s="1811"/>
      <c r="X19" s="1811"/>
    </row>
    <row r="20" spans="1:24" s="435" customFormat="1" ht="13.5" hidden="1" customHeight="1">
      <c r="A20" s="428"/>
      <c r="B20" s="1811"/>
      <c r="C20" s="1811"/>
      <c r="D20" s="1811"/>
      <c r="E20" s="1818"/>
      <c r="F20" s="1815"/>
      <c r="G20" s="1815"/>
      <c r="H20" s="1816"/>
      <c r="I20" s="1812" t="s">
        <v>1133</v>
      </c>
      <c r="J20" s="1812"/>
      <c r="K20" s="1812"/>
      <c r="L20" s="1812"/>
      <c r="M20" s="1812"/>
      <c r="N20" s="1811"/>
      <c r="O20" s="1813"/>
      <c r="P20" s="1813"/>
      <c r="Q20" s="1812" t="s">
        <v>1121</v>
      </c>
      <c r="R20" s="1814"/>
      <c r="S20" s="1814"/>
      <c r="T20" s="1814"/>
      <c r="U20" s="1814"/>
      <c r="V20" s="1814"/>
      <c r="W20" s="1814"/>
      <c r="X20" s="1814"/>
    </row>
    <row r="21" spans="1:24" s="435" customFormat="1" ht="13.5" hidden="1" customHeight="1">
      <c r="A21" s="428"/>
      <c r="B21" s="1811"/>
      <c r="C21" s="1811"/>
      <c r="D21" s="1811"/>
      <c r="E21" s="1818"/>
      <c r="F21" s="1815"/>
      <c r="G21" s="1815"/>
      <c r="H21" s="1816"/>
      <c r="I21" s="1812" t="s">
        <v>1134</v>
      </c>
      <c r="J21" s="1812"/>
      <c r="K21" s="1812"/>
      <c r="L21" s="1812"/>
      <c r="M21" s="1812"/>
      <c r="N21" s="1811"/>
      <c r="O21" s="1813"/>
      <c r="P21" s="1813"/>
      <c r="Q21" s="1812" t="s">
        <v>1121</v>
      </c>
      <c r="R21" s="1814"/>
      <c r="S21" s="1814"/>
      <c r="T21" s="1814"/>
      <c r="U21" s="1814"/>
      <c r="V21" s="1811"/>
      <c r="W21" s="1811"/>
      <c r="X21" s="1811"/>
    </row>
    <row r="22" spans="1:24" s="435" customFormat="1" ht="13.5" hidden="1" customHeight="1">
      <c r="A22" s="428"/>
      <c r="B22" s="1811"/>
      <c r="C22" s="1811"/>
      <c r="D22" s="1811"/>
      <c r="E22" s="656"/>
      <c r="F22" s="1815" t="s">
        <v>1124</v>
      </c>
      <c r="G22" s="1815"/>
      <c r="H22" s="1816"/>
      <c r="I22" s="1812" t="s">
        <v>1125</v>
      </c>
      <c r="J22" s="1812"/>
      <c r="K22" s="1812"/>
      <c r="L22" s="1812"/>
      <c r="M22" s="1812"/>
      <c r="N22" s="1811"/>
      <c r="O22" s="1813"/>
      <c r="P22" s="1813"/>
      <c r="Q22" s="1812" t="s">
        <v>1119</v>
      </c>
      <c r="R22" s="1814"/>
      <c r="S22" s="1814"/>
      <c r="T22" s="1814"/>
      <c r="U22" s="1814"/>
      <c r="V22" s="1814"/>
      <c r="W22" s="1814"/>
      <c r="X22" s="1814"/>
    </row>
    <row r="23" spans="1:24" s="435" customFormat="1" ht="13.5" hidden="1" customHeight="1">
      <c r="A23" s="428"/>
      <c r="B23" s="1811"/>
      <c r="C23" s="1811"/>
      <c r="D23" s="1811"/>
      <c r="E23" s="1817"/>
      <c r="F23" s="1815" t="s">
        <v>1126</v>
      </c>
      <c r="G23" s="1815"/>
      <c r="H23" s="1816"/>
      <c r="I23" s="1812" t="s">
        <v>1127</v>
      </c>
      <c r="J23" s="1812"/>
      <c r="K23" s="1812"/>
      <c r="L23" s="1812"/>
      <c r="M23" s="1812"/>
      <c r="N23" s="1811"/>
      <c r="O23" s="1813"/>
      <c r="P23" s="1813"/>
      <c r="Q23" s="1812" t="s">
        <v>1128</v>
      </c>
      <c r="R23" s="1814"/>
      <c r="S23" s="1814"/>
      <c r="T23" s="1814"/>
      <c r="U23" s="1814"/>
      <c r="V23" s="1811"/>
      <c r="W23" s="1811"/>
      <c r="X23" s="1811"/>
    </row>
    <row r="24" spans="1:24" s="435" customFormat="1" ht="13.5" hidden="1" customHeight="1">
      <c r="A24" s="428"/>
      <c r="B24" s="1811"/>
      <c r="C24" s="1811"/>
      <c r="D24" s="1811"/>
      <c r="E24" s="1818"/>
      <c r="F24" s="1815"/>
      <c r="G24" s="1815"/>
      <c r="H24" s="1816"/>
      <c r="I24" s="1812" t="s">
        <v>1129</v>
      </c>
      <c r="J24" s="1812"/>
      <c r="K24" s="1812"/>
      <c r="L24" s="1812"/>
      <c r="M24" s="1812"/>
      <c r="N24" s="1811"/>
      <c r="O24" s="1813"/>
      <c r="P24" s="1813"/>
      <c r="Q24" s="1812" t="s">
        <v>1130</v>
      </c>
      <c r="R24" s="1814"/>
      <c r="S24" s="1814"/>
      <c r="T24" s="1814"/>
      <c r="U24" s="1814"/>
      <c r="V24" s="1811"/>
      <c r="W24" s="1811"/>
      <c r="X24" s="1811"/>
    </row>
    <row r="25" spans="1:24" s="435" customFormat="1" ht="13.5" hidden="1" customHeight="1">
      <c r="A25" s="428"/>
      <c r="B25" s="1811"/>
      <c r="C25" s="1811"/>
      <c r="D25" s="1811"/>
      <c r="E25" s="1818"/>
      <c r="F25" s="1815"/>
      <c r="G25" s="1815"/>
      <c r="H25" s="1816"/>
      <c r="I25" s="1812" t="s">
        <v>1131</v>
      </c>
      <c r="J25" s="1812"/>
      <c r="K25" s="1812"/>
      <c r="L25" s="1812"/>
      <c r="M25" s="1812"/>
      <c r="N25" s="1811"/>
      <c r="O25" s="1813"/>
      <c r="P25" s="1813"/>
      <c r="Q25" s="1812" t="s">
        <v>1132</v>
      </c>
      <c r="R25" s="1814"/>
      <c r="S25" s="1814"/>
      <c r="T25" s="1814"/>
      <c r="U25" s="1814"/>
      <c r="V25" s="1811"/>
      <c r="W25" s="1811"/>
      <c r="X25" s="1811"/>
    </row>
    <row r="26" spans="1:24" s="435" customFormat="1" ht="13.5" hidden="1" customHeight="1">
      <c r="A26" s="428"/>
      <c r="B26" s="1811"/>
      <c r="C26" s="1811"/>
      <c r="D26" s="1811"/>
      <c r="E26" s="1818"/>
      <c r="F26" s="1815"/>
      <c r="G26" s="1815"/>
      <c r="H26" s="1816"/>
      <c r="I26" s="1812" t="s">
        <v>1133</v>
      </c>
      <c r="J26" s="1812"/>
      <c r="K26" s="1812"/>
      <c r="L26" s="1812"/>
      <c r="M26" s="1812"/>
      <c r="N26" s="1811"/>
      <c r="O26" s="1813"/>
      <c r="P26" s="1813"/>
      <c r="Q26" s="1812" t="s">
        <v>1121</v>
      </c>
      <c r="R26" s="1814"/>
      <c r="S26" s="1814"/>
      <c r="T26" s="1814"/>
      <c r="U26" s="1814"/>
      <c r="V26" s="1814"/>
      <c r="W26" s="1814"/>
      <c r="X26" s="1814"/>
    </row>
    <row r="27" spans="1:24" s="435" customFormat="1" ht="13.5" hidden="1" customHeight="1">
      <c r="A27" s="428"/>
      <c r="B27" s="1811"/>
      <c r="C27" s="1811"/>
      <c r="D27" s="1811"/>
      <c r="E27" s="1818"/>
      <c r="F27" s="1815"/>
      <c r="G27" s="1815"/>
      <c r="H27" s="1816"/>
      <c r="I27" s="1812" t="s">
        <v>1134</v>
      </c>
      <c r="J27" s="1812"/>
      <c r="K27" s="1812"/>
      <c r="L27" s="1812"/>
      <c r="M27" s="1812"/>
      <c r="N27" s="1811"/>
      <c r="O27" s="1813"/>
      <c r="P27" s="1813"/>
      <c r="Q27" s="1812" t="s">
        <v>1121</v>
      </c>
      <c r="R27" s="1814"/>
      <c r="S27" s="1814"/>
      <c r="T27" s="1814"/>
      <c r="U27" s="1814"/>
      <c r="V27" s="1811"/>
      <c r="W27" s="1811"/>
      <c r="X27" s="1811"/>
    </row>
    <row r="28" spans="1:24" s="435" customFormat="1" ht="13.5" hidden="1" customHeight="1">
      <c r="A28" s="428"/>
      <c r="B28" s="1811"/>
      <c r="C28" s="1811"/>
      <c r="D28" s="1811"/>
      <c r="E28" s="656"/>
      <c r="F28" s="1815" t="s">
        <v>1124</v>
      </c>
      <c r="G28" s="1815"/>
      <c r="H28" s="1816"/>
      <c r="I28" s="1812" t="s">
        <v>1125</v>
      </c>
      <c r="J28" s="1812"/>
      <c r="K28" s="1812"/>
      <c r="L28" s="1812"/>
      <c r="M28" s="1812"/>
      <c r="N28" s="1811"/>
      <c r="O28" s="1813"/>
      <c r="P28" s="1813"/>
      <c r="Q28" s="1812" t="s">
        <v>1119</v>
      </c>
      <c r="R28" s="1814"/>
      <c r="S28" s="1814"/>
      <c r="T28" s="1814"/>
      <c r="U28" s="1814"/>
      <c r="V28" s="1814"/>
      <c r="W28" s="1814"/>
      <c r="X28" s="1814"/>
    </row>
    <row r="29" spans="1:24" s="435" customFormat="1" ht="13.5" hidden="1" customHeight="1">
      <c r="A29" s="428"/>
      <c r="B29" s="1811"/>
      <c r="C29" s="1811"/>
      <c r="D29" s="1811"/>
      <c r="E29" s="1817"/>
      <c r="F29" s="1815" t="s">
        <v>1126</v>
      </c>
      <c r="G29" s="1815"/>
      <c r="H29" s="1816"/>
      <c r="I29" s="1812" t="s">
        <v>1127</v>
      </c>
      <c r="J29" s="1812"/>
      <c r="K29" s="1812"/>
      <c r="L29" s="1812"/>
      <c r="M29" s="1812"/>
      <c r="N29" s="1811"/>
      <c r="O29" s="1813"/>
      <c r="P29" s="1813"/>
      <c r="Q29" s="1812" t="s">
        <v>1128</v>
      </c>
      <c r="R29" s="1814"/>
      <c r="S29" s="1814"/>
      <c r="T29" s="1814"/>
      <c r="U29" s="1814"/>
      <c r="V29" s="1811"/>
      <c r="W29" s="1811"/>
      <c r="X29" s="1811"/>
    </row>
    <row r="30" spans="1:24" s="435" customFormat="1" ht="13.5" hidden="1" customHeight="1">
      <c r="A30" s="428"/>
      <c r="B30" s="1811"/>
      <c r="C30" s="1811"/>
      <c r="D30" s="1811"/>
      <c r="E30" s="1818"/>
      <c r="F30" s="1815"/>
      <c r="G30" s="1815"/>
      <c r="H30" s="1816"/>
      <c r="I30" s="1812" t="s">
        <v>1129</v>
      </c>
      <c r="J30" s="1812"/>
      <c r="K30" s="1812"/>
      <c r="L30" s="1812"/>
      <c r="M30" s="1812"/>
      <c r="N30" s="1811"/>
      <c r="O30" s="1813"/>
      <c r="P30" s="1813"/>
      <c r="Q30" s="1812" t="s">
        <v>1130</v>
      </c>
      <c r="R30" s="1814"/>
      <c r="S30" s="1814"/>
      <c r="T30" s="1814"/>
      <c r="U30" s="1814"/>
      <c r="V30" s="1811"/>
      <c r="W30" s="1811"/>
      <c r="X30" s="1811"/>
    </row>
    <row r="31" spans="1:24" s="435" customFormat="1" ht="13.5" hidden="1" customHeight="1">
      <c r="A31" s="428"/>
      <c r="B31" s="1811"/>
      <c r="C31" s="1811"/>
      <c r="D31" s="1811"/>
      <c r="E31" s="1818"/>
      <c r="F31" s="1815"/>
      <c r="G31" s="1815"/>
      <c r="H31" s="1816"/>
      <c r="I31" s="1812" t="s">
        <v>1131</v>
      </c>
      <c r="J31" s="1812"/>
      <c r="K31" s="1812"/>
      <c r="L31" s="1812"/>
      <c r="M31" s="1812"/>
      <c r="N31" s="1811"/>
      <c r="O31" s="1813"/>
      <c r="P31" s="1813"/>
      <c r="Q31" s="1812" t="s">
        <v>1132</v>
      </c>
      <c r="R31" s="1814"/>
      <c r="S31" s="1814"/>
      <c r="T31" s="1814"/>
      <c r="U31" s="1814"/>
      <c r="V31" s="1811"/>
      <c r="W31" s="1811"/>
      <c r="X31" s="1811"/>
    </row>
    <row r="32" spans="1:24" s="435" customFormat="1" ht="13.5" hidden="1" customHeight="1">
      <c r="A32" s="428"/>
      <c r="B32" s="1811"/>
      <c r="C32" s="1811"/>
      <c r="D32" s="1811"/>
      <c r="E32" s="1818"/>
      <c r="F32" s="1815"/>
      <c r="G32" s="1815"/>
      <c r="H32" s="1816"/>
      <c r="I32" s="1812" t="s">
        <v>1133</v>
      </c>
      <c r="J32" s="1812"/>
      <c r="K32" s="1812"/>
      <c r="L32" s="1812"/>
      <c r="M32" s="1812"/>
      <c r="N32" s="1811"/>
      <c r="O32" s="1813"/>
      <c r="P32" s="1813"/>
      <c r="Q32" s="1812" t="s">
        <v>1121</v>
      </c>
      <c r="R32" s="1814"/>
      <c r="S32" s="1814"/>
      <c r="T32" s="1814"/>
      <c r="U32" s="1814"/>
      <c r="V32" s="1814"/>
      <c r="W32" s="1814"/>
      <c r="X32" s="1814"/>
    </row>
    <row r="33" spans="1:24" s="435" customFormat="1" ht="13.5" hidden="1" customHeight="1">
      <c r="A33" s="428"/>
      <c r="B33" s="1811"/>
      <c r="C33" s="1811"/>
      <c r="D33" s="1811"/>
      <c r="E33" s="1818"/>
      <c r="F33" s="1815"/>
      <c r="G33" s="1815"/>
      <c r="H33" s="1816"/>
      <c r="I33" s="1812" t="s">
        <v>1134</v>
      </c>
      <c r="J33" s="1812"/>
      <c r="K33" s="1812"/>
      <c r="L33" s="1812"/>
      <c r="M33" s="1812"/>
      <c r="N33" s="1811"/>
      <c r="O33" s="1813"/>
      <c r="P33" s="1813"/>
      <c r="Q33" s="1812" t="s">
        <v>1121</v>
      </c>
      <c r="R33" s="1814"/>
      <c r="S33" s="1814"/>
      <c r="T33" s="1814"/>
      <c r="U33" s="1814"/>
      <c r="V33" s="1811"/>
      <c r="W33" s="1811"/>
      <c r="X33" s="1811"/>
    </row>
    <row r="34" spans="1:24" s="435" customFormat="1" ht="13.5" hidden="1" customHeight="1">
      <c r="A34" s="428"/>
      <c r="B34" s="642"/>
      <c r="C34" s="642"/>
      <c r="D34" s="642"/>
      <c r="E34" s="642"/>
      <c r="F34" s="642"/>
      <c r="G34" s="642"/>
      <c r="H34" s="642"/>
      <c r="I34" s="642"/>
      <c r="J34" s="642"/>
      <c r="K34" s="642"/>
      <c r="L34" s="642"/>
      <c r="M34" s="642"/>
      <c r="N34" s="642"/>
      <c r="O34" s="642"/>
      <c r="P34" s="642"/>
      <c r="Q34" s="642"/>
      <c r="R34" s="642"/>
      <c r="S34" s="642"/>
      <c r="T34" s="642"/>
      <c r="U34" s="642"/>
      <c r="V34" s="642"/>
      <c r="W34" s="642"/>
      <c r="X34" s="642"/>
    </row>
    <row r="35" spans="1:24" s="435" customFormat="1" ht="13.5" customHeight="1">
      <c r="A35" s="428"/>
      <c r="B35" s="642"/>
      <c r="C35" s="642"/>
      <c r="D35" s="642"/>
      <c r="E35" s="642"/>
      <c r="F35" s="642"/>
      <c r="G35" s="642"/>
      <c r="H35" s="642"/>
      <c r="I35" s="642"/>
      <c r="J35" s="642"/>
      <c r="K35" s="642"/>
      <c r="L35" s="642"/>
      <c r="M35" s="642"/>
      <c r="N35" s="642"/>
      <c r="O35" s="642"/>
      <c r="P35" s="642"/>
      <c r="Q35" s="642"/>
      <c r="R35" s="642"/>
      <c r="S35" s="642"/>
      <c r="T35" s="642"/>
      <c r="U35" s="642"/>
      <c r="V35" s="642"/>
      <c r="W35" s="642"/>
      <c r="X35" s="642"/>
    </row>
  </sheetData>
  <mergeCells count="236">
    <mergeCell ref="A1:F1"/>
    <mergeCell ref="B3:D4"/>
    <mergeCell ref="E3:F4"/>
    <mergeCell ref="G3:H4"/>
    <mergeCell ref="I3:J4"/>
    <mergeCell ref="K3:M4"/>
    <mergeCell ref="G5:H5"/>
    <mergeCell ref="I5:J5"/>
    <mergeCell ref="K5:M5"/>
    <mergeCell ref="N3:O4"/>
    <mergeCell ref="P3:R4"/>
    <mergeCell ref="S3:U4"/>
    <mergeCell ref="V3:X4"/>
    <mergeCell ref="Y3:AA4"/>
    <mergeCell ref="AB3:AC4"/>
    <mergeCell ref="AT5:AU5"/>
    <mergeCell ref="AF5:AG5"/>
    <mergeCell ref="AH5:AI5"/>
    <mergeCell ref="AJ5:AK5"/>
    <mergeCell ref="AL5:AM5"/>
    <mergeCell ref="AN5:AO5"/>
    <mergeCell ref="AP5:AS5"/>
    <mergeCell ref="AD3:AM3"/>
    <mergeCell ref="AN3:AU3"/>
    <mergeCell ref="AD4:AE4"/>
    <mergeCell ref="AF4:AG4"/>
    <mergeCell ref="AH4:AI4"/>
    <mergeCell ref="AJ4:AK4"/>
    <mergeCell ref="AL4:AM4"/>
    <mergeCell ref="AN4:AO4"/>
    <mergeCell ref="AP4:AS4"/>
    <mergeCell ref="AT4:AU4"/>
    <mergeCell ref="P5:R5"/>
    <mergeCell ref="S5:U5"/>
    <mergeCell ref="V5:X5"/>
    <mergeCell ref="Y5:AA5"/>
    <mergeCell ref="AB5:AC5"/>
    <mergeCell ref="AD5:AE5"/>
    <mergeCell ref="B5:D5"/>
    <mergeCell ref="E5:F5"/>
    <mergeCell ref="AL6:AM6"/>
    <mergeCell ref="B6:D6"/>
    <mergeCell ref="E6:F6"/>
    <mergeCell ref="G6:H6"/>
    <mergeCell ref="I6:J6"/>
    <mergeCell ref="K6:M6"/>
    <mergeCell ref="N6:O6"/>
    <mergeCell ref="P6:R6"/>
    <mergeCell ref="S6:U6"/>
    <mergeCell ref="V6:X6"/>
    <mergeCell ref="N5:O5"/>
    <mergeCell ref="AN6:AO6"/>
    <mergeCell ref="AP6:AS6"/>
    <mergeCell ref="AT6:AU6"/>
    <mergeCell ref="B7:D7"/>
    <mergeCell ref="E7:F7"/>
    <mergeCell ref="G7:H7"/>
    <mergeCell ref="I7:J7"/>
    <mergeCell ref="K7:M7"/>
    <mergeCell ref="N7:O7"/>
    <mergeCell ref="Y6:AA6"/>
    <mergeCell ref="AB6:AC6"/>
    <mergeCell ref="AD6:AE6"/>
    <mergeCell ref="AF6:AG6"/>
    <mergeCell ref="AH6:AI6"/>
    <mergeCell ref="AJ6:AK6"/>
    <mergeCell ref="AT7:AU7"/>
    <mergeCell ref="AF7:AG7"/>
    <mergeCell ref="AH7:AI7"/>
    <mergeCell ref="AJ7:AK7"/>
    <mergeCell ref="AL7:AM7"/>
    <mergeCell ref="AN7:AO7"/>
    <mergeCell ref="AP7:AS7"/>
    <mergeCell ref="P7:R7"/>
    <mergeCell ref="S7:U7"/>
    <mergeCell ref="B8:D8"/>
    <mergeCell ref="E8:F8"/>
    <mergeCell ref="G8:H8"/>
    <mergeCell ref="I8:J8"/>
    <mergeCell ref="K8:M8"/>
    <mergeCell ref="N8:O8"/>
    <mergeCell ref="P8:R8"/>
    <mergeCell ref="S8:U8"/>
    <mergeCell ref="V8:X8"/>
    <mergeCell ref="V7:X7"/>
    <mergeCell ref="Y7:AA7"/>
    <mergeCell ref="AB7:AC7"/>
    <mergeCell ref="AD7:AE7"/>
    <mergeCell ref="AL8:AM8"/>
    <mergeCell ref="AN8:AO8"/>
    <mergeCell ref="AP8:AS8"/>
    <mergeCell ref="AT8:AU8"/>
    <mergeCell ref="B9:D9"/>
    <mergeCell ref="E9:F9"/>
    <mergeCell ref="G9:H9"/>
    <mergeCell ref="I9:J9"/>
    <mergeCell ref="K9:M9"/>
    <mergeCell ref="N9:O9"/>
    <mergeCell ref="Y8:AA8"/>
    <mergeCell ref="AB8:AC8"/>
    <mergeCell ref="AD8:AE8"/>
    <mergeCell ref="AF8:AG8"/>
    <mergeCell ref="AH8:AI8"/>
    <mergeCell ref="AJ8:AK8"/>
    <mergeCell ref="AT9:AU9"/>
    <mergeCell ref="AF9:AG9"/>
    <mergeCell ref="AH9:AI9"/>
    <mergeCell ref="AJ9:AK9"/>
    <mergeCell ref="B10:D10"/>
    <mergeCell ref="E10:F10"/>
    <mergeCell ref="G10:H10"/>
    <mergeCell ref="I10:J10"/>
    <mergeCell ref="K10:M10"/>
    <mergeCell ref="N10:O10"/>
    <mergeCell ref="P10:R10"/>
    <mergeCell ref="S10:U10"/>
    <mergeCell ref="V10:X10"/>
    <mergeCell ref="AL9:AM9"/>
    <mergeCell ref="AN9:AO9"/>
    <mergeCell ref="AP9:AS9"/>
    <mergeCell ref="P9:R9"/>
    <mergeCell ref="S9:U9"/>
    <mergeCell ref="V9:X9"/>
    <mergeCell ref="Y9:AA9"/>
    <mergeCell ref="AB9:AC9"/>
    <mergeCell ref="AD9:AE9"/>
    <mergeCell ref="AL10:AM10"/>
    <mergeCell ref="AN10:AO10"/>
    <mergeCell ref="AP10:AS10"/>
    <mergeCell ref="AT10:AU10"/>
    <mergeCell ref="B11:D11"/>
    <mergeCell ref="E11:F11"/>
    <mergeCell ref="G11:H11"/>
    <mergeCell ref="I11:J11"/>
    <mergeCell ref="K11:M11"/>
    <mergeCell ref="N11:O11"/>
    <mergeCell ref="Y10:AA10"/>
    <mergeCell ref="AB10:AC10"/>
    <mergeCell ref="AD10:AE10"/>
    <mergeCell ref="AF10:AG10"/>
    <mergeCell ref="AH10:AI10"/>
    <mergeCell ref="AJ10:AK10"/>
    <mergeCell ref="AT11:AU11"/>
    <mergeCell ref="AF11:AG11"/>
    <mergeCell ref="AH11:AI11"/>
    <mergeCell ref="AJ11:AK11"/>
    <mergeCell ref="AL11:AM11"/>
    <mergeCell ref="AN11:AO11"/>
    <mergeCell ref="AP11:AS11"/>
    <mergeCell ref="P11:R11"/>
    <mergeCell ref="B15:D15"/>
    <mergeCell ref="E15:P15"/>
    <mergeCell ref="Q15:X15"/>
    <mergeCell ref="B16:D21"/>
    <mergeCell ref="F16:H16"/>
    <mergeCell ref="I16:M16"/>
    <mergeCell ref="N16:P16"/>
    <mergeCell ref="Q16:X16"/>
    <mergeCell ref="E17:E21"/>
    <mergeCell ref="F17:H21"/>
    <mergeCell ref="I21:M21"/>
    <mergeCell ref="N21:P21"/>
    <mergeCell ref="Q21:U21"/>
    <mergeCell ref="V21:X21"/>
    <mergeCell ref="V24:X24"/>
    <mergeCell ref="I25:M25"/>
    <mergeCell ref="I27:M27"/>
    <mergeCell ref="N27:P27"/>
    <mergeCell ref="S11:U11"/>
    <mergeCell ref="V11:X11"/>
    <mergeCell ref="Y11:AA11"/>
    <mergeCell ref="AB11:AC11"/>
    <mergeCell ref="AD11:AE11"/>
    <mergeCell ref="N19:P19"/>
    <mergeCell ref="Q19:U19"/>
    <mergeCell ref="V19:X19"/>
    <mergeCell ref="I20:M20"/>
    <mergeCell ref="N20:P20"/>
    <mergeCell ref="Q20:X20"/>
    <mergeCell ref="I17:M17"/>
    <mergeCell ref="N17:P17"/>
    <mergeCell ref="Q17:U17"/>
    <mergeCell ref="V17:X17"/>
    <mergeCell ref="I18:M18"/>
    <mergeCell ref="N18:P18"/>
    <mergeCell ref="Q18:U18"/>
    <mergeCell ref="V18:X18"/>
    <mergeCell ref="I19:M19"/>
    <mergeCell ref="Q33:U33"/>
    <mergeCell ref="V33:X33"/>
    <mergeCell ref="N31:P31"/>
    <mergeCell ref="Q31:U31"/>
    <mergeCell ref="B22:D27"/>
    <mergeCell ref="F22:H22"/>
    <mergeCell ref="I22:M22"/>
    <mergeCell ref="N22:P22"/>
    <mergeCell ref="Q22:X22"/>
    <mergeCell ref="E23:E27"/>
    <mergeCell ref="N25:P25"/>
    <mergeCell ref="Q25:U25"/>
    <mergeCell ref="V25:X25"/>
    <mergeCell ref="I26:M26"/>
    <mergeCell ref="N26:P26"/>
    <mergeCell ref="Q26:X26"/>
    <mergeCell ref="F23:H27"/>
    <mergeCell ref="I23:M23"/>
    <mergeCell ref="N23:P23"/>
    <mergeCell ref="Q23:U23"/>
    <mergeCell ref="V23:X23"/>
    <mergeCell ref="I24:M24"/>
    <mergeCell ref="N24:P24"/>
    <mergeCell ref="Q24:U24"/>
    <mergeCell ref="V31:X31"/>
    <mergeCell ref="I32:M32"/>
    <mergeCell ref="N32:P32"/>
    <mergeCell ref="Q32:X32"/>
    <mergeCell ref="Q27:U27"/>
    <mergeCell ref="V27:X27"/>
    <mergeCell ref="B28:D33"/>
    <mergeCell ref="F28:H28"/>
    <mergeCell ref="I28:M28"/>
    <mergeCell ref="N28:P28"/>
    <mergeCell ref="Q28:X28"/>
    <mergeCell ref="E29:E33"/>
    <mergeCell ref="F29:H33"/>
    <mergeCell ref="I29:M29"/>
    <mergeCell ref="N29:P29"/>
    <mergeCell ref="Q29:U29"/>
    <mergeCell ref="V29:X29"/>
    <mergeCell ref="I30:M30"/>
    <mergeCell ref="N30:P30"/>
    <mergeCell ref="Q30:U30"/>
    <mergeCell ref="V30:X30"/>
    <mergeCell ref="I31:M31"/>
    <mergeCell ref="I33:M33"/>
    <mergeCell ref="N33:P33"/>
  </mergeCells>
  <phoneticPr fontId="3"/>
  <dataValidations count="12">
    <dataValidation type="list" allowBlank="1" showInputMessage="1" sqref="N28:P28 JJ28:JL28 TF28:TH28 ADB28:ADD28 AMX28:AMZ28 AWT28:AWV28 BGP28:BGR28 BQL28:BQN28 CAH28:CAJ28 CKD28:CKF28 CTZ28:CUB28 DDV28:DDX28 DNR28:DNT28 DXN28:DXP28 EHJ28:EHL28 ERF28:ERH28 FBB28:FBD28 FKX28:FKZ28 FUT28:FUV28 GEP28:GER28 GOL28:GON28 GYH28:GYJ28 HID28:HIF28 HRZ28:HSB28 IBV28:IBX28 ILR28:ILT28 IVN28:IVP28 JFJ28:JFL28 JPF28:JPH28 JZB28:JZD28 KIX28:KIZ28 KST28:KSV28 LCP28:LCR28 LML28:LMN28 LWH28:LWJ28 MGD28:MGF28 MPZ28:MQB28 MZV28:MZX28 NJR28:NJT28 NTN28:NTP28 ODJ28:ODL28 ONF28:ONH28 OXB28:OXD28 PGX28:PGZ28 PQT28:PQV28 QAP28:QAR28 QKL28:QKN28 QUH28:QUJ28 RED28:REF28 RNZ28:ROB28 RXV28:RXX28 SHR28:SHT28 SRN28:SRP28 TBJ28:TBL28 TLF28:TLH28 TVB28:TVD28 UEX28:UEZ28 UOT28:UOV28 UYP28:UYR28 VIL28:VIN28 VSH28:VSJ28 WCD28:WCF28 WLZ28:WMB28 WVV28:WVX28 N22:P22 JJ22:JL22 TF22:TH22 ADB22:ADD22 AMX22:AMZ22 AWT22:AWV22 BGP22:BGR22 BQL22:BQN22 CAH22:CAJ22 CKD22:CKF22 CTZ22:CUB22 DDV22:DDX22 DNR22:DNT22 DXN22:DXP22 EHJ22:EHL22 ERF22:ERH22 FBB22:FBD22 FKX22:FKZ22 FUT22:FUV22 GEP22:GER22 GOL22:GON22 GYH22:GYJ22 HID22:HIF22 HRZ22:HSB22 IBV22:IBX22 ILR22:ILT22 IVN22:IVP22 JFJ22:JFL22 JPF22:JPH22 JZB22:JZD22 KIX22:KIZ22 KST22:KSV22 LCP22:LCR22 LML22:LMN22 LWH22:LWJ22 MGD22:MGF22 MPZ22:MQB22 MZV22:MZX22 NJR22:NJT22 NTN22:NTP22 ODJ22:ODL22 ONF22:ONH22 OXB22:OXD22 PGX22:PGZ22 PQT22:PQV22 QAP22:QAR22 QKL22:QKN22 QUH22:QUJ22 RED22:REF22 RNZ22:ROB22 RXV22:RXX22 SHR22:SHT22 SRN22:SRP22 TBJ22:TBL22 TLF22:TLH22 TVB22:TVD22 UEX22:UEZ22 UOT22:UOV22 UYP22:UYR22 VIL22:VIN22 VSH22:VSJ22 WCD22:WCF22 WLZ22:WMB22 WVV22:WVX22 N16:P16 JJ16:JL16 TF16:TH16 ADB16:ADD16 AMX16:AMZ16 AWT16:AWV16 BGP16:BGR16 BQL16:BQN16 CAH16:CAJ16 CKD16:CKF16 CTZ16:CUB16 DDV16:DDX16 DNR16:DNT16 DXN16:DXP16 EHJ16:EHL16 ERF16:ERH16 FBB16:FBD16 FKX16:FKZ16 FUT16:FUV16 GEP16:GER16 GOL16:GON16 GYH16:GYJ16 HID16:HIF16 HRZ16:HSB16 IBV16:IBX16 ILR16:ILT16 IVN16:IVP16 JFJ16:JFL16 JPF16:JPH16 JZB16:JZD16 KIX16:KIZ16 KST16:KSV16 LCP16:LCR16 LML16:LMN16 LWH16:LWJ16 MGD16:MGF16 MPZ16:MQB16 MZV16:MZX16 NJR16:NJT16 NTN16:NTP16 ODJ16:ODL16 ONF16:ONH16 OXB16:OXD16 PGX16:PGZ16 PQT16:PQV16 QAP16:QAR16 QKL16:QKN16 QUH16:QUJ16 RED16:REF16 RNZ16:ROB16 RXV16:RXX16 SHR16:SHT16 SRN16:SRP16 TBJ16:TBL16 TLF16:TLH16 TVB16:TVD16 UEX16:UEZ16 UOT16:UOV16 UYP16:UYR16 VIL16:VIN16 VSH16:VSJ16 WCD16:WCF16 WLZ16:WMB16 WVV16:WVX16">
      <formula1>prof_group_name</formula1>
    </dataValidation>
    <dataValidation type="list" allowBlank="1" showInputMessage="1" sqref="N29:P29 JJ29:JL29 TF29:TH29 ADB29:ADD29 AMX29:AMZ29 AWT29:AWV29 BGP29:BGR29 BQL29:BQN29 CAH29:CAJ29 CKD29:CKF29 CTZ29:CUB29 DDV29:DDX29 DNR29:DNT29 DXN29:DXP29 EHJ29:EHL29 ERF29:ERH29 FBB29:FBD29 FKX29:FKZ29 FUT29:FUV29 GEP29:GER29 GOL29:GON29 GYH29:GYJ29 HID29:HIF29 HRZ29:HSB29 IBV29:IBX29 ILR29:ILT29 IVN29:IVP29 JFJ29:JFL29 JPF29:JPH29 JZB29:JZD29 KIX29:KIZ29 KST29:KSV29 LCP29:LCR29 LML29:LMN29 LWH29:LWJ29 MGD29:MGF29 MPZ29:MQB29 MZV29:MZX29 NJR29:NJT29 NTN29:NTP29 ODJ29:ODL29 ONF29:ONH29 OXB29:OXD29 PGX29:PGZ29 PQT29:PQV29 QAP29:QAR29 QKL29:QKN29 QUH29:QUJ29 RED29:REF29 RNZ29:ROB29 RXV29:RXX29 SHR29:SHT29 SRN29:SRP29 TBJ29:TBL29 TLF29:TLH29 TVB29:TVD29 UEX29:UEZ29 UOT29:UOV29 UYP29:UYR29 VIL29:VIN29 VSH29:VSJ29 WCD29:WCF29 WLZ29:WMB29 WVV29:WVX29 N23:P23 JJ23:JL23 TF23:TH23 ADB23:ADD23 AMX23:AMZ23 AWT23:AWV23 BGP23:BGR23 BQL23:BQN23 CAH23:CAJ23 CKD23:CKF23 CTZ23:CUB23 DDV23:DDX23 DNR23:DNT23 DXN23:DXP23 EHJ23:EHL23 ERF23:ERH23 FBB23:FBD23 FKX23:FKZ23 FUT23:FUV23 GEP23:GER23 GOL23:GON23 GYH23:GYJ23 HID23:HIF23 HRZ23:HSB23 IBV23:IBX23 ILR23:ILT23 IVN23:IVP23 JFJ23:JFL23 JPF23:JPH23 JZB23:JZD23 KIX23:KIZ23 KST23:KSV23 LCP23:LCR23 LML23:LMN23 LWH23:LWJ23 MGD23:MGF23 MPZ23:MQB23 MZV23:MZX23 NJR23:NJT23 NTN23:NTP23 ODJ23:ODL23 ONF23:ONH23 OXB23:OXD23 PGX23:PGZ23 PQT23:PQV23 QAP23:QAR23 QKL23:QKN23 QUH23:QUJ23 RED23:REF23 RNZ23:ROB23 RXV23:RXX23 SHR23:SHT23 SRN23:SRP23 TBJ23:TBL23 TLF23:TLH23 TVB23:TVD23 UEX23:UEZ23 UOT23:UOV23 UYP23:UYR23 VIL23:VIN23 VSH23:VSJ23 WCD23:WCF23 WLZ23:WMB23 WVV23:WVX23 N17:P17 JJ17:JL17 TF17:TH17 ADB17:ADD17 AMX17:AMZ17 AWT17:AWV17 BGP17:BGR17 BQL17:BQN17 CAH17:CAJ17 CKD17:CKF17 CTZ17:CUB17 DDV17:DDX17 DNR17:DNT17 DXN17:DXP17 EHJ17:EHL17 ERF17:ERH17 FBB17:FBD17 FKX17:FKZ17 FUT17:FUV17 GEP17:GER17 GOL17:GON17 GYH17:GYJ17 HID17:HIF17 HRZ17:HSB17 IBV17:IBX17 ILR17:ILT17 IVN17:IVP17 JFJ17:JFL17 JPF17:JPH17 JZB17:JZD17 KIX17:KIZ17 KST17:KSV17 LCP17:LCR17 LML17:LMN17 LWH17:LWJ17 MGD17:MGF17 MPZ17:MQB17 MZV17:MZX17 NJR17:NJT17 NTN17:NTP17 ODJ17:ODL17 ONF17:ONH17 OXB17:OXD17 PGX17:PGZ17 PQT17:PQV17 QAP17:QAR17 QKL17:QKN17 QUH17:QUJ17 RED17:REF17 RNZ17:ROB17 RXV17:RXX17 SHR17:SHT17 SRN17:SRP17 TBJ17:TBL17 TLF17:TLH17 TVB17:TVD17 UEX17:UEZ17 UOT17:UOV17 UYP17:UYR17 VIL17:VIN17 VSH17:VSJ17 WCD17:WCF17 WLZ17:WMB17 WVV17:WVX17">
      <formula1>antivirus_prof</formula1>
    </dataValidation>
    <dataValidation type="list" allowBlank="1" showInputMessage="1" sqref="N30:P30 JJ30:JL30 TF30:TH30 ADB30:ADD30 AMX30:AMZ30 AWT30:AWV30 BGP30:BGR30 BQL30:BQN30 CAH30:CAJ30 CKD30:CKF30 CTZ30:CUB30 DDV30:DDX30 DNR30:DNT30 DXN30:DXP30 EHJ30:EHL30 ERF30:ERH30 FBB30:FBD30 FKX30:FKZ30 FUT30:FUV30 GEP30:GER30 GOL30:GON30 GYH30:GYJ30 HID30:HIF30 HRZ30:HSB30 IBV30:IBX30 ILR30:ILT30 IVN30:IVP30 JFJ30:JFL30 JPF30:JPH30 JZB30:JZD30 KIX30:KIZ30 KST30:KSV30 LCP30:LCR30 LML30:LMN30 LWH30:LWJ30 MGD30:MGF30 MPZ30:MQB30 MZV30:MZX30 NJR30:NJT30 NTN30:NTP30 ODJ30:ODL30 ONF30:ONH30 OXB30:OXD30 PGX30:PGZ30 PQT30:PQV30 QAP30:QAR30 QKL30:QKN30 QUH30:QUJ30 RED30:REF30 RNZ30:ROB30 RXV30:RXX30 SHR30:SHT30 SRN30:SRP30 TBJ30:TBL30 TLF30:TLH30 TVB30:TVD30 UEX30:UEZ30 UOT30:UOV30 UYP30:UYR30 VIL30:VIN30 VSH30:VSJ30 WCD30:WCF30 WLZ30:WMB30 WVV30:WVX30 N24:P24 JJ24:JL24 TF24:TH24 ADB24:ADD24 AMX24:AMZ24 AWT24:AWV24 BGP24:BGR24 BQL24:BQN24 CAH24:CAJ24 CKD24:CKF24 CTZ24:CUB24 DDV24:DDX24 DNR24:DNT24 DXN24:DXP24 EHJ24:EHL24 ERF24:ERH24 FBB24:FBD24 FKX24:FKZ24 FUT24:FUV24 GEP24:GER24 GOL24:GON24 GYH24:GYJ24 HID24:HIF24 HRZ24:HSB24 IBV24:IBX24 ILR24:ILT24 IVN24:IVP24 JFJ24:JFL24 JPF24:JPH24 JZB24:JZD24 KIX24:KIZ24 KST24:KSV24 LCP24:LCR24 LML24:LMN24 LWH24:LWJ24 MGD24:MGF24 MPZ24:MQB24 MZV24:MZX24 NJR24:NJT24 NTN24:NTP24 ODJ24:ODL24 ONF24:ONH24 OXB24:OXD24 PGX24:PGZ24 PQT24:PQV24 QAP24:QAR24 QKL24:QKN24 QUH24:QUJ24 RED24:REF24 RNZ24:ROB24 RXV24:RXX24 SHR24:SHT24 SRN24:SRP24 TBJ24:TBL24 TLF24:TLH24 TVB24:TVD24 UEX24:UEZ24 UOT24:UOV24 UYP24:UYR24 VIL24:VIN24 VSH24:VSJ24 WCD24:WCF24 WLZ24:WMB24 WVV24:WVX24 N18:P18 JJ18:JL18 TF18:TH18 ADB18:ADD18 AMX18:AMZ18 AWT18:AWV18 BGP18:BGR18 BQL18:BQN18 CAH18:CAJ18 CKD18:CKF18 CTZ18:CUB18 DDV18:DDX18 DNR18:DNT18 DXN18:DXP18 EHJ18:EHL18 ERF18:ERH18 FBB18:FBD18 FKX18:FKZ18 FUT18:FUV18 GEP18:GER18 GOL18:GON18 GYH18:GYJ18 HID18:HIF18 HRZ18:HSB18 IBV18:IBX18 ILR18:ILT18 IVN18:IVP18 JFJ18:JFL18 JPF18:JPH18 JZB18:JZD18 KIX18:KIZ18 KST18:KSV18 LCP18:LCR18 LML18:LMN18 LWH18:LWJ18 MGD18:MGF18 MPZ18:MQB18 MZV18:MZX18 NJR18:NJT18 NTN18:NTP18 ODJ18:ODL18 ONF18:ONH18 OXB18:OXD18 PGX18:PGZ18 PQT18:PQV18 QAP18:QAR18 QKL18:QKN18 QUH18:QUJ18 RED18:REF18 RNZ18:ROB18 RXV18:RXX18 SHR18:SHT18 SRN18:SRP18 TBJ18:TBL18 TLF18:TLH18 TVB18:TVD18 UEX18:UEZ18 UOT18:UOV18 UYP18:UYR18 VIL18:VIN18 VSH18:VSJ18 WCD18:WCF18 WLZ18:WMB18 WVV18:WVX18">
      <formula1>ips_prof</formula1>
    </dataValidation>
    <dataValidation type="list" allowBlank="1" showInputMessage="1" sqref="N31:P31 JJ31:JL31 TF31:TH31 ADB31:ADD31 AMX31:AMZ31 AWT31:AWV31 BGP31:BGR31 BQL31:BQN31 CAH31:CAJ31 CKD31:CKF31 CTZ31:CUB31 DDV31:DDX31 DNR31:DNT31 DXN31:DXP31 EHJ31:EHL31 ERF31:ERH31 FBB31:FBD31 FKX31:FKZ31 FUT31:FUV31 GEP31:GER31 GOL31:GON31 GYH31:GYJ31 HID31:HIF31 HRZ31:HSB31 IBV31:IBX31 ILR31:ILT31 IVN31:IVP31 JFJ31:JFL31 JPF31:JPH31 JZB31:JZD31 KIX31:KIZ31 KST31:KSV31 LCP31:LCR31 LML31:LMN31 LWH31:LWJ31 MGD31:MGF31 MPZ31:MQB31 MZV31:MZX31 NJR31:NJT31 NTN31:NTP31 ODJ31:ODL31 ONF31:ONH31 OXB31:OXD31 PGX31:PGZ31 PQT31:PQV31 QAP31:QAR31 QKL31:QKN31 QUH31:QUJ31 RED31:REF31 RNZ31:ROB31 RXV31:RXX31 SHR31:SHT31 SRN31:SRP31 TBJ31:TBL31 TLF31:TLH31 TVB31:TVD31 UEX31:UEZ31 UOT31:UOV31 UYP31:UYR31 VIL31:VIN31 VSH31:VSJ31 WCD31:WCF31 WLZ31:WMB31 WVV31:WVX31 N25:P25 JJ25:JL25 TF25:TH25 ADB25:ADD25 AMX25:AMZ25 AWT25:AWV25 BGP25:BGR25 BQL25:BQN25 CAH25:CAJ25 CKD25:CKF25 CTZ25:CUB25 DDV25:DDX25 DNR25:DNT25 DXN25:DXP25 EHJ25:EHL25 ERF25:ERH25 FBB25:FBD25 FKX25:FKZ25 FUT25:FUV25 GEP25:GER25 GOL25:GON25 GYH25:GYJ25 HID25:HIF25 HRZ25:HSB25 IBV25:IBX25 ILR25:ILT25 IVN25:IVP25 JFJ25:JFL25 JPF25:JPH25 JZB25:JZD25 KIX25:KIZ25 KST25:KSV25 LCP25:LCR25 LML25:LMN25 LWH25:LWJ25 MGD25:MGF25 MPZ25:MQB25 MZV25:MZX25 NJR25:NJT25 NTN25:NTP25 ODJ25:ODL25 ONF25:ONH25 OXB25:OXD25 PGX25:PGZ25 PQT25:PQV25 QAP25:QAR25 QKL25:QKN25 QUH25:QUJ25 RED25:REF25 RNZ25:ROB25 RXV25:RXX25 SHR25:SHT25 SRN25:SRP25 TBJ25:TBL25 TLF25:TLH25 TVB25:TVD25 UEX25:UEZ25 UOT25:UOV25 UYP25:UYR25 VIL25:VIN25 VSH25:VSJ25 WCD25:WCF25 WLZ25:WMB25 WVV25:WVX25 N19:P19 JJ19:JL19 TF19:TH19 ADB19:ADD19 AMX19:AMZ19 AWT19:AWV19 BGP19:BGR19 BQL19:BQN19 CAH19:CAJ19 CKD19:CKF19 CTZ19:CUB19 DDV19:DDX19 DNR19:DNT19 DXN19:DXP19 EHJ19:EHL19 ERF19:ERH19 FBB19:FBD19 FKX19:FKZ19 FUT19:FUV19 GEP19:GER19 GOL19:GON19 GYH19:GYJ19 HID19:HIF19 HRZ19:HSB19 IBV19:IBX19 ILR19:ILT19 IVN19:IVP19 JFJ19:JFL19 JPF19:JPH19 JZB19:JZD19 KIX19:KIZ19 KST19:KSV19 LCP19:LCR19 LML19:LMN19 LWH19:LWJ19 MGD19:MGF19 MPZ19:MQB19 MZV19:MZX19 NJR19:NJT19 NTN19:NTP19 ODJ19:ODL19 ONF19:ONH19 OXB19:OXD19 PGX19:PGZ19 PQT19:PQV19 QAP19:QAR19 QKL19:QKN19 QUH19:QUJ19 RED19:REF19 RNZ19:ROB19 RXV19:RXX19 SHR19:SHT19 SRN19:SRP19 TBJ19:TBL19 TLF19:TLH19 TVB19:TVD19 UEX19:UEZ19 UOT19:UOV19 UYP19:UYR19 VIL19:VIN19 VSH19:VSJ19 WCD19:WCF19 WLZ19:WMB19 WVV19:WVX19">
      <formula1>antispy_prof</formula1>
    </dataValidation>
    <dataValidation type="list" allowBlank="1" showInputMessage="1" sqref="N32:P32 JJ32:JL32 TF32:TH32 ADB32:ADD32 AMX32:AMZ32 AWT32:AWV32 BGP32:BGR32 BQL32:BQN32 CAH32:CAJ32 CKD32:CKF32 CTZ32:CUB32 DDV32:DDX32 DNR32:DNT32 DXN32:DXP32 EHJ32:EHL32 ERF32:ERH32 FBB32:FBD32 FKX32:FKZ32 FUT32:FUV32 GEP32:GER32 GOL32:GON32 GYH32:GYJ32 HID32:HIF32 HRZ32:HSB32 IBV32:IBX32 ILR32:ILT32 IVN32:IVP32 JFJ32:JFL32 JPF32:JPH32 JZB32:JZD32 KIX32:KIZ32 KST32:KSV32 LCP32:LCR32 LML32:LMN32 LWH32:LWJ32 MGD32:MGF32 MPZ32:MQB32 MZV32:MZX32 NJR32:NJT32 NTN32:NTP32 ODJ32:ODL32 ONF32:ONH32 OXB32:OXD32 PGX32:PGZ32 PQT32:PQV32 QAP32:QAR32 QKL32:QKN32 QUH32:QUJ32 RED32:REF32 RNZ32:ROB32 RXV32:RXX32 SHR32:SHT32 SRN32:SRP32 TBJ32:TBL32 TLF32:TLH32 TVB32:TVD32 UEX32:UEZ32 UOT32:UOV32 UYP32:UYR32 VIL32:VIN32 VSH32:VSJ32 WCD32:WCF32 WLZ32:WMB32 WVV32:WVX32 N26:P26 JJ26:JL26 TF26:TH26 ADB26:ADD26 AMX26:AMZ26 AWT26:AWV26 BGP26:BGR26 BQL26:BQN26 CAH26:CAJ26 CKD26:CKF26 CTZ26:CUB26 DDV26:DDX26 DNR26:DNT26 DXN26:DXP26 EHJ26:EHL26 ERF26:ERH26 FBB26:FBD26 FKX26:FKZ26 FUT26:FUV26 GEP26:GER26 GOL26:GON26 GYH26:GYJ26 HID26:HIF26 HRZ26:HSB26 IBV26:IBX26 ILR26:ILT26 IVN26:IVP26 JFJ26:JFL26 JPF26:JPH26 JZB26:JZD26 KIX26:KIZ26 KST26:KSV26 LCP26:LCR26 LML26:LMN26 LWH26:LWJ26 MGD26:MGF26 MPZ26:MQB26 MZV26:MZX26 NJR26:NJT26 NTN26:NTP26 ODJ26:ODL26 ONF26:ONH26 OXB26:OXD26 PGX26:PGZ26 PQT26:PQV26 QAP26:QAR26 QKL26:QKN26 QUH26:QUJ26 RED26:REF26 RNZ26:ROB26 RXV26:RXX26 SHR26:SHT26 SRN26:SRP26 TBJ26:TBL26 TLF26:TLH26 TVB26:TVD26 UEX26:UEZ26 UOT26:UOV26 UYP26:UYR26 VIL26:VIN26 VSH26:VSJ26 WCD26:WCF26 WLZ26:WMB26 WVV26:WVX26 N20:P20 JJ20:JL20 TF20:TH20 ADB20:ADD20 AMX20:AMZ20 AWT20:AWV20 BGP20:BGR20 BQL20:BQN20 CAH20:CAJ20 CKD20:CKF20 CTZ20:CUB20 DDV20:DDX20 DNR20:DNT20 DXN20:DXP20 EHJ20:EHL20 ERF20:ERH20 FBB20:FBD20 FKX20:FKZ20 FUT20:FUV20 GEP20:GER20 GOL20:GON20 GYH20:GYJ20 HID20:HIF20 HRZ20:HSB20 IBV20:IBX20 ILR20:ILT20 IVN20:IVP20 JFJ20:JFL20 JPF20:JPH20 JZB20:JZD20 KIX20:KIZ20 KST20:KSV20 LCP20:LCR20 LML20:LMN20 LWH20:LWJ20 MGD20:MGF20 MPZ20:MQB20 MZV20:MZX20 NJR20:NJT20 NTN20:NTP20 ODJ20:ODL20 ONF20:ONH20 OXB20:OXD20 PGX20:PGZ20 PQT20:PQV20 QAP20:QAR20 QKL20:QKN20 QUH20:QUJ20 RED20:REF20 RNZ20:ROB20 RXV20:RXX20 SHR20:SHT20 SRN20:SRP20 TBJ20:TBL20 TLF20:TLH20 TVB20:TVD20 UEX20:UEZ20 UOT20:UOV20 UYP20:UYR20 VIL20:VIN20 VSH20:VSJ20 WCD20:WCF20 WLZ20:WMB20 WVV20:WVX20">
      <formula1>url_prof</formula1>
    </dataValidation>
    <dataValidation type="list" allowBlank="1" showInputMessage="1" sqref="N33:P33 JJ33:JL33 TF33:TH33 ADB33:ADD33 AMX33:AMZ33 AWT33:AWV33 BGP33:BGR33 BQL33:BQN33 CAH33:CAJ33 CKD33:CKF33 CTZ33:CUB33 DDV33:DDX33 DNR33:DNT33 DXN33:DXP33 EHJ33:EHL33 ERF33:ERH33 FBB33:FBD33 FKX33:FKZ33 FUT33:FUV33 GEP33:GER33 GOL33:GON33 GYH33:GYJ33 HID33:HIF33 HRZ33:HSB33 IBV33:IBX33 ILR33:ILT33 IVN33:IVP33 JFJ33:JFL33 JPF33:JPH33 JZB33:JZD33 KIX33:KIZ33 KST33:KSV33 LCP33:LCR33 LML33:LMN33 LWH33:LWJ33 MGD33:MGF33 MPZ33:MQB33 MZV33:MZX33 NJR33:NJT33 NTN33:NTP33 ODJ33:ODL33 ONF33:ONH33 OXB33:OXD33 PGX33:PGZ33 PQT33:PQV33 QAP33:QAR33 QKL33:QKN33 QUH33:QUJ33 RED33:REF33 RNZ33:ROB33 RXV33:RXX33 SHR33:SHT33 SRN33:SRP33 TBJ33:TBL33 TLF33:TLH33 TVB33:TVD33 UEX33:UEZ33 UOT33:UOV33 UYP33:UYR33 VIL33:VIN33 VSH33:VSJ33 WCD33:WCF33 WLZ33:WMB33 WVV33:WVX33 N27:P27 JJ27:JL27 TF27:TH27 ADB27:ADD27 AMX27:AMZ27 AWT27:AWV27 BGP27:BGR27 BQL27:BQN27 CAH27:CAJ27 CKD27:CKF27 CTZ27:CUB27 DDV27:DDX27 DNR27:DNT27 DXN27:DXP27 EHJ27:EHL27 ERF27:ERH27 FBB27:FBD27 FKX27:FKZ27 FUT27:FUV27 GEP27:GER27 GOL27:GON27 GYH27:GYJ27 HID27:HIF27 HRZ27:HSB27 IBV27:IBX27 ILR27:ILT27 IVN27:IVP27 JFJ27:JFL27 JPF27:JPH27 JZB27:JZD27 KIX27:KIZ27 KST27:KSV27 LCP27:LCR27 LML27:LMN27 LWH27:LWJ27 MGD27:MGF27 MPZ27:MQB27 MZV27:MZX27 NJR27:NJT27 NTN27:NTP27 ODJ27:ODL27 ONF27:ONH27 OXB27:OXD27 PGX27:PGZ27 PQT27:PQV27 QAP27:QAR27 QKL27:QKN27 QUH27:QUJ27 RED27:REF27 RNZ27:ROB27 RXV27:RXX27 SHR27:SHT27 SRN27:SRP27 TBJ27:TBL27 TLF27:TLH27 TVB27:TVD27 UEX27:UEZ27 UOT27:UOV27 UYP27:UYR27 VIL27:VIN27 VSH27:VSJ27 WCD27:WCF27 WLZ27:WMB27 WVV27:WVX27 N21:P21 JJ21:JL21 TF21:TH21 ADB21:ADD21 AMX21:AMZ21 AWT21:AWV21 BGP21:BGR21 BQL21:BQN21 CAH21:CAJ21 CKD21:CKF21 CTZ21:CUB21 DDV21:DDX21 DNR21:DNT21 DXN21:DXP21 EHJ21:EHL21 ERF21:ERH21 FBB21:FBD21 FKX21:FKZ21 FUT21:FUV21 GEP21:GER21 GOL21:GON21 GYH21:GYJ21 HID21:HIF21 HRZ21:HSB21 IBV21:IBX21 ILR21:ILT21 IVN21:IVP21 JFJ21:JFL21 JPF21:JPH21 JZB21:JZD21 KIX21:KIZ21 KST21:KSV21 LCP21:LCR21 LML21:LMN21 LWH21:LWJ21 MGD21:MGF21 MPZ21:MQB21 MZV21:MZX21 NJR21:NJT21 NTN21:NTP21 ODJ21:ODL21 ONF21:ONH21 OXB21:OXD21 PGX21:PGZ21 PQT21:PQV21 QAP21:QAR21 QKL21:QKN21 QUH21:QUJ21 RED21:REF21 RNZ21:ROB21 RXV21:RXX21 SHR21:SHT21 SRN21:SRP21 TBJ21:TBL21 TLF21:TLH21 TVB21:TVD21 UEX21:UEZ21 UOT21:UOV21 UYP21:UYR21 VIL21:VIN21 VSH21:VSJ21 WCD21:WCF21 WLZ21:WMB21 WVV21:WVX21">
      <formula1>file_block_prof</formula1>
    </dataValidation>
    <dataValidation type="list" allowBlank="1" showInputMessage="1" sqref="V31:X31 JR31:JT31 TN31:TP31 ADJ31:ADL31 ANF31:ANH31 AXB31:AXD31 BGX31:BGZ31 BQT31:BQV31 CAP31:CAR31 CKL31:CKN31 CUH31:CUJ31 DED31:DEF31 DNZ31:DOB31 DXV31:DXX31 EHR31:EHT31 ERN31:ERP31 FBJ31:FBL31 FLF31:FLH31 FVB31:FVD31 GEX31:GEZ31 GOT31:GOV31 GYP31:GYR31 HIL31:HIN31 HSH31:HSJ31 ICD31:ICF31 ILZ31:IMB31 IVV31:IVX31 JFR31:JFT31 JPN31:JPP31 JZJ31:JZL31 KJF31:KJH31 KTB31:KTD31 LCX31:LCZ31 LMT31:LMV31 LWP31:LWR31 MGL31:MGN31 MQH31:MQJ31 NAD31:NAF31 NJZ31:NKB31 NTV31:NTX31 ODR31:ODT31 ONN31:ONP31 OXJ31:OXL31 PHF31:PHH31 PRB31:PRD31 QAX31:QAZ31 QKT31:QKV31 QUP31:QUR31 REL31:REN31 ROH31:ROJ31 RYD31:RYF31 SHZ31:SIB31 SRV31:SRX31 TBR31:TBT31 TLN31:TLP31 TVJ31:TVL31 UFF31:UFH31 UPB31:UPD31 UYX31:UYZ31 VIT31:VIV31 VSP31:VSR31 WCL31:WCN31 WMH31:WMJ31 WWD31:WWF31 V25:X25 JR25:JT25 TN25:TP25 ADJ25:ADL25 ANF25:ANH25 AXB25:AXD25 BGX25:BGZ25 BQT25:BQV25 CAP25:CAR25 CKL25:CKN25 CUH25:CUJ25 DED25:DEF25 DNZ25:DOB25 DXV25:DXX25 EHR25:EHT25 ERN25:ERP25 FBJ25:FBL25 FLF25:FLH25 FVB25:FVD25 GEX25:GEZ25 GOT25:GOV25 GYP25:GYR25 HIL25:HIN25 HSH25:HSJ25 ICD25:ICF25 ILZ25:IMB25 IVV25:IVX25 JFR25:JFT25 JPN25:JPP25 JZJ25:JZL25 KJF25:KJH25 KTB25:KTD25 LCX25:LCZ25 LMT25:LMV25 LWP25:LWR25 MGL25:MGN25 MQH25:MQJ25 NAD25:NAF25 NJZ25:NKB25 NTV25:NTX25 ODR25:ODT25 ONN25:ONP25 OXJ25:OXL25 PHF25:PHH25 PRB25:PRD25 QAX25:QAZ25 QKT25:QKV25 QUP25:QUR25 REL25:REN25 ROH25:ROJ25 RYD25:RYF25 SHZ25:SIB25 SRV25:SRX25 TBR25:TBT25 TLN25:TLP25 TVJ25:TVL25 UFF25:UFH25 UPB25:UPD25 UYX25:UYZ25 VIT25:VIV25 VSP25:VSR25 WCL25:WCN25 WMH25:WMJ25 WWD25:WWF25 V19:X19 JR19:JT19 TN19:TP19 ADJ19:ADL19 ANF19:ANH19 AXB19:AXD19 BGX19:BGZ19 BQT19:BQV19 CAP19:CAR19 CKL19:CKN19 CUH19:CUJ19 DED19:DEF19 DNZ19:DOB19 DXV19:DXX19 EHR19:EHT19 ERN19:ERP19 FBJ19:FBL19 FLF19:FLH19 FVB19:FVD19 GEX19:GEZ19 GOT19:GOV19 GYP19:GYR19 HIL19:HIN19 HSH19:HSJ19 ICD19:ICF19 ILZ19:IMB19 IVV19:IVX19 JFR19:JFT19 JPN19:JPP19 JZJ19:JZL19 KJF19:KJH19 KTB19:KTD19 LCX19:LCZ19 LMT19:LMV19 LWP19:LWR19 MGL19:MGN19 MQH19:MQJ19 NAD19:NAF19 NJZ19:NKB19 NTV19:NTX19 ODR19:ODT19 ONN19:ONP19 OXJ19:OXL19 PHF19:PHH19 PRB19:PRD19 QAX19:QAZ19 QKT19:QKV19 QUP19:QUR19 REL19:REN19 ROH19:ROJ19 RYD19:RYF19 SHZ19:SIB19 SRV19:SRX19 TBR19:TBT19 TLN19:TLP19 TVJ19:TVL19 UFF19:UFH19 UPB19:UPD19 UYX19:UYZ19 VIT19:VIV19 VSP19:VSR19 WCL19:WCN19 WMH19:WMJ19 WWD19:WWF19">
      <formula1>log_forward_prof</formula1>
    </dataValidation>
    <dataValidation type="list" allowBlank="1" showInputMessage="1" sqref="V33:X33 JR33:JT33 TN33:TP33 ADJ33:ADL33 ANF33:ANH33 AXB33:AXD33 BGX33:BGZ33 BQT33:BQV33 CAP33:CAR33 CKL33:CKN33 CUH33:CUJ33 DED33:DEF33 DNZ33:DOB33 DXV33:DXX33 EHR33:EHT33 ERN33:ERP33 FBJ33:FBL33 FLF33:FLH33 FVB33:FVD33 GEX33:GEZ33 GOT33:GOV33 GYP33:GYR33 HIL33:HIN33 HSH33:HSJ33 ICD33:ICF33 ILZ33:IMB33 IVV33:IVX33 JFR33:JFT33 JPN33:JPP33 JZJ33:JZL33 KJF33:KJH33 KTB33:KTD33 LCX33:LCZ33 LMT33:LMV33 LWP33:LWR33 MGL33:MGN33 MQH33:MQJ33 NAD33:NAF33 NJZ33:NKB33 NTV33:NTX33 ODR33:ODT33 ONN33:ONP33 OXJ33:OXL33 PHF33:PHH33 PRB33:PRD33 QAX33:QAZ33 QKT33:QKV33 QUP33:QUR33 REL33:REN33 ROH33:ROJ33 RYD33:RYF33 SHZ33:SIB33 SRV33:SRX33 TBR33:TBT33 TLN33:TLP33 TVJ33:TVL33 UFF33:UFH33 UPB33:UPD33 UYX33:UYZ33 VIT33:VIV33 VSP33:VSR33 WCL33:WCN33 WMH33:WMJ33 WWD33:WWF33 V27:X27 JR27:JT27 TN27:TP27 ADJ27:ADL27 ANF27:ANH27 AXB27:AXD27 BGX27:BGZ27 BQT27:BQV27 CAP27:CAR27 CKL27:CKN27 CUH27:CUJ27 DED27:DEF27 DNZ27:DOB27 DXV27:DXX27 EHR27:EHT27 ERN27:ERP27 FBJ27:FBL27 FLF27:FLH27 FVB27:FVD27 GEX27:GEZ27 GOT27:GOV27 GYP27:GYR27 HIL27:HIN27 HSH27:HSJ27 ICD27:ICF27 ILZ27:IMB27 IVV27:IVX27 JFR27:JFT27 JPN27:JPP27 JZJ27:JZL27 KJF27:KJH27 KTB27:KTD27 LCX27:LCZ27 LMT27:LMV27 LWP27:LWR27 MGL27:MGN27 MQH27:MQJ27 NAD27:NAF27 NJZ27:NKB27 NTV27:NTX27 ODR27:ODT27 ONN27:ONP27 OXJ27:OXL27 PHF27:PHH27 PRB27:PRD27 QAX27:QAZ27 QKT27:QKV27 QUP27:QUR27 REL27:REN27 ROH27:ROJ27 RYD27:RYF27 SHZ27:SIB27 SRV27:SRX27 TBR27:TBT27 TLN27:TLP27 TVJ27:TVL27 UFF27:UFH27 UPB27:UPD27 UYX27:UYZ27 VIT27:VIV27 VSP27:VSR27 WCL27:WCN27 WMH27:WMJ27 WWD27:WWF27 V21:X21 JR21:JT21 TN21:TP21 ADJ21:ADL21 ANF21:ANH21 AXB21:AXD21 BGX21:BGZ21 BQT21:BQV21 CAP21:CAR21 CKL21:CKN21 CUH21:CUJ21 DED21:DEF21 DNZ21:DOB21 DXV21:DXX21 EHR21:EHT21 ERN21:ERP21 FBJ21:FBL21 FLF21:FLH21 FVB21:FVD21 GEX21:GEZ21 GOT21:GOV21 GYP21:GYR21 HIL21:HIN21 HSH21:HSJ21 ICD21:ICF21 ILZ21:IMB21 IVV21:IVX21 JFR21:JFT21 JPN21:JPP21 JZJ21:JZL21 KJF21:KJH21 KTB21:KTD21 LCX21:LCZ21 LMT21:LMV21 LWP21:LWR21 MGL21:MGN21 MQH21:MQJ21 NAD21:NAF21 NJZ21:NKB21 NTV21:NTX21 ODR21:ODT21 ONN21:ONP21 OXJ21:OXL21 PHF21:PHH21 PRB21:PRD21 QAX21:QAZ21 QKT21:QKV21 QUP21:QUR21 REL21:REN21 ROH21:ROJ21 RYD21:RYF21 SHZ21:SIB21 SRV21:SRX21 TBR21:TBT21 TLN21:TLP21 TVJ21:TVL21 UFF21:UFH21 UPB21:UPD21 UYX21:UYZ21 VIT21:VIV21 VSP21:VSR21 WCL21:WCN21 WMH21:WMJ21 WWD21:WWF21">
      <formula1>schedule_name</formula1>
    </dataValidation>
    <dataValidation type="list" allowBlank="1" showInputMessage="1" showErrorMessage="1" sqref="W12:X12 JS12:JT12 TO12:TP12 ADK12:ADL12 ANG12:ANH12 AXC12:AXD12 BGY12:BGZ12 BQU12:BQV12 CAQ12:CAR12 CKM12:CKN12 CUI12:CUJ12 DEE12:DEF12 DOA12:DOB12 DXW12:DXX12 EHS12:EHT12 ERO12:ERP12 FBK12:FBL12 FLG12:FLH12 FVC12:FVD12 GEY12:GEZ12 GOU12:GOV12 GYQ12:GYR12 HIM12:HIN12 HSI12:HSJ12 ICE12:ICF12 IMA12:IMB12 IVW12:IVX12 JFS12:JFT12 JPO12:JPP12 JZK12:JZL12 KJG12:KJH12 KTC12:KTD12 LCY12:LCZ12 LMU12:LMV12 LWQ12:LWR12 MGM12:MGN12 MQI12:MQJ12 NAE12:NAF12 NKA12:NKB12 NTW12:NTX12 ODS12:ODT12 ONO12:ONP12 OXK12:OXL12 PHG12:PHH12 PRC12:PRD12 QAY12:QAZ12 QKU12:QKV12 QUQ12:QUR12 REM12:REN12 ROI12:ROJ12 RYE12:RYF12 SIA12:SIB12 SRW12:SRX12 TBS12:TBT12 TLO12:TLP12 TVK12:TVL12 UFG12:UFH12 UPC12:UPD12 UYY12:UYZ12 VIU12:VIV12 VSQ12:VSR12 WCM12:WCN12 WMI12:WMJ12 WWE12:WWF12 AB5:AC11 JX5:JY11 TT5:TU11 ADP5:ADQ11 ANL5:ANM11 AXH5:AXI11 BHD5:BHE11 BQZ5:BRA11 CAV5:CAW11 CKR5:CKS11 CUN5:CUO11 DEJ5:DEK11 DOF5:DOG11 DYB5:DYC11 EHX5:EHY11 ERT5:ERU11 FBP5:FBQ11 FLL5:FLM11 FVH5:FVI11 GFD5:GFE11 GOZ5:GPA11 GYV5:GYW11 HIR5:HIS11 HSN5:HSO11 ICJ5:ICK11 IMF5:IMG11 IWB5:IWC11 JFX5:JFY11 JPT5:JPU11 JZP5:JZQ11 KJL5:KJM11 KTH5:KTI11 LDD5:LDE11 LMZ5:LNA11 LWV5:LWW11 MGR5:MGS11 MQN5:MQO11 NAJ5:NAK11 NKF5:NKG11 NUB5:NUC11 ODX5:ODY11 ONT5:ONU11 OXP5:OXQ11 PHL5:PHM11 PRH5:PRI11 QBD5:QBE11 QKZ5:QLA11 QUV5:QUW11 RER5:RES11 RON5:ROO11 RYJ5:RYK11 SIF5:SIG11 SSB5:SSC11 TBX5:TBY11 TLT5:TLU11 TVP5:TVQ11 UFL5:UFM11 UPH5:UPI11 UZD5:UZE11 VIZ5:VJA11 VSV5:VSW11 WCR5:WCS11 WMN5:WMO11 WWJ5:WWK11">
      <formula1>security_rule_action</formula1>
    </dataValidation>
    <dataValidation type="list" allowBlank="1" showInputMessage="1" showErrorMessage="1" sqref="E5:F11 JA5:JB11 SW5:SX11 ACS5:ACT11 AMO5:AMP11 AWK5:AWL11 BGG5:BGH11 BQC5:BQD11 BZY5:BZZ11 CJU5:CJV11 CTQ5:CTR11 DDM5:DDN11 DNI5:DNJ11 DXE5:DXF11 EHA5:EHB11 EQW5:EQX11 FAS5:FAT11 FKO5:FKP11 FUK5:FUL11 GEG5:GEH11 GOC5:GOD11 GXY5:GXZ11 HHU5:HHV11 HRQ5:HRR11 IBM5:IBN11 ILI5:ILJ11 IVE5:IVF11 JFA5:JFB11 JOW5:JOX11 JYS5:JYT11 KIO5:KIP11 KSK5:KSL11 LCG5:LCH11 LMC5:LMD11 LVY5:LVZ11 MFU5:MFV11 MPQ5:MPR11 MZM5:MZN11 NJI5:NJJ11 NTE5:NTF11 ODA5:ODB11 OMW5:OMX11 OWS5:OWT11 PGO5:PGP11 PQK5:PQL11 QAG5:QAH11 QKC5:QKD11 QTY5:QTZ11 RDU5:RDV11 RNQ5:RNR11 RXM5:RXN11 SHI5:SHJ11 SRE5:SRF11 TBA5:TBB11 TKW5:TKX11 TUS5:TUT11 UEO5:UEP11 UOK5:UOL11 UYG5:UYH11 VIC5:VID11 VRY5:VRZ11 WBU5:WBV11 WLQ5:WLR11 WVM5:WVN11">
      <formula1>rule_type</formula1>
    </dataValidation>
    <dataValidation type="list" allowBlank="1" showInputMessage="1" sqref="V5:V11 JR5:JR11 TN5:TN11 ADJ5:ADJ11 ANF5:ANF11 AXB5:AXB11 BGX5:BGX11 BQT5:BQT11 CAP5:CAP11 CKL5:CKL11 CUH5:CUH11 DED5:DED11 DNZ5:DNZ11 DXV5:DXV11 EHR5:EHR11 ERN5:ERN11 FBJ5:FBJ11 FLF5:FLF11 FVB5:FVB11 GEX5:GEX11 GOT5:GOT11 GYP5:GYP11 HIL5:HIL11 HSH5:HSH11 ICD5:ICD11 ILZ5:ILZ11 IVV5:IVV11 JFR5:JFR11 JPN5:JPN11 JZJ5:JZJ11 KJF5:KJF11 KTB5:KTB11 LCX5:LCX11 LMT5:LMT11 LWP5:LWP11 MGL5:MGL11 MQH5:MQH11 NAD5:NAD11 NJZ5:NJZ11 NTV5:NTV11 ODR5:ODR11 ONN5:ONN11 OXJ5:OXJ11 PHF5:PHF11 PRB5:PRB11 QAX5:QAX11 QKT5:QKT11 QUP5:QUP11 REL5:REL11 ROH5:ROH11 RYD5:RYD11 SHZ5:SHZ11 SRV5:SRV11 TBR5:TBR11 TLN5:TLN11 TVJ5:TVJ11 UFF5:UFF11 UPB5:UPB11 UYX5:UYX11 VIT5:VIT11 VSP5:VSP11 WCL5:WCL11 WMH5:WMH11 WWD5:WWD11 T12 JP12 TL12 ADH12 AND12 AWZ12 BGV12 BQR12 CAN12 CKJ12 CUF12 DEB12 DNX12 DXT12 EHP12 ERL12 FBH12 FLD12 FUZ12 GEV12 GOR12 GYN12 HIJ12 HSF12 ICB12 ILX12 IVT12 JFP12 JPL12 JZH12 KJD12 KSZ12 LCV12 LMR12 LWN12 MGJ12 MQF12 NAB12 NJX12 NTT12 ODP12 ONL12 OXH12 PHD12 PQZ12 QAV12 QKR12 QUN12 REJ12 ROF12 RYB12 SHX12 SRT12 TBP12 TLL12 TVH12 UFD12 UOZ12 UYV12 VIR12 VSN12 WCJ12 WMF12 WWB12">
      <formula1>security_rule_service</formula1>
    </dataValidation>
    <dataValidation type="list" allowBlank="1" showInputMessage="1" sqref="G5:J11 JC5:JF11 SY5:TB11 ACU5:ACX11 AMQ5:AMT11 AWM5:AWP11 BGI5:BGL11 BQE5:BQH11 CAA5:CAD11 CJW5:CJZ11 CTS5:CTV11 DDO5:DDR11 DNK5:DNN11 DXG5:DXJ11 EHC5:EHF11 EQY5:ERB11 FAU5:FAX11 FKQ5:FKT11 FUM5:FUP11 GEI5:GEL11 GOE5:GOH11 GYA5:GYD11 HHW5:HHZ11 HRS5:HRV11 IBO5:IBR11 ILK5:ILN11 IVG5:IVJ11 JFC5:JFF11 JOY5:JPB11 JYU5:JYX11 KIQ5:KIT11 KSM5:KSP11 LCI5:LCL11 LME5:LMH11 LWA5:LWD11 MFW5:MFZ11 MPS5:MPV11 MZO5:MZR11 NJK5:NJN11 NTG5:NTJ11 ODC5:ODF11 OMY5:ONB11 OWU5:OWX11 PGQ5:PGT11 PQM5:PQP11 QAI5:QAL11 QKE5:QKH11 QUA5:QUD11 RDW5:RDZ11 RNS5:RNV11 RXO5:RXR11 SHK5:SHN11 SRG5:SRJ11 TBC5:TBF11 TKY5:TLB11 TUU5:TUX11 UEQ5:UET11 UOM5:UOP11 UYI5:UYL11 VIE5:VIH11 VSA5:VSD11 WBW5:WBZ11 WLS5:WLV11 WVO5:WVR11 E12:H12 JA12:JD12 SW12:SZ12 ACS12:ACV12 AMO12:AMR12 AWK12:AWN12 BGG12:BGJ12 BQC12:BQF12 BZY12:CAB12 CJU12:CJX12 CTQ12:CTT12 DDM12:DDP12 DNI12:DNL12 DXE12:DXH12 EHA12:EHD12 EQW12:EQZ12 FAS12:FAV12 FKO12:FKR12 FUK12:FUN12 GEG12:GEJ12 GOC12:GOF12 GXY12:GYB12 HHU12:HHX12 HRQ12:HRT12 IBM12:IBP12 ILI12:ILL12 IVE12:IVH12 JFA12:JFD12 JOW12:JOZ12 JYS12:JYV12 KIO12:KIR12 KSK12:KSN12 LCG12:LCJ12 LMC12:LMF12 LVY12:LWB12 MFU12:MFX12 MPQ12:MPT12 MZM12:MZP12 NJI12:NJL12 NTE12:NTH12 ODA12:ODD12 OMW12:OMZ12 OWS12:OWV12 PGO12:PGR12 PQK12:PQN12 QAG12:QAJ12 QKC12:QKF12 QTY12:QUB12 RDU12:RDX12 RNQ12:RNT12 RXM12:RXP12 SHI12:SHL12 SRE12:SRH12 TBA12:TBD12 TKW12:TKZ12 TUS12:TUV12 UEO12:UER12 UOK12:UON12 UYG12:UYJ12 VIC12:VIF12 VRY12:VSB12 WBU12:WBX12 WLQ12:WLT12 WVM12:WVP12">
      <formula1>zone_name</formula1>
    </dataValidation>
  </dataValidations>
  <hyperlinks>
    <hyperlink ref="AW2" location="目次!A1" display="目次へ戻る"/>
  </hyperlinks>
  <pageMargins left="0.39370078740157483" right="0.39370078740157483" top="0.39370078740157483" bottom="0.39370078740157483" header="0.31496062992125984" footer="0.31496062992125984"/>
  <pageSetup paperSize="9" scale="45" fitToHeight="0" orientation="portrait" r:id="rId1"/>
  <headerFooter alignWithMargins="0">
    <oddHeader>&amp;R&amp;KFF0000Confidential</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79998168889431442"/>
    <pageSetUpPr fitToPage="1"/>
  </sheetPr>
  <dimension ref="A1:AU71"/>
  <sheetViews>
    <sheetView showGridLines="0" view="pageBreakPreview" zoomScale="85" zoomScaleNormal="85" zoomScaleSheetLayoutView="85" workbookViewId="0"/>
  </sheetViews>
  <sheetFormatPr defaultColWidth="3.625" defaultRowHeight="15.75"/>
  <cols>
    <col min="1" max="39" width="3.625" style="43"/>
    <col min="40" max="41" width="0" style="43" hidden="1" customWidth="1"/>
    <col min="42" max="16384" width="3.625" style="43"/>
  </cols>
  <sheetData>
    <row r="1" spans="1:47" ht="16.5">
      <c r="A1" s="3"/>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47" ht="16.5">
      <c r="A2" s="3"/>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47" ht="16.5">
      <c r="A3" s="3"/>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row>
    <row r="4" spans="1:47" ht="28.5">
      <c r="A4" s="5"/>
      <c r="B4" s="1126" t="s">
        <v>180</v>
      </c>
      <c r="C4" s="1126"/>
      <c r="D4" s="1126"/>
      <c r="E4" s="1126"/>
      <c r="F4" s="1126"/>
      <c r="G4" s="1126"/>
      <c r="H4" s="1126"/>
      <c r="I4" s="1126"/>
      <c r="J4" s="1126"/>
      <c r="K4" s="1126"/>
      <c r="L4" s="1126"/>
      <c r="M4" s="1126"/>
      <c r="N4" s="1126"/>
      <c r="O4" s="1126"/>
      <c r="P4" s="1126"/>
      <c r="Q4" s="1126"/>
      <c r="R4" s="1126"/>
      <c r="S4" s="1126"/>
      <c r="T4" s="1126"/>
      <c r="U4" s="1126"/>
      <c r="V4" s="1126"/>
      <c r="W4" s="1126"/>
      <c r="X4" s="1126"/>
      <c r="Y4" s="1126"/>
      <c r="Z4" s="1126"/>
      <c r="AA4" s="1126"/>
      <c r="AB4" s="1126"/>
      <c r="AC4" s="1126"/>
      <c r="AD4" s="1126"/>
      <c r="AE4" s="1126"/>
      <c r="AF4" s="1126"/>
      <c r="AG4" s="1126"/>
      <c r="AH4" s="1126"/>
      <c r="AI4" s="1126"/>
      <c r="AJ4" s="1126"/>
      <c r="AK4" s="1126"/>
      <c r="AL4" s="4"/>
    </row>
    <row r="5" spans="1:47" ht="16.5">
      <c r="A5" s="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4"/>
      <c r="AL5" s="4"/>
    </row>
    <row r="6" spans="1:47" ht="16.5">
      <c r="A6" s="5"/>
      <c r="B6" s="1"/>
      <c r="C6" s="2"/>
      <c r="D6" s="2"/>
      <c r="E6" s="2"/>
      <c r="F6" s="2"/>
      <c r="G6" s="2"/>
      <c r="H6" s="2"/>
      <c r="I6" s="2"/>
      <c r="J6" s="2"/>
      <c r="K6" s="2"/>
      <c r="L6" s="2"/>
      <c r="M6" s="2"/>
      <c r="N6" s="7"/>
      <c r="O6" s="8"/>
      <c r="P6" s="8"/>
      <c r="Q6" s="9"/>
      <c r="R6" s="9"/>
      <c r="S6" s="9"/>
      <c r="T6" s="9"/>
      <c r="U6" s="9"/>
      <c r="V6" s="9"/>
      <c r="W6" s="9"/>
      <c r="X6" s="9"/>
      <c r="Y6" s="9"/>
      <c r="Z6" s="9"/>
      <c r="AA6" s="9"/>
      <c r="AB6" s="9"/>
      <c r="AC6" s="9"/>
      <c r="AD6" s="9"/>
      <c r="AE6" s="9"/>
      <c r="AF6" s="9"/>
      <c r="AG6" s="9"/>
      <c r="AH6" s="9"/>
      <c r="AI6" s="9"/>
      <c r="AJ6" s="9"/>
      <c r="AK6" s="10" t="str">
        <f>【A】【B】【必須】基本情報!AK6</f>
        <v>2021/4/1　Ver1.0B</v>
      </c>
      <c r="AL6" s="4"/>
    </row>
    <row r="7" spans="1:47" ht="16.5">
      <c r="A7" s="5"/>
      <c r="B7" s="1"/>
      <c r="C7" s="2"/>
      <c r="D7" s="2"/>
      <c r="E7" s="2"/>
      <c r="F7" s="2"/>
      <c r="G7" s="2"/>
      <c r="H7" s="2"/>
      <c r="I7" s="2"/>
      <c r="J7" s="2"/>
      <c r="K7" s="2"/>
      <c r="L7" s="2"/>
      <c r="M7" s="2"/>
      <c r="N7" s="7"/>
      <c r="O7" s="8"/>
      <c r="P7" s="8"/>
      <c r="Q7" s="9"/>
      <c r="R7" s="9"/>
      <c r="S7" s="9"/>
      <c r="T7" s="9"/>
      <c r="U7" s="9"/>
      <c r="V7" s="9"/>
      <c r="W7" s="9"/>
      <c r="X7" s="9"/>
      <c r="Y7" s="9"/>
      <c r="Z7" s="9"/>
      <c r="AA7" s="9"/>
      <c r="AB7" s="9"/>
      <c r="AC7" s="9"/>
      <c r="AD7" s="9"/>
      <c r="AE7" s="9"/>
      <c r="AF7" s="9"/>
      <c r="AG7" s="9"/>
      <c r="AH7" s="9"/>
      <c r="AI7" s="9"/>
      <c r="AJ7" s="9"/>
      <c r="AK7" s="10"/>
      <c r="AL7" s="4"/>
    </row>
    <row r="8" spans="1:47" ht="30" customHeight="1">
      <c r="B8" s="608" t="s">
        <v>181</v>
      </c>
    </row>
    <row r="9" spans="1:47" ht="16.5">
      <c r="B9" s="1127" t="s">
        <v>182</v>
      </c>
      <c r="C9" s="1128"/>
      <c r="D9" s="1128"/>
      <c r="E9" s="1128"/>
      <c r="F9" s="1128"/>
      <c r="G9" s="1128"/>
      <c r="H9" s="1128"/>
      <c r="I9" s="1128"/>
      <c r="J9" s="1128"/>
      <c r="K9" s="1128"/>
      <c r="L9" s="1128"/>
      <c r="M9" s="1128"/>
      <c r="N9" s="1128"/>
      <c r="O9" s="1128"/>
      <c r="P9" s="1128"/>
      <c r="Q9" s="1128"/>
      <c r="R9" s="1128"/>
      <c r="S9" s="1128"/>
      <c r="T9" s="1128"/>
      <c r="U9" s="1128"/>
      <c r="V9" s="1128"/>
      <c r="W9" s="1128"/>
      <c r="X9" s="1128"/>
      <c r="Y9" s="1128"/>
      <c r="Z9" s="1128"/>
      <c r="AA9" s="1128"/>
      <c r="AB9" s="1128"/>
      <c r="AC9" s="1128"/>
      <c r="AD9" s="1128"/>
      <c r="AE9" s="1128"/>
      <c r="AF9" s="1128"/>
      <c r="AG9" s="1128"/>
      <c r="AH9" s="1128"/>
      <c r="AI9" s="1128"/>
      <c r="AJ9" s="1128"/>
      <c r="AK9" s="1129"/>
    </row>
    <row r="10" spans="1:47" ht="16.5" customHeight="1">
      <c r="B10" s="1130" t="s">
        <v>183</v>
      </c>
      <c r="C10" s="1131"/>
      <c r="D10" s="1131"/>
      <c r="E10" s="1131"/>
      <c r="F10" s="1131"/>
      <c r="G10" s="1131"/>
      <c r="H10" s="1131"/>
      <c r="I10" s="1131"/>
      <c r="J10" s="1131"/>
      <c r="K10" s="1131"/>
      <c r="L10" s="1131"/>
      <c r="M10" s="1131"/>
      <c r="N10" s="1131"/>
      <c r="O10" s="1131"/>
      <c r="P10" s="1131"/>
      <c r="Q10" s="1131"/>
      <c r="R10" s="1131"/>
      <c r="S10" s="1131"/>
      <c r="T10" s="1131"/>
      <c r="U10" s="1131"/>
      <c r="V10" s="1131"/>
      <c r="W10" s="1131"/>
      <c r="X10" s="1131"/>
      <c r="Y10" s="1131"/>
      <c r="Z10" s="1131"/>
      <c r="AA10" s="1131"/>
      <c r="AB10" s="1131"/>
      <c r="AC10" s="1131"/>
      <c r="AD10" s="1131"/>
      <c r="AE10" s="1131"/>
      <c r="AF10" s="1131"/>
      <c r="AG10" s="1131"/>
      <c r="AH10" s="1131"/>
      <c r="AI10" s="1131"/>
      <c r="AJ10" s="1131"/>
      <c r="AK10" s="1132"/>
    </row>
    <row r="11" spans="1:47" ht="9.75" customHeight="1" thickBot="1">
      <c r="C11" s="44"/>
      <c r="D11" s="44"/>
      <c r="E11" s="44"/>
      <c r="F11" s="44"/>
      <c r="G11" s="44"/>
      <c r="H11" s="44"/>
      <c r="I11" s="44"/>
      <c r="J11" s="44"/>
      <c r="K11" s="45"/>
      <c r="L11" s="46"/>
      <c r="M11" s="46"/>
      <c r="N11" s="46"/>
      <c r="O11" s="46"/>
      <c r="P11" s="46"/>
      <c r="Q11" s="46"/>
      <c r="R11" s="44"/>
      <c r="S11" s="44"/>
      <c r="T11" s="44"/>
      <c r="U11" s="44"/>
      <c r="V11" s="44"/>
      <c r="W11" s="44"/>
      <c r="X11" s="44"/>
      <c r="Y11" s="44"/>
      <c r="Z11" s="44"/>
      <c r="AA11" s="44"/>
      <c r="AB11" s="44"/>
      <c r="AC11" s="44"/>
      <c r="AD11" s="44"/>
      <c r="AE11" s="44"/>
      <c r="AF11" s="44"/>
      <c r="AG11" s="44"/>
      <c r="AH11" s="44"/>
      <c r="AI11" s="44"/>
      <c r="AJ11" s="44"/>
      <c r="AK11" s="44"/>
    </row>
    <row r="12" spans="1:47" s="11" customFormat="1" ht="18.95" customHeight="1">
      <c r="B12" s="1133" t="s">
        <v>184</v>
      </c>
      <c r="C12" s="1136" t="s">
        <v>185</v>
      </c>
      <c r="D12" s="1137"/>
      <c r="E12" s="1138"/>
      <c r="F12" s="1145" t="s">
        <v>186</v>
      </c>
      <c r="G12" s="1148" t="s">
        <v>127</v>
      </c>
      <c r="H12" s="1149"/>
      <c r="I12" s="1154" t="s">
        <v>128</v>
      </c>
      <c r="J12" s="1155"/>
      <c r="K12" s="47" t="s">
        <v>58</v>
      </c>
      <c r="L12" s="1160" t="s">
        <v>187</v>
      </c>
      <c r="M12" s="1160"/>
      <c r="N12" s="1160"/>
      <c r="O12" s="1160"/>
      <c r="P12" s="1160"/>
      <c r="Q12" s="1160"/>
      <c r="R12" s="48" t="s">
        <v>133</v>
      </c>
      <c r="S12" s="1161" t="s">
        <v>188</v>
      </c>
      <c r="T12" s="1161"/>
      <c r="U12" s="1161"/>
      <c r="V12" s="1161"/>
      <c r="W12" s="1161"/>
      <c r="X12" s="1161"/>
      <c r="Y12" s="1161"/>
      <c r="Z12" s="1161"/>
      <c r="AA12" s="1161"/>
      <c r="AB12" s="1161"/>
      <c r="AC12" s="1161"/>
      <c r="AD12" s="1161"/>
      <c r="AE12" s="1161"/>
      <c r="AF12" s="1161"/>
      <c r="AG12" s="1161"/>
      <c r="AH12" s="1161"/>
      <c r="AI12" s="1161"/>
      <c r="AJ12" s="1161"/>
      <c r="AK12" s="1162"/>
      <c r="AL12" s="2"/>
      <c r="AN12" s="2" t="s">
        <v>66</v>
      </c>
      <c r="AO12" s="2" t="str">
        <f>IF($K$13="□","■","")</f>
        <v>■</v>
      </c>
    </row>
    <row r="13" spans="1:47" s="11" customFormat="1" ht="18.95" customHeight="1">
      <c r="B13" s="1134"/>
      <c r="C13" s="1139"/>
      <c r="D13" s="1140"/>
      <c r="E13" s="1141"/>
      <c r="F13" s="1146"/>
      <c r="G13" s="1150"/>
      <c r="H13" s="1151"/>
      <c r="I13" s="1156"/>
      <c r="J13" s="1157"/>
      <c r="K13" s="19" t="s">
        <v>58</v>
      </c>
      <c r="L13" s="1163" t="s">
        <v>138</v>
      </c>
      <c r="M13" s="1163"/>
      <c r="N13" s="1163"/>
      <c r="O13" s="1163"/>
      <c r="P13" s="1163"/>
      <c r="Q13" s="1163"/>
      <c r="R13" s="20" t="s">
        <v>139</v>
      </c>
      <c r="S13" s="1164" t="s">
        <v>189</v>
      </c>
      <c r="T13" s="1164"/>
      <c r="U13" s="1164"/>
      <c r="V13" s="1164"/>
      <c r="W13" s="1164"/>
      <c r="X13" s="1164"/>
      <c r="Y13" s="1164"/>
      <c r="Z13" s="1164"/>
      <c r="AA13" s="1164"/>
      <c r="AB13" s="1164"/>
      <c r="AC13" s="1164"/>
      <c r="AD13" s="1164"/>
      <c r="AE13" s="1164"/>
      <c r="AF13" s="1164"/>
      <c r="AG13" s="1164"/>
      <c r="AH13" s="1164"/>
      <c r="AI13" s="1164"/>
      <c r="AJ13" s="1164"/>
      <c r="AK13" s="1165"/>
      <c r="AL13" s="2"/>
      <c r="AN13" s="2" t="s">
        <v>66</v>
      </c>
      <c r="AO13" s="2" t="str">
        <f>IF($K$12="□","■","")</f>
        <v>■</v>
      </c>
      <c r="AP13" s="2"/>
      <c r="AQ13" s="2"/>
      <c r="AR13" s="2"/>
      <c r="AS13" s="2"/>
      <c r="AT13" s="2"/>
      <c r="AU13" s="2"/>
    </row>
    <row r="14" spans="1:47" s="11" customFormat="1" ht="18.95" customHeight="1">
      <c r="B14" s="1134"/>
      <c r="C14" s="1139"/>
      <c r="D14" s="1140"/>
      <c r="E14" s="1141"/>
      <c r="F14" s="1146"/>
      <c r="G14" s="1150"/>
      <c r="H14" s="1151"/>
      <c r="I14" s="1158"/>
      <c r="J14" s="1159"/>
      <c r="K14" s="49"/>
      <c r="L14" s="636"/>
      <c r="M14" s="636"/>
      <c r="N14" s="636"/>
      <c r="O14" s="636"/>
      <c r="P14" s="636"/>
      <c r="Q14" s="636"/>
      <c r="R14" s="439"/>
      <c r="S14" s="636" t="s">
        <v>141</v>
      </c>
      <c r="T14" s="1166"/>
      <c r="U14" s="1166"/>
      <c r="V14" s="1166"/>
      <c r="W14" s="1166"/>
      <c r="X14" s="1166"/>
      <c r="Y14" s="1166"/>
      <c r="Z14" s="1166"/>
      <c r="AA14" s="1166"/>
      <c r="AB14" s="1166"/>
      <c r="AC14" s="1166"/>
      <c r="AD14" s="1166"/>
      <c r="AE14" s="1166"/>
      <c r="AF14" s="1166"/>
      <c r="AG14" s="1166"/>
      <c r="AH14" s="1166"/>
      <c r="AI14" s="1166"/>
      <c r="AJ14" s="1166"/>
      <c r="AK14" s="50" t="s">
        <v>142</v>
      </c>
      <c r="AL14" s="2"/>
      <c r="AN14" s="2"/>
      <c r="AO14" s="2"/>
      <c r="AP14" s="2"/>
      <c r="AQ14" s="2"/>
      <c r="AR14" s="2"/>
      <c r="AS14" s="2"/>
      <c r="AT14" s="2"/>
      <c r="AU14" s="2"/>
    </row>
    <row r="15" spans="1:47" s="11" customFormat="1" ht="18.95" customHeight="1">
      <c r="B15" s="1134"/>
      <c r="C15" s="1139"/>
      <c r="D15" s="1140"/>
      <c r="E15" s="1141"/>
      <c r="F15" s="1146"/>
      <c r="G15" s="1150"/>
      <c r="H15" s="1151"/>
      <c r="I15" s="1167" t="s">
        <v>190</v>
      </c>
      <c r="J15" s="1168"/>
      <c r="K15" s="51" t="s">
        <v>58</v>
      </c>
      <c r="L15" s="1163" t="s">
        <v>191</v>
      </c>
      <c r="M15" s="1163"/>
      <c r="N15" s="1163"/>
      <c r="O15" s="1163"/>
      <c r="P15" s="1163"/>
      <c r="Q15" s="1163"/>
      <c r="R15" s="1163"/>
      <c r="S15" s="1163"/>
      <c r="T15" s="1163"/>
      <c r="U15" s="1163"/>
      <c r="V15" s="26"/>
      <c r="W15" s="26"/>
      <c r="X15" s="26"/>
      <c r="Y15" s="26"/>
      <c r="Z15" s="26"/>
      <c r="AA15" s="26"/>
      <c r="AB15" s="26"/>
      <c r="AC15" s="26"/>
      <c r="AD15" s="26"/>
      <c r="AE15" s="26"/>
      <c r="AF15" s="26"/>
      <c r="AG15" s="26"/>
      <c r="AH15" s="26"/>
      <c r="AI15" s="26"/>
      <c r="AJ15" s="26"/>
      <c r="AK15" s="52"/>
      <c r="AL15" s="2"/>
      <c r="AN15" s="2" t="s">
        <v>58</v>
      </c>
      <c r="AO15" s="2" t="str">
        <f>IF(AND($K$16="□",$K$17="□"),"■","")</f>
        <v>■</v>
      </c>
      <c r="AP15" s="15"/>
      <c r="AS15" s="2"/>
    </row>
    <row r="16" spans="1:47" s="11" customFormat="1" ht="18.95" customHeight="1">
      <c r="B16" s="1134"/>
      <c r="C16" s="1139"/>
      <c r="D16" s="1140"/>
      <c r="E16" s="1141"/>
      <c r="F16" s="1146"/>
      <c r="G16" s="1150"/>
      <c r="H16" s="1151"/>
      <c r="I16" s="1169"/>
      <c r="J16" s="1157"/>
      <c r="K16" s="53" t="s">
        <v>58</v>
      </c>
      <c r="L16" s="1163" t="s">
        <v>192</v>
      </c>
      <c r="M16" s="1163"/>
      <c r="N16" s="1163"/>
      <c r="O16" s="1163"/>
      <c r="P16" s="1163"/>
      <c r="Q16" s="1163"/>
      <c r="R16" s="1163"/>
      <c r="S16" s="1163"/>
      <c r="T16" s="1163"/>
      <c r="U16" s="1163"/>
      <c r="V16" s="634"/>
      <c r="W16" s="634"/>
      <c r="X16" s="634"/>
      <c r="Y16" s="54"/>
      <c r="Z16" s="634"/>
      <c r="AA16" s="634"/>
      <c r="AB16" s="634"/>
      <c r="AC16" s="634"/>
      <c r="AD16" s="634"/>
      <c r="AE16" s="634"/>
      <c r="AF16" s="634"/>
      <c r="AG16" s="634"/>
      <c r="AH16" s="634"/>
      <c r="AI16" s="634"/>
      <c r="AJ16" s="634"/>
      <c r="AK16" s="635"/>
      <c r="AL16" s="2"/>
      <c r="AN16" s="2" t="s">
        <v>58</v>
      </c>
      <c r="AO16" s="2" t="str">
        <f>IF(AND($K$15="□",$K$17="□"),"■","")</f>
        <v>■</v>
      </c>
      <c r="AP16" s="15"/>
      <c r="AQ16" s="2"/>
      <c r="AR16" s="2"/>
      <c r="AS16" s="2"/>
      <c r="AT16" s="2"/>
      <c r="AU16" s="2"/>
    </row>
    <row r="17" spans="2:47" s="11" customFormat="1" ht="18.95" customHeight="1">
      <c r="B17" s="1134"/>
      <c r="C17" s="1139"/>
      <c r="D17" s="1140"/>
      <c r="E17" s="1141"/>
      <c r="F17" s="1147"/>
      <c r="G17" s="1152"/>
      <c r="H17" s="1153"/>
      <c r="I17" s="1170"/>
      <c r="J17" s="1159"/>
      <c r="K17" s="55" t="s">
        <v>58</v>
      </c>
      <c r="L17" s="1171" t="s">
        <v>193</v>
      </c>
      <c r="M17" s="1171"/>
      <c r="N17" s="1171"/>
      <c r="O17" s="1171"/>
      <c r="P17" s="1171"/>
      <c r="Q17" s="1171"/>
      <c r="R17" s="1171"/>
      <c r="S17" s="1171"/>
      <c r="T17" s="1171"/>
      <c r="U17" s="1171"/>
      <c r="V17" s="636"/>
      <c r="W17" s="636"/>
      <c r="X17" s="636"/>
      <c r="Y17" s="56"/>
      <c r="Z17" s="636"/>
      <c r="AA17" s="636"/>
      <c r="AB17" s="636"/>
      <c r="AC17" s="636"/>
      <c r="AD17" s="636"/>
      <c r="AE17" s="636"/>
      <c r="AF17" s="636"/>
      <c r="AG17" s="636"/>
      <c r="AH17" s="636"/>
      <c r="AI17" s="636"/>
      <c r="AJ17" s="636"/>
      <c r="AK17" s="31"/>
      <c r="AL17" s="2"/>
      <c r="AN17" s="2" t="s">
        <v>58</v>
      </c>
      <c r="AO17" s="2" t="str">
        <f>IF(AND($K$15="□",$K$16="□"),"■","")</f>
        <v>■</v>
      </c>
      <c r="AP17" s="15"/>
      <c r="AQ17" s="2"/>
      <c r="AR17" s="2"/>
      <c r="AS17" s="2"/>
      <c r="AT17" s="2"/>
      <c r="AU17" s="2"/>
    </row>
    <row r="18" spans="2:47" s="11" customFormat="1" ht="18.95" customHeight="1">
      <c r="B18" s="1134"/>
      <c r="C18" s="1139"/>
      <c r="D18" s="1140"/>
      <c r="E18" s="1141"/>
      <c r="F18" s="1172" t="s">
        <v>143</v>
      </c>
      <c r="G18" s="1175" t="s">
        <v>144</v>
      </c>
      <c r="H18" s="1176"/>
      <c r="I18" s="1167" t="s">
        <v>145</v>
      </c>
      <c r="J18" s="1168"/>
      <c r="K18" s="22" t="s">
        <v>58</v>
      </c>
      <c r="L18" s="1181" t="s">
        <v>173</v>
      </c>
      <c r="M18" s="1181"/>
      <c r="N18" s="1181"/>
      <c r="O18" s="1181"/>
      <c r="P18" s="1181"/>
      <c r="Q18" s="1181"/>
      <c r="R18" s="37"/>
      <c r="S18" s="37"/>
      <c r="T18" s="37"/>
      <c r="U18" s="37"/>
      <c r="V18" s="37"/>
      <c r="W18" s="37"/>
      <c r="X18" s="37"/>
      <c r="Y18" s="37"/>
      <c r="Z18" s="37"/>
      <c r="AA18" s="37"/>
      <c r="AB18" s="440"/>
      <c r="AC18" s="440"/>
      <c r="AD18" s="440"/>
      <c r="AE18" s="440"/>
      <c r="AF18" s="57"/>
      <c r="AG18" s="57"/>
      <c r="AH18" s="58"/>
      <c r="AI18" s="57"/>
      <c r="AJ18" s="57"/>
      <c r="AK18" s="59"/>
      <c r="AL18" s="441"/>
      <c r="AM18" s="2"/>
      <c r="AN18" s="2" t="s">
        <v>66</v>
      </c>
      <c r="AO18" s="2" t="str">
        <f>IF(AND($K$23="□",$K$19="□"),"■","")</f>
        <v>■</v>
      </c>
      <c r="AP18" s="2"/>
      <c r="AS18" s="2"/>
    </row>
    <row r="19" spans="2:47" s="11" customFormat="1" ht="18.95" customHeight="1">
      <c r="B19" s="1134"/>
      <c r="C19" s="1139"/>
      <c r="D19" s="1140"/>
      <c r="E19" s="1141"/>
      <c r="F19" s="1173"/>
      <c r="G19" s="1177"/>
      <c r="H19" s="1178"/>
      <c r="I19" s="1169"/>
      <c r="J19" s="1157"/>
      <c r="K19" s="60" t="s">
        <v>58</v>
      </c>
      <c r="L19" s="1182" t="s">
        <v>146</v>
      </c>
      <c r="M19" s="1183"/>
      <c r="N19" s="1184"/>
      <c r="O19" s="61" t="s">
        <v>58</v>
      </c>
      <c r="P19" s="1182" t="s">
        <v>147</v>
      </c>
      <c r="Q19" s="1183"/>
      <c r="R19" s="1183"/>
      <c r="S19" s="1183"/>
      <c r="T19" s="1183"/>
      <c r="U19" s="1183"/>
      <c r="V19" s="1183"/>
      <c r="W19" s="62" t="s">
        <v>148</v>
      </c>
      <c r="X19" s="1189" t="s">
        <v>149</v>
      </c>
      <c r="Y19" s="1183"/>
      <c r="Z19" s="1183"/>
      <c r="AA19" s="1183"/>
      <c r="AB19" s="1183"/>
      <c r="AC19" s="1183"/>
      <c r="AD19" s="1183"/>
      <c r="AE19" s="1190"/>
      <c r="AF19" s="1190"/>
      <c r="AG19" s="1190"/>
      <c r="AH19" s="1190"/>
      <c r="AI19" s="1190"/>
      <c r="AJ19" s="1190"/>
      <c r="AK19" s="63" t="s">
        <v>194</v>
      </c>
      <c r="AL19" s="441"/>
      <c r="AM19" s="2"/>
      <c r="AN19" s="2" t="s">
        <v>66</v>
      </c>
      <c r="AO19" s="2" t="str">
        <f>IF(AND($K$18="□",$K$23="□"),"■","")</f>
        <v>■</v>
      </c>
      <c r="AP19" s="2"/>
      <c r="AQ19" s="2"/>
      <c r="AR19" s="2"/>
      <c r="AS19" s="2"/>
      <c r="AT19" s="2"/>
      <c r="AU19" s="2"/>
    </row>
    <row r="20" spans="2:47" s="11" customFormat="1" ht="18.95" customHeight="1">
      <c r="B20" s="1134"/>
      <c r="C20" s="1139"/>
      <c r="D20" s="1140"/>
      <c r="E20" s="1141"/>
      <c r="F20" s="1173"/>
      <c r="G20" s="1177"/>
      <c r="H20" s="1178"/>
      <c r="I20" s="1169"/>
      <c r="J20" s="1157"/>
      <c r="K20" s="1191"/>
      <c r="L20" s="1192"/>
      <c r="M20" s="1192"/>
      <c r="N20" s="1193"/>
      <c r="O20" s="24" t="s">
        <v>58</v>
      </c>
      <c r="P20" s="1198" t="s">
        <v>151</v>
      </c>
      <c r="Q20" s="1183"/>
      <c r="R20" s="1183"/>
      <c r="S20" s="1183"/>
      <c r="T20" s="1199" t="s">
        <v>195</v>
      </c>
      <c r="U20" s="1200"/>
      <c r="V20" s="1200"/>
      <c r="W20" s="1200"/>
      <c r="X20" s="1200"/>
      <c r="Y20" s="1200"/>
      <c r="Z20" s="1200"/>
      <c r="AA20" s="1200"/>
      <c r="AB20" s="1200"/>
      <c r="AC20" s="1200"/>
      <c r="AD20" s="1200"/>
      <c r="AE20" s="1200"/>
      <c r="AF20" s="1200"/>
      <c r="AG20" s="1200"/>
      <c r="AH20" s="1200"/>
      <c r="AI20" s="1200"/>
      <c r="AJ20" s="1200"/>
      <c r="AK20" s="1201"/>
      <c r="AL20" s="2"/>
      <c r="AN20" s="2" t="s">
        <v>66</v>
      </c>
      <c r="AO20" s="2" t="str">
        <f>IF(AND($K$18="□",$K$23="□",$O$20="□"),"■","")</f>
        <v>■</v>
      </c>
      <c r="AP20" s="2"/>
      <c r="AQ20" s="2"/>
      <c r="AR20" s="2"/>
      <c r="AS20" s="2"/>
      <c r="AT20" s="2"/>
      <c r="AU20" s="2"/>
    </row>
    <row r="21" spans="2:47" s="11" customFormat="1" ht="18.95" customHeight="1">
      <c r="B21" s="1134"/>
      <c r="C21" s="1139"/>
      <c r="D21" s="1140"/>
      <c r="E21" s="1141"/>
      <c r="F21" s="1173"/>
      <c r="G21" s="1177"/>
      <c r="H21" s="1178"/>
      <c r="I21" s="1169"/>
      <c r="J21" s="1157"/>
      <c r="K21" s="1194"/>
      <c r="L21" s="1192"/>
      <c r="M21" s="1192"/>
      <c r="N21" s="1193"/>
      <c r="O21" s="1202"/>
      <c r="P21" s="1192"/>
      <c r="Q21" s="1192"/>
      <c r="R21" s="1192"/>
      <c r="S21" s="1192"/>
      <c r="T21" s="1204" t="s">
        <v>196</v>
      </c>
      <c r="U21" s="1205"/>
      <c r="V21" s="1205"/>
      <c r="W21" s="1205"/>
      <c r="X21" s="1205"/>
      <c r="Y21" s="1205"/>
      <c r="Z21" s="1205"/>
      <c r="AA21" s="1205"/>
      <c r="AB21" s="1205"/>
      <c r="AC21" s="1205"/>
      <c r="AD21" s="1205"/>
      <c r="AE21" s="1205"/>
      <c r="AF21" s="1205"/>
      <c r="AG21" s="1205"/>
      <c r="AH21" s="1205"/>
      <c r="AI21" s="1205"/>
      <c r="AJ21" s="1205"/>
      <c r="AK21" s="1206"/>
      <c r="AL21" s="441"/>
      <c r="AM21" s="2"/>
      <c r="AN21" s="2" t="s">
        <v>66</v>
      </c>
      <c r="AO21" s="2" t="str">
        <f>IF(AND($K$18="□",$K$23="□",$O$19="□"),"■","")</f>
        <v>■</v>
      </c>
      <c r="AP21" s="2"/>
      <c r="AQ21" s="2"/>
      <c r="AR21" s="2"/>
      <c r="AS21" s="2"/>
      <c r="AT21" s="2"/>
      <c r="AU21" s="2"/>
    </row>
    <row r="22" spans="2:47" s="11" customFormat="1" ht="18.95" customHeight="1">
      <c r="B22" s="1134"/>
      <c r="C22" s="1139"/>
      <c r="D22" s="1140"/>
      <c r="E22" s="1141"/>
      <c r="F22" s="1173"/>
      <c r="G22" s="1177"/>
      <c r="H22" s="1178"/>
      <c r="I22" s="1169"/>
      <c r="J22" s="1157"/>
      <c r="K22" s="1195"/>
      <c r="L22" s="1196"/>
      <c r="M22" s="1196"/>
      <c r="N22" s="1197"/>
      <c r="O22" s="1203"/>
      <c r="P22" s="1196"/>
      <c r="Q22" s="1196"/>
      <c r="R22" s="1196"/>
      <c r="S22" s="1196"/>
      <c r="T22" s="1207" t="s">
        <v>197</v>
      </c>
      <c r="U22" s="1208"/>
      <c r="V22" s="1208"/>
      <c r="W22" s="1208"/>
      <c r="X22" s="1208"/>
      <c r="Y22" s="1208"/>
      <c r="Z22" s="1208"/>
      <c r="AA22" s="1208"/>
      <c r="AB22" s="1208"/>
      <c r="AC22" s="1208"/>
      <c r="AD22" s="1208"/>
      <c r="AE22" s="1208"/>
      <c r="AF22" s="1208"/>
      <c r="AG22" s="1208"/>
      <c r="AH22" s="1208"/>
      <c r="AI22" s="1208"/>
      <c r="AJ22" s="1208"/>
      <c r="AK22" s="1209"/>
      <c r="AL22" s="441"/>
      <c r="AM22" s="2"/>
      <c r="AN22" s="2"/>
      <c r="AO22" s="2"/>
      <c r="AP22" s="2"/>
      <c r="AQ22" s="2"/>
      <c r="AR22" s="2"/>
      <c r="AS22" s="2"/>
      <c r="AT22" s="2"/>
      <c r="AU22" s="2"/>
    </row>
    <row r="23" spans="2:47" s="11" customFormat="1" ht="18.95" customHeight="1">
      <c r="B23" s="1134"/>
      <c r="C23" s="1139"/>
      <c r="D23" s="1140"/>
      <c r="E23" s="1141"/>
      <c r="F23" s="1174"/>
      <c r="G23" s="1179"/>
      <c r="H23" s="1180"/>
      <c r="I23" s="1170"/>
      <c r="J23" s="1159"/>
      <c r="K23" s="28" t="s">
        <v>58</v>
      </c>
      <c r="L23" s="1171" t="s">
        <v>155</v>
      </c>
      <c r="M23" s="1185"/>
      <c r="N23" s="1185"/>
      <c r="O23" s="1186" t="s">
        <v>198</v>
      </c>
      <c r="P23" s="1187"/>
      <c r="Q23" s="1187"/>
      <c r="R23" s="1187"/>
      <c r="S23" s="1187"/>
      <c r="T23" s="1187"/>
      <c r="U23" s="1187"/>
      <c r="V23" s="1187"/>
      <c r="W23" s="1187"/>
      <c r="X23" s="1187"/>
      <c r="Y23" s="1187"/>
      <c r="Z23" s="1187"/>
      <c r="AA23" s="1187"/>
      <c r="AB23" s="1187"/>
      <c r="AC23" s="1187"/>
      <c r="AD23" s="1187"/>
      <c r="AE23" s="1187"/>
      <c r="AF23" s="1187"/>
      <c r="AG23" s="1187"/>
      <c r="AH23" s="1187"/>
      <c r="AI23" s="1187"/>
      <c r="AJ23" s="1187"/>
      <c r="AK23" s="1188"/>
      <c r="AL23" s="441"/>
      <c r="AM23" s="2"/>
      <c r="AN23" s="2" t="s">
        <v>66</v>
      </c>
      <c r="AO23" s="2" t="str">
        <f>IF(AND($K$18="□",$K$19="□"),"■","")</f>
        <v>■</v>
      </c>
      <c r="AP23" s="2"/>
      <c r="AQ23" s="2"/>
      <c r="AR23" s="2"/>
      <c r="AS23" s="2"/>
      <c r="AT23" s="2"/>
      <c r="AU23" s="2"/>
    </row>
    <row r="24" spans="2:47" s="11" customFormat="1" ht="18.95" customHeight="1">
      <c r="B24" s="1134"/>
      <c r="C24" s="1139"/>
      <c r="D24" s="1140"/>
      <c r="E24" s="1141"/>
      <c r="F24" s="1214" t="s">
        <v>157</v>
      </c>
      <c r="G24" s="1215" t="s">
        <v>158</v>
      </c>
      <c r="H24" s="1216"/>
      <c r="I24" s="1221" t="s">
        <v>159</v>
      </c>
      <c r="J24" s="1222"/>
      <c r="K24" s="18" t="s">
        <v>58</v>
      </c>
      <c r="L24" s="1163" t="s">
        <v>199</v>
      </c>
      <c r="M24" s="1163"/>
      <c r="N24" s="1163"/>
      <c r="O24" s="1163"/>
      <c r="P24" s="26"/>
      <c r="Q24" s="26"/>
      <c r="R24" s="26"/>
      <c r="S24" s="26"/>
      <c r="T24" s="26"/>
      <c r="U24" s="26"/>
      <c r="V24" s="26"/>
      <c r="W24" s="26"/>
      <c r="X24" s="26"/>
      <c r="Y24" s="26"/>
      <c r="Z24" s="26"/>
      <c r="AA24" s="26"/>
      <c r="AB24" s="27"/>
      <c r="AC24" s="1163"/>
      <c r="AD24" s="1163"/>
      <c r="AE24" s="1163"/>
      <c r="AF24" s="1163"/>
      <c r="AG24" s="1163"/>
      <c r="AH24" s="1163"/>
      <c r="AI24" s="1163"/>
      <c r="AJ24" s="1163"/>
      <c r="AK24" s="1224"/>
      <c r="AL24" s="441"/>
      <c r="AM24" s="2"/>
      <c r="AN24" s="2" t="s">
        <v>66</v>
      </c>
      <c r="AO24" s="2" t="str">
        <f>IF(AND($K$26="□",$K$25="□"),"■","")</f>
        <v>■</v>
      </c>
      <c r="AP24" s="2"/>
      <c r="AS24" s="2"/>
    </row>
    <row r="25" spans="2:47" s="11" customFormat="1" ht="18.95" customHeight="1">
      <c r="B25" s="1134"/>
      <c r="C25" s="1139"/>
      <c r="D25" s="1140"/>
      <c r="E25" s="1141"/>
      <c r="F25" s="1214"/>
      <c r="G25" s="1217"/>
      <c r="H25" s="1218"/>
      <c r="I25" s="1221"/>
      <c r="J25" s="1222"/>
      <c r="K25" s="19" t="s">
        <v>58</v>
      </c>
      <c r="L25" s="1163" t="s">
        <v>173</v>
      </c>
      <c r="M25" s="1163"/>
      <c r="N25" s="1163"/>
      <c r="O25" s="1163"/>
      <c r="P25" s="1163"/>
      <c r="Q25" s="1163"/>
      <c r="R25" s="634"/>
      <c r="S25" s="634"/>
      <c r="T25" s="634"/>
      <c r="U25" s="40"/>
      <c r="V25" s="634"/>
      <c r="W25" s="634"/>
      <c r="X25" s="634"/>
      <c r="Y25" s="634"/>
      <c r="Z25" s="634"/>
      <c r="AA25" s="634"/>
      <c r="AB25" s="27"/>
      <c r="AC25" s="634"/>
      <c r="AD25" s="634"/>
      <c r="AE25" s="634"/>
      <c r="AF25" s="634"/>
      <c r="AG25" s="634"/>
      <c r="AH25" s="634"/>
      <c r="AI25" s="634"/>
      <c r="AJ25" s="634"/>
      <c r="AK25" s="635"/>
      <c r="AL25" s="441"/>
      <c r="AM25" s="2"/>
      <c r="AN25" s="2" t="s">
        <v>66</v>
      </c>
      <c r="AO25" s="2" t="str">
        <f>IF(AND($K$26="□",$K$24="□"),"■","")</f>
        <v>■</v>
      </c>
      <c r="AP25" s="2"/>
      <c r="AQ25" s="2"/>
      <c r="AR25" s="2"/>
      <c r="AS25" s="2"/>
      <c r="AT25" s="2"/>
      <c r="AU25" s="2"/>
    </row>
    <row r="26" spans="2:47" s="11" customFormat="1" ht="18.95" customHeight="1">
      <c r="B26" s="1134"/>
      <c r="C26" s="1139"/>
      <c r="D26" s="1140"/>
      <c r="E26" s="1141"/>
      <c r="F26" s="1214"/>
      <c r="G26" s="1217"/>
      <c r="H26" s="1218"/>
      <c r="I26" s="1223"/>
      <c r="J26" s="1211"/>
      <c r="K26" s="64" t="s">
        <v>58</v>
      </c>
      <c r="L26" s="1171" t="s">
        <v>161</v>
      </c>
      <c r="M26" s="1171"/>
      <c r="N26" s="1171"/>
      <c r="O26" s="1171"/>
      <c r="P26" s="29"/>
      <c r="Q26" s="636"/>
      <c r="R26" s="636"/>
      <c r="S26" s="636"/>
      <c r="T26" s="636"/>
      <c r="U26" s="29"/>
      <c r="V26" s="636"/>
      <c r="W26" s="636"/>
      <c r="X26" s="636"/>
      <c r="Y26" s="636"/>
      <c r="Z26" s="636"/>
      <c r="AA26" s="636"/>
      <c r="AB26" s="30"/>
      <c r="AC26" s="636"/>
      <c r="AD26" s="636"/>
      <c r="AE26" s="636"/>
      <c r="AF26" s="636"/>
      <c r="AG26" s="636"/>
      <c r="AH26" s="636"/>
      <c r="AI26" s="636"/>
      <c r="AJ26" s="636"/>
      <c r="AK26" s="31"/>
      <c r="AL26" s="441"/>
      <c r="AM26" s="2"/>
      <c r="AN26" s="2" t="s">
        <v>66</v>
      </c>
      <c r="AO26" s="2" t="str">
        <f>IF(AND($K$24="□",$K$25="□"),"■","")</f>
        <v>■</v>
      </c>
      <c r="AP26" s="2"/>
      <c r="AQ26" s="2"/>
      <c r="AR26" s="2"/>
      <c r="AS26" s="2"/>
      <c r="AT26" s="2"/>
      <c r="AU26" s="2"/>
    </row>
    <row r="27" spans="2:47" s="11" customFormat="1" ht="18" customHeight="1">
      <c r="B27" s="1134"/>
      <c r="C27" s="1139"/>
      <c r="D27" s="1140"/>
      <c r="E27" s="1141"/>
      <c r="F27" s="1214"/>
      <c r="G27" s="1217"/>
      <c r="H27" s="1218"/>
      <c r="I27" s="1225" t="s">
        <v>74</v>
      </c>
      <c r="J27" s="1222"/>
      <c r="K27" s="36" t="s">
        <v>75</v>
      </c>
      <c r="L27" s="1226"/>
      <c r="M27" s="1226"/>
      <c r="N27" s="65" t="s">
        <v>162</v>
      </c>
      <c r="O27" s="1226"/>
      <c r="P27" s="1226"/>
      <c r="Q27" s="66"/>
      <c r="R27" s="67"/>
      <c r="S27" s="68"/>
      <c r="T27" s="68"/>
      <c r="U27" s="68"/>
      <c r="V27" s="68"/>
      <c r="W27" s="68"/>
      <c r="X27" s="68"/>
      <c r="Y27" s="68"/>
      <c r="Z27" s="68"/>
      <c r="AA27" s="68"/>
      <c r="AB27" s="68"/>
      <c r="AC27" s="68"/>
      <c r="AD27" s="68"/>
      <c r="AE27" s="68"/>
      <c r="AF27" s="68"/>
      <c r="AG27" s="68"/>
      <c r="AH27" s="68"/>
      <c r="AI27" s="68"/>
      <c r="AJ27" s="68"/>
      <c r="AK27" s="69"/>
      <c r="AL27" s="32"/>
      <c r="AP27" s="2"/>
      <c r="AR27" s="2"/>
      <c r="AS27" s="2"/>
      <c r="AT27" s="2"/>
      <c r="AU27" s="2"/>
    </row>
    <row r="28" spans="2:47" s="11" customFormat="1" ht="24.95" customHeight="1">
      <c r="B28" s="1134"/>
      <c r="C28" s="1139"/>
      <c r="D28" s="1140"/>
      <c r="E28" s="1141"/>
      <c r="F28" s="1214"/>
      <c r="G28" s="1217"/>
      <c r="H28" s="1218"/>
      <c r="I28" s="1225"/>
      <c r="J28" s="1222"/>
      <c r="K28" s="1227"/>
      <c r="L28" s="1228"/>
      <c r="M28" s="1228"/>
      <c r="N28" s="1228"/>
      <c r="O28" s="1228"/>
      <c r="P28" s="1228"/>
      <c r="Q28" s="1228"/>
      <c r="R28" s="1228"/>
      <c r="S28" s="1228"/>
      <c r="T28" s="1228"/>
      <c r="U28" s="1228"/>
      <c r="V28" s="1228"/>
      <c r="W28" s="1228"/>
      <c r="X28" s="1228"/>
      <c r="Y28" s="1228"/>
      <c r="Z28" s="1228"/>
      <c r="AA28" s="1228"/>
      <c r="AB28" s="1228"/>
      <c r="AC28" s="1228"/>
      <c r="AD28" s="1228"/>
      <c r="AE28" s="1228"/>
      <c r="AF28" s="1228"/>
      <c r="AG28" s="1228"/>
      <c r="AH28" s="1228"/>
      <c r="AI28" s="1228"/>
      <c r="AJ28" s="1228"/>
      <c r="AK28" s="1229"/>
      <c r="AL28" s="33"/>
      <c r="AQ28" s="2"/>
      <c r="AR28" s="2"/>
      <c r="AS28" s="2"/>
      <c r="AT28" s="2"/>
      <c r="AU28" s="2"/>
    </row>
    <row r="29" spans="2:47" s="11" customFormat="1" ht="24.95" customHeight="1">
      <c r="B29" s="1134"/>
      <c r="C29" s="1139"/>
      <c r="D29" s="1140"/>
      <c r="E29" s="1141"/>
      <c r="F29" s="1214"/>
      <c r="G29" s="1217"/>
      <c r="H29" s="1218"/>
      <c r="I29" s="1210"/>
      <c r="J29" s="1211"/>
      <c r="K29" s="1236"/>
      <c r="L29" s="1236"/>
      <c r="M29" s="1236"/>
      <c r="N29" s="1236"/>
      <c r="O29" s="1236"/>
      <c r="P29" s="1236"/>
      <c r="Q29" s="1236"/>
      <c r="R29" s="1236"/>
      <c r="S29" s="1236"/>
      <c r="T29" s="1236"/>
      <c r="U29" s="1236"/>
      <c r="V29" s="1236"/>
      <c r="W29" s="1236"/>
      <c r="X29" s="1236"/>
      <c r="Y29" s="1236"/>
      <c r="Z29" s="1236"/>
      <c r="AA29" s="1236"/>
      <c r="AB29" s="1236"/>
      <c r="AC29" s="1236"/>
      <c r="AD29" s="1236"/>
      <c r="AE29" s="1236"/>
      <c r="AF29" s="1236"/>
      <c r="AG29" s="1236"/>
      <c r="AH29" s="1236"/>
      <c r="AI29" s="1236"/>
      <c r="AJ29" s="1236"/>
      <c r="AK29" s="1237"/>
      <c r="AL29" s="33"/>
      <c r="AQ29" s="2"/>
      <c r="AR29" s="2"/>
      <c r="AS29" s="2"/>
      <c r="AT29" s="2"/>
      <c r="AU29" s="2"/>
    </row>
    <row r="30" spans="2:47" s="11" customFormat="1" ht="15" customHeight="1">
      <c r="B30" s="1134"/>
      <c r="C30" s="1139"/>
      <c r="D30" s="1140"/>
      <c r="E30" s="1141"/>
      <c r="F30" s="1214"/>
      <c r="G30" s="1217"/>
      <c r="H30" s="1218"/>
      <c r="I30" s="1238" t="s">
        <v>200</v>
      </c>
      <c r="J30" s="1239"/>
      <c r="K30" s="1240"/>
      <c r="L30" s="1241"/>
      <c r="M30" s="1241"/>
      <c r="N30" s="1241"/>
      <c r="O30" s="1241"/>
      <c r="P30" s="1241"/>
      <c r="Q30" s="1241"/>
      <c r="R30" s="1241"/>
      <c r="S30" s="1241"/>
      <c r="T30" s="1241"/>
      <c r="U30" s="1241"/>
      <c r="V30" s="1241"/>
      <c r="W30" s="1241"/>
      <c r="X30" s="1241"/>
      <c r="Y30" s="1241"/>
      <c r="Z30" s="1241"/>
      <c r="AA30" s="1241"/>
      <c r="AB30" s="1241"/>
      <c r="AC30" s="1241"/>
      <c r="AD30" s="1241"/>
      <c r="AE30" s="1241"/>
      <c r="AF30" s="1241"/>
      <c r="AG30" s="1241"/>
      <c r="AH30" s="1241"/>
      <c r="AI30" s="1241"/>
      <c r="AJ30" s="1241"/>
      <c r="AK30" s="1242"/>
      <c r="AL30" s="33"/>
      <c r="AM30" s="2"/>
      <c r="AN30" s="2"/>
      <c r="AO30" s="2"/>
      <c r="AP30" s="2"/>
      <c r="AQ30" s="2"/>
      <c r="AR30" s="2"/>
      <c r="AS30" s="2"/>
      <c r="AT30" s="2"/>
      <c r="AU30" s="2"/>
    </row>
    <row r="31" spans="2:47" s="11" customFormat="1" ht="30" customHeight="1">
      <c r="B31" s="1134"/>
      <c r="C31" s="1139"/>
      <c r="D31" s="1140"/>
      <c r="E31" s="1141"/>
      <c r="F31" s="1214"/>
      <c r="G31" s="1217"/>
      <c r="H31" s="1218"/>
      <c r="I31" s="1210" t="s">
        <v>79</v>
      </c>
      <c r="J31" s="1211"/>
      <c r="K31" s="1212"/>
      <c r="L31" s="1212"/>
      <c r="M31" s="1212"/>
      <c r="N31" s="1212"/>
      <c r="O31" s="1212"/>
      <c r="P31" s="1212"/>
      <c r="Q31" s="1212"/>
      <c r="R31" s="1212"/>
      <c r="S31" s="1212"/>
      <c r="T31" s="1212"/>
      <c r="U31" s="1212"/>
      <c r="V31" s="1212"/>
      <c r="W31" s="1212"/>
      <c r="X31" s="1212"/>
      <c r="Y31" s="1212"/>
      <c r="Z31" s="1212"/>
      <c r="AA31" s="1212"/>
      <c r="AB31" s="1212"/>
      <c r="AC31" s="1212"/>
      <c r="AD31" s="1212"/>
      <c r="AE31" s="1212"/>
      <c r="AF31" s="1212"/>
      <c r="AG31" s="1212"/>
      <c r="AH31" s="1212"/>
      <c r="AI31" s="1212"/>
      <c r="AJ31" s="1212"/>
      <c r="AK31" s="1213"/>
      <c r="AL31" s="34"/>
      <c r="AM31" s="2"/>
      <c r="AN31" s="2"/>
      <c r="AO31" s="2"/>
      <c r="AP31" s="2"/>
      <c r="AQ31" s="2"/>
      <c r="AR31" s="2"/>
      <c r="AS31" s="2"/>
      <c r="AT31" s="2"/>
      <c r="AU31" s="2"/>
    </row>
    <row r="32" spans="2:47" s="3" customFormat="1" ht="15" customHeight="1">
      <c r="B32" s="1134"/>
      <c r="C32" s="1139"/>
      <c r="D32" s="1140"/>
      <c r="E32" s="1141"/>
      <c r="F32" s="1214"/>
      <c r="G32" s="1217"/>
      <c r="H32" s="1218"/>
      <c r="I32" s="1238" t="s">
        <v>200</v>
      </c>
      <c r="J32" s="1239"/>
      <c r="K32" s="1240"/>
      <c r="L32" s="1241"/>
      <c r="M32" s="1241"/>
      <c r="N32" s="1241"/>
      <c r="O32" s="1241"/>
      <c r="P32" s="1241"/>
      <c r="Q32" s="1241"/>
      <c r="R32" s="1241"/>
      <c r="S32" s="1241"/>
      <c r="T32" s="1241"/>
      <c r="U32" s="1241"/>
      <c r="V32" s="1241"/>
      <c r="W32" s="1241"/>
      <c r="X32" s="1241"/>
      <c r="Y32" s="1241"/>
      <c r="Z32" s="1241"/>
      <c r="AA32" s="1241"/>
      <c r="AB32" s="1241"/>
      <c r="AC32" s="1241"/>
      <c r="AD32" s="1241"/>
      <c r="AE32" s="1241"/>
      <c r="AF32" s="1241"/>
      <c r="AG32" s="1241"/>
      <c r="AH32" s="1241"/>
      <c r="AI32" s="1241"/>
      <c r="AJ32" s="1241"/>
      <c r="AK32" s="1242"/>
      <c r="AL32" s="34"/>
      <c r="AM32" s="2"/>
      <c r="AO32" s="2"/>
      <c r="AP32" s="2"/>
      <c r="AQ32" s="2"/>
      <c r="AR32" s="2"/>
      <c r="AS32" s="2"/>
      <c r="AT32" s="2"/>
      <c r="AU32" s="2"/>
    </row>
    <row r="33" spans="2:47" s="11" customFormat="1" ht="30" customHeight="1">
      <c r="B33" s="1134"/>
      <c r="C33" s="1139"/>
      <c r="D33" s="1140"/>
      <c r="E33" s="1141"/>
      <c r="F33" s="1214"/>
      <c r="G33" s="1217"/>
      <c r="H33" s="1218"/>
      <c r="I33" s="1210" t="s">
        <v>80</v>
      </c>
      <c r="J33" s="1211"/>
      <c r="K33" s="1212"/>
      <c r="L33" s="1212"/>
      <c r="M33" s="1212"/>
      <c r="N33" s="1212"/>
      <c r="O33" s="1212"/>
      <c r="P33" s="1212"/>
      <c r="Q33" s="1212"/>
      <c r="R33" s="1212"/>
      <c r="S33" s="1212"/>
      <c r="T33" s="1212"/>
      <c r="U33" s="1212"/>
      <c r="V33" s="1212"/>
      <c r="W33" s="1212"/>
      <c r="X33" s="1212"/>
      <c r="Y33" s="1212"/>
      <c r="Z33" s="1212"/>
      <c r="AA33" s="1212"/>
      <c r="AB33" s="1212"/>
      <c r="AC33" s="1212"/>
      <c r="AD33" s="1212"/>
      <c r="AE33" s="1212"/>
      <c r="AF33" s="1212"/>
      <c r="AG33" s="1212"/>
      <c r="AH33" s="1212"/>
      <c r="AI33" s="1212"/>
      <c r="AJ33" s="1212"/>
      <c r="AK33" s="1213"/>
      <c r="AL33" s="34"/>
      <c r="AM33" s="2"/>
      <c r="AN33" s="2"/>
      <c r="AO33" s="2"/>
      <c r="AP33" s="2"/>
      <c r="AQ33" s="2"/>
      <c r="AR33" s="2"/>
      <c r="AS33" s="2"/>
      <c r="AT33" s="2"/>
      <c r="AU33" s="2"/>
    </row>
    <row r="34" spans="2:47" s="11" customFormat="1" ht="24.95" customHeight="1">
      <c r="B34" s="1134"/>
      <c r="C34" s="1139"/>
      <c r="D34" s="1140"/>
      <c r="E34" s="1141"/>
      <c r="F34" s="1214"/>
      <c r="G34" s="1217"/>
      <c r="H34" s="1218"/>
      <c r="I34" s="1230" t="s">
        <v>81</v>
      </c>
      <c r="J34" s="1231"/>
      <c r="K34" s="1232"/>
      <c r="L34" s="1232"/>
      <c r="M34" s="1232"/>
      <c r="N34" s="1232"/>
      <c r="O34" s="1232"/>
      <c r="P34" s="1232"/>
      <c r="Q34" s="1232"/>
      <c r="R34" s="1232"/>
      <c r="S34" s="1232"/>
      <c r="T34" s="1232"/>
      <c r="U34" s="1232"/>
      <c r="V34" s="1232"/>
      <c r="W34" s="1232"/>
      <c r="X34" s="1233" t="s">
        <v>82</v>
      </c>
      <c r="Y34" s="1234"/>
      <c r="Z34" s="1232"/>
      <c r="AA34" s="1232"/>
      <c r="AB34" s="1232"/>
      <c r="AC34" s="1232"/>
      <c r="AD34" s="1232"/>
      <c r="AE34" s="1232"/>
      <c r="AF34" s="1232"/>
      <c r="AG34" s="1232"/>
      <c r="AH34" s="1232"/>
      <c r="AI34" s="1232"/>
      <c r="AJ34" s="1232"/>
      <c r="AK34" s="1235"/>
      <c r="AL34" s="34"/>
      <c r="AM34" s="2"/>
      <c r="AN34" s="2"/>
      <c r="AO34" s="2"/>
      <c r="AP34" s="2"/>
      <c r="AQ34" s="2"/>
      <c r="AR34" s="2"/>
      <c r="AS34" s="2"/>
      <c r="AT34" s="2"/>
      <c r="AU34" s="2"/>
    </row>
    <row r="35" spans="2:47" s="11" customFormat="1" ht="24.95" customHeight="1">
      <c r="B35" s="1134"/>
      <c r="C35" s="1139"/>
      <c r="D35" s="1140"/>
      <c r="E35" s="1141"/>
      <c r="F35" s="1214"/>
      <c r="G35" s="1217"/>
      <c r="H35" s="1218"/>
      <c r="I35" s="1230" t="s">
        <v>83</v>
      </c>
      <c r="J35" s="1231"/>
      <c r="K35" s="1232"/>
      <c r="L35" s="1232"/>
      <c r="M35" s="1232"/>
      <c r="N35" s="1232"/>
      <c r="O35" s="1232"/>
      <c r="P35" s="1232"/>
      <c r="Q35" s="1232"/>
      <c r="R35" s="1232"/>
      <c r="S35" s="1232"/>
      <c r="T35" s="1232"/>
      <c r="U35" s="1232"/>
      <c r="V35" s="1232"/>
      <c r="W35" s="1232"/>
      <c r="X35" s="1233" t="s">
        <v>84</v>
      </c>
      <c r="Y35" s="1234"/>
      <c r="Z35" s="1232"/>
      <c r="AA35" s="1232"/>
      <c r="AB35" s="1232"/>
      <c r="AC35" s="1232"/>
      <c r="AD35" s="1232"/>
      <c r="AE35" s="1232"/>
      <c r="AF35" s="1232"/>
      <c r="AG35" s="1232"/>
      <c r="AH35" s="1232"/>
      <c r="AI35" s="1232"/>
      <c r="AJ35" s="1232"/>
      <c r="AK35" s="1235"/>
      <c r="AL35" s="441"/>
      <c r="AM35" s="2"/>
      <c r="AN35" s="2"/>
      <c r="AO35" s="2"/>
      <c r="AP35" s="13" t="s">
        <v>85</v>
      </c>
      <c r="AQ35" s="2"/>
      <c r="AR35" s="2"/>
      <c r="AS35" s="2"/>
      <c r="AT35" s="2"/>
      <c r="AU35" s="2"/>
    </row>
    <row r="36" spans="2:47" s="11" customFormat="1" ht="24.95" customHeight="1">
      <c r="B36" s="1134"/>
      <c r="C36" s="1139"/>
      <c r="D36" s="1140"/>
      <c r="E36" s="1141"/>
      <c r="F36" s="1214"/>
      <c r="G36" s="1219"/>
      <c r="H36" s="1220"/>
      <c r="I36" s="1249" t="s">
        <v>86</v>
      </c>
      <c r="J36" s="1239"/>
      <c r="K36" s="1250"/>
      <c r="L36" s="1251"/>
      <c r="M36" s="1251"/>
      <c r="N36" s="1251"/>
      <c r="O36" s="1251"/>
      <c r="P36" s="1251"/>
      <c r="Q36" s="1251"/>
      <c r="R36" s="1251"/>
      <c r="S36" s="1251"/>
      <c r="T36" s="1251"/>
      <c r="U36" s="1251"/>
      <c r="V36" s="1251"/>
      <c r="W36" s="1251"/>
      <c r="X36" s="70" t="s">
        <v>201</v>
      </c>
      <c r="Y36" s="1251"/>
      <c r="Z36" s="1251"/>
      <c r="AA36" s="1251"/>
      <c r="AB36" s="1251"/>
      <c r="AC36" s="1251"/>
      <c r="AD36" s="1251"/>
      <c r="AE36" s="1251"/>
      <c r="AF36" s="1251"/>
      <c r="AG36" s="1251"/>
      <c r="AH36" s="1251"/>
      <c r="AI36" s="1251"/>
      <c r="AJ36" s="1251"/>
      <c r="AK36" s="1252"/>
      <c r="AL36" s="35"/>
      <c r="AM36" s="2"/>
      <c r="AN36" s="2"/>
      <c r="AO36" s="2"/>
      <c r="AP36" s="14" t="str">
        <f>K36&amp;X36&amp;Y36</f>
        <v>@</v>
      </c>
      <c r="AQ36" s="2"/>
      <c r="AR36" s="2"/>
      <c r="AS36" s="2"/>
      <c r="AT36" s="2"/>
      <c r="AU36" s="2"/>
    </row>
    <row r="37" spans="2:47" s="11" customFormat="1" ht="15" customHeight="1">
      <c r="B37" s="1134"/>
      <c r="C37" s="1139"/>
      <c r="D37" s="1140"/>
      <c r="E37" s="1141"/>
      <c r="F37" s="1214"/>
      <c r="G37" s="1219"/>
      <c r="H37" s="1220"/>
      <c r="I37" s="1223"/>
      <c r="J37" s="1211"/>
      <c r="K37" s="1253" t="str">
        <f>IF(K36="","",K36&amp;X36&amp;Y36)</f>
        <v/>
      </c>
      <c r="L37" s="1254"/>
      <c r="M37" s="1254"/>
      <c r="N37" s="1254"/>
      <c r="O37" s="1254"/>
      <c r="P37" s="1254"/>
      <c r="Q37" s="1254"/>
      <c r="R37" s="1254"/>
      <c r="S37" s="1254"/>
      <c r="T37" s="1254"/>
      <c r="U37" s="1254"/>
      <c r="V37" s="1254"/>
      <c r="W37" s="1254"/>
      <c r="X37" s="1254"/>
      <c r="Y37" s="1254"/>
      <c r="Z37" s="1254"/>
      <c r="AA37" s="1254"/>
      <c r="AB37" s="1254"/>
      <c r="AC37" s="1254"/>
      <c r="AD37" s="1254"/>
      <c r="AE37" s="1254"/>
      <c r="AF37" s="1254"/>
      <c r="AG37" s="1254"/>
      <c r="AH37" s="1254"/>
      <c r="AI37" s="1254"/>
      <c r="AJ37" s="1254"/>
      <c r="AK37" s="1255"/>
      <c r="AL37" s="35"/>
      <c r="AM37" s="2"/>
      <c r="AN37" s="2"/>
      <c r="AO37" s="2"/>
      <c r="AP37" s="2"/>
      <c r="AQ37" s="2"/>
      <c r="AR37" s="2"/>
      <c r="AS37" s="2"/>
      <c r="AT37" s="2"/>
      <c r="AU37" s="2"/>
    </row>
    <row r="38" spans="2:47" s="11" customFormat="1" ht="71.25" customHeight="1" thickBot="1">
      <c r="B38" s="1135"/>
      <c r="C38" s="1142"/>
      <c r="D38" s="1143"/>
      <c r="E38" s="1144"/>
      <c r="F38" s="71" t="s">
        <v>163</v>
      </c>
      <c r="G38" s="1243" t="s">
        <v>202</v>
      </c>
      <c r="H38" s="1244"/>
      <c r="I38" s="1245"/>
      <c r="J38" s="1245"/>
      <c r="K38" s="1246"/>
      <c r="L38" s="1247"/>
      <c r="M38" s="1247"/>
      <c r="N38" s="1247"/>
      <c r="O38" s="1247"/>
      <c r="P38" s="1247"/>
      <c r="Q38" s="1247"/>
      <c r="R38" s="1247"/>
      <c r="S38" s="1247"/>
      <c r="T38" s="1247"/>
      <c r="U38" s="1247"/>
      <c r="V38" s="1247"/>
      <c r="W38" s="1247"/>
      <c r="X38" s="1247"/>
      <c r="Y38" s="1247"/>
      <c r="Z38" s="1247"/>
      <c r="AA38" s="1247"/>
      <c r="AB38" s="1247"/>
      <c r="AC38" s="1247"/>
      <c r="AD38" s="1247"/>
      <c r="AE38" s="1247"/>
      <c r="AF38" s="1247"/>
      <c r="AG38" s="1247"/>
      <c r="AH38" s="1247"/>
      <c r="AI38" s="1247"/>
      <c r="AJ38" s="1247"/>
      <c r="AK38" s="1248"/>
      <c r="AL38" s="35"/>
      <c r="AM38" s="2"/>
      <c r="AN38" s="2"/>
      <c r="AO38" s="2"/>
      <c r="AP38" s="2"/>
      <c r="AQ38" s="2"/>
      <c r="AR38" s="2"/>
      <c r="AS38" s="2"/>
      <c r="AT38" s="2"/>
      <c r="AU38" s="2"/>
    </row>
    <row r="39" spans="2:47">
      <c r="AJ39" s="239" t="s">
        <v>93</v>
      </c>
    </row>
    <row r="40" spans="2:47" ht="30" customHeight="1">
      <c r="B40" s="608" t="s">
        <v>203</v>
      </c>
    </row>
    <row r="41" spans="2:47" ht="16.5">
      <c r="B41" s="1127" t="s">
        <v>182</v>
      </c>
      <c r="C41" s="1128"/>
      <c r="D41" s="1128"/>
      <c r="E41" s="1128"/>
      <c r="F41" s="1128"/>
      <c r="G41" s="1128"/>
      <c r="H41" s="1128"/>
      <c r="I41" s="1128"/>
      <c r="J41" s="1128"/>
      <c r="K41" s="1128"/>
      <c r="L41" s="1128"/>
      <c r="M41" s="1128"/>
      <c r="N41" s="1128"/>
      <c r="O41" s="1128"/>
      <c r="P41" s="1128"/>
      <c r="Q41" s="1128"/>
      <c r="R41" s="1128"/>
      <c r="S41" s="1128"/>
      <c r="T41" s="1128"/>
      <c r="U41" s="1128"/>
      <c r="V41" s="1128"/>
      <c r="W41" s="1128"/>
      <c r="X41" s="1128"/>
      <c r="Y41" s="1128"/>
      <c r="Z41" s="1128"/>
      <c r="AA41" s="1128"/>
      <c r="AB41" s="1128"/>
      <c r="AC41" s="1128"/>
      <c r="AD41" s="1128"/>
      <c r="AE41" s="1128"/>
      <c r="AF41" s="1128"/>
      <c r="AG41" s="1128"/>
      <c r="AH41" s="1128"/>
      <c r="AI41" s="1128"/>
      <c r="AJ41" s="1128"/>
      <c r="AK41" s="1129"/>
    </row>
    <row r="42" spans="2:47" ht="16.5" customHeight="1">
      <c r="B42" s="1130" t="s">
        <v>183</v>
      </c>
      <c r="C42" s="1131"/>
      <c r="D42" s="1131"/>
      <c r="E42" s="1131"/>
      <c r="F42" s="1131"/>
      <c r="G42" s="1131"/>
      <c r="H42" s="1131"/>
      <c r="I42" s="1131"/>
      <c r="J42" s="1131"/>
      <c r="K42" s="1131"/>
      <c r="L42" s="1131"/>
      <c r="M42" s="1131"/>
      <c r="N42" s="1131"/>
      <c r="O42" s="1131"/>
      <c r="P42" s="1131"/>
      <c r="Q42" s="1131"/>
      <c r="R42" s="1131"/>
      <c r="S42" s="1131"/>
      <c r="T42" s="1131"/>
      <c r="U42" s="1131"/>
      <c r="V42" s="1131"/>
      <c r="W42" s="1131"/>
      <c r="X42" s="1131"/>
      <c r="Y42" s="1131"/>
      <c r="Z42" s="1131"/>
      <c r="AA42" s="1131"/>
      <c r="AB42" s="1131"/>
      <c r="AC42" s="1131"/>
      <c r="AD42" s="1131"/>
      <c r="AE42" s="1131"/>
      <c r="AF42" s="1131"/>
      <c r="AG42" s="1131"/>
      <c r="AH42" s="1131"/>
      <c r="AI42" s="1131"/>
      <c r="AJ42" s="1131"/>
      <c r="AK42" s="1132"/>
    </row>
    <row r="43" spans="2:47" ht="9.75" customHeight="1" thickBot="1">
      <c r="C43" s="44"/>
      <c r="D43" s="44"/>
      <c r="E43" s="44"/>
      <c r="F43" s="44"/>
      <c r="G43" s="44"/>
      <c r="H43" s="44"/>
      <c r="I43" s="44"/>
      <c r="J43" s="44"/>
      <c r="K43" s="45"/>
      <c r="L43" s="46"/>
      <c r="M43" s="46"/>
      <c r="N43" s="46"/>
      <c r="O43" s="46"/>
      <c r="P43" s="46"/>
      <c r="Q43" s="46"/>
      <c r="R43" s="44"/>
      <c r="S43" s="44"/>
      <c r="T43" s="44"/>
      <c r="U43" s="44"/>
      <c r="V43" s="44"/>
      <c r="W43" s="44"/>
      <c r="X43" s="44"/>
      <c r="Y43" s="44"/>
      <c r="Z43" s="44"/>
      <c r="AA43" s="44"/>
      <c r="AB43" s="44"/>
      <c r="AC43" s="44"/>
      <c r="AD43" s="44"/>
      <c r="AE43" s="44"/>
      <c r="AF43" s="44"/>
      <c r="AG43" s="44"/>
      <c r="AH43" s="44"/>
      <c r="AI43" s="44"/>
      <c r="AJ43" s="44"/>
      <c r="AK43" s="44"/>
    </row>
    <row r="44" spans="2:47" s="11" customFormat="1" ht="18.95" customHeight="1">
      <c r="B44" s="1133" t="s">
        <v>184</v>
      </c>
      <c r="C44" s="1136" t="s">
        <v>185</v>
      </c>
      <c r="D44" s="1137"/>
      <c r="E44" s="1138"/>
      <c r="F44" s="1145" t="s">
        <v>186</v>
      </c>
      <c r="G44" s="1148" t="s">
        <v>127</v>
      </c>
      <c r="H44" s="1149"/>
      <c r="I44" s="1154" t="s">
        <v>128</v>
      </c>
      <c r="J44" s="1155"/>
      <c r="K44" s="47" t="s">
        <v>58</v>
      </c>
      <c r="L44" s="1160" t="s">
        <v>187</v>
      </c>
      <c r="M44" s="1160"/>
      <c r="N44" s="1160"/>
      <c r="O44" s="1160"/>
      <c r="P44" s="1160"/>
      <c r="Q44" s="1160"/>
      <c r="R44" s="48" t="s">
        <v>133</v>
      </c>
      <c r="S44" s="1161" t="s">
        <v>188</v>
      </c>
      <c r="T44" s="1161"/>
      <c r="U44" s="1161"/>
      <c r="V44" s="1161"/>
      <c r="W44" s="1161"/>
      <c r="X44" s="1161"/>
      <c r="Y44" s="1161"/>
      <c r="Z44" s="1161"/>
      <c r="AA44" s="1161"/>
      <c r="AB44" s="1161"/>
      <c r="AC44" s="1161"/>
      <c r="AD44" s="1161"/>
      <c r="AE44" s="1161"/>
      <c r="AF44" s="1161"/>
      <c r="AG44" s="1161"/>
      <c r="AH44" s="1161"/>
      <c r="AI44" s="1161"/>
      <c r="AJ44" s="1161"/>
      <c r="AK44" s="1162"/>
      <c r="AL44" s="2"/>
      <c r="AN44" s="2" t="s">
        <v>66</v>
      </c>
      <c r="AO44" s="2" t="str">
        <f>IF($K$13="□","■","")</f>
        <v>■</v>
      </c>
    </row>
    <row r="45" spans="2:47" s="11" customFormat="1" ht="18.95" customHeight="1">
      <c r="B45" s="1134"/>
      <c r="C45" s="1139"/>
      <c r="D45" s="1140"/>
      <c r="E45" s="1141"/>
      <c r="F45" s="1146"/>
      <c r="G45" s="1150"/>
      <c r="H45" s="1151"/>
      <c r="I45" s="1156"/>
      <c r="J45" s="1157"/>
      <c r="K45" s="19" t="s">
        <v>58</v>
      </c>
      <c r="L45" s="1163" t="s">
        <v>138</v>
      </c>
      <c r="M45" s="1163"/>
      <c r="N45" s="1163"/>
      <c r="O45" s="1163"/>
      <c r="P45" s="1163"/>
      <c r="Q45" s="1163"/>
      <c r="R45" s="20" t="s">
        <v>139</v>
      </c>
      <c r="S45" s="1164" t="s">
        <v>189</v>
      </c>
      <c r="T45" s="1164"/>
      <c r="U45" s="1164"/>
      <c r="V45" s="1164"/>
      <c r="W45" s="1164"/>
      <c r="X45" s="1164"/>
      <c r="Y45" s="1164"/>
      <c r="Z45" s="1164"/>
      <c r="AA45" s="1164"/>
      <c r="AB45" s="1164"/>
      <c r="AC45" s="1164"/>
      <c r="AD45" s="1164"/>
      <c r="AE45" s="1164"/>
      <c r="AF45" s="1164"/>
      <c r="AG45" s="1164"/>
      <c r="AH45" s="1164"/>
      <c r="AI45" s="1164"/>
      <c r="AJ45" s="1164"/>
      <c r="AK45" s="1165"/>
      <c r="AL45" s="2"/>
      <c r="AN45" s="2" t="s">
        <v>66</v>
      </c>
      <c r="AO45" s="2" t="str">
        <f>IF($K$12="□","■","")</f>
        <v>■</v>
      </c>
      <c r="AP45" s="2"/>
      <c r="AQ45" s="2"/>
      <c r="AR45" s="2"/>
      <c r="AS45" s="2"/>
      <c r="AT45" s="2"/>
      <c r="AU45" s="2"/>
    </row>
    <row r="46" spans="2:47" s="11" customFormat="1" ht="18.95" customHeight="1">
      <c r="B46" s="1134"/>
      <c r="C46" s="1139"/>
      <c r="D46" s="1140"/>
      <c r="E46" s="1141"/>
      <c r="F46" s="1146"/>
      <c r="G46" s="1150"/>
      <c r="H46" s="1151"/>
      <c r="I46" s="1158"/>
      <c r="J46" s="1159"/>
      <c r="K46" s="49"/>
      <c r="L46" s="636"/>
      <c r="M46" s="636"/>
      <c r="N46" s="636"/>
      <c r="O46" s="636"/>
      <c r="P46" s="636"/>
      <c r="Q46" s="636"/>
      <c r="R46" s="439"/>
      <c r="S46" s="636" t="s">
        <v>141</v>
      </c>
      <c r="T46" s="1166"/>
      <c r="U46" s="1166"/>
      <c r="V46" s="1166"/>
      <c r="W46" s="1166"/>
      <c r="X46" s="1166"/>
      <c r="Y46" s="1166"/>
      <c r="Z46" s="1166"/>
      <c r="AA46" s="1166"/>
      <c r="AB46" s="1166"/>
      <c r="AC46" s="1166"/>
      <c r="AD46" s="1166"/>
      <c r="AE46" s="1166"/>
      <c r="AF46" s="1166"/>
      <c r="AG46" s="1166"/>
      <c r="AH46" s="1166"/>
      <c r="AI46" s="1166"/>
      <c r="AJ46" s="1166"/>
      <c r="AK46" s="50" t="s">
        <v>142</v>
      </c>
      <c r="AL46" s="2"/>
      <c r="AN46" s="2"/>
      <c r="AO46" s="2"/>
      <c r="AP46" s="2"/>
      <c r="AQ46" s="2"/>
      <c r="AR46" s="2"/>
      <c r="AS46" s="2"/>
      <c r="AT46" s="2"/>
      <c r="AU46" s="2"/>
    </row>
    <row r="47" spans="2:47" s="11" customFormat="1" ht="18.95" customHeight="1">
      <c r="B47" s="1134"/>
      <c r="C47" s="1139"/>
      <c r="D47" s="1140"/>
      <c r="E47" s="1141"/>
      <c r="F47" s="1146"/>
      <c r="G47" s="1150"/>
      <c r="H47" s="1151"/>
      <c r="I47" s="1167" t="s">
        <v>190</v>
      </c>
      <c r="J47" s="1168"/>
      <c r="K47" s="51" t="s">
        <v>58</v>
      </c>
      <c r="L47" s="1163" t="s">
        <v>191</v>
      </c>
      <c r="M47" s="1163"/>
      <c r="N47" s="1163"/>
      <c r="O47" s="1163"/>
      <c r="P47" s="1163"/>
      <c r="Q47" s="1163"/>
      <c r="R47" s="1163"/>
      <c r="S47" s="1163"/>
      <c r="T47" s="1163"/>
      <c r="U47" s="1163"/>
      <c r="V47" s="26"/>
      <c r="W47" s="26"/>
      <c r="X47" s="26"/>
      <c r="Y47" s="26"/>
      <c r="Z47" s="26"/>
      <c r="AA47" s="26"/>
      <c r="AB47" s="26"/>
      <c r="AC47" s="26"/>
      <c r="AD47" s="26"/>
      <c r="AE47" s="26"/>
      <c r="AF47" s="26"/>
      <c r="AG47" s="26"/>
      <c r="AH47" s="26"/>
      <c r="AI47" s="26"/>
      <c r="AJ47" s="26"/>
      <c r="AK47" s="52"/>
      <c r="AL47" s="2"/>
      <c r="AN47" s="2" t="s">
        <v>58</v>
      </c>
      <c r="AO47" s="2" t="str">
        <f>IF(AND($K$16="□",$K$17="□"),"■","")</f>
        <v>■</v>
      </c>
      <c r="AP47" s="15"/>
      <c r="AS47" s="2"/>
    </row>
    <row r="48" spans="2:47" s="11" customFormat="1" ht="18.95" customHeight="1">
      <c r="B48" s="1134"/>
      <c r="C48" s="1139"/>
      <c r="D48" s="1140"/>
      <c r="E48" s="1141"/>
      <c r="F48" s="1146"/>
      <c r="G48" s="1150"/>
      <c r="H48" s="1151"/>
      <c r="I48" s="1169"/>
      <c r="J48" s="1157"/>
      <c r="K48" s="53" t="s">
        <v>58</v>
      </c>
      <c r="L48" s="1163" t="s">
        <v>192</v>
      </c>
      <c r="M48" s="1163"/>
      <c r="N48" s="1163"/>
      <c r="O48" s="1163"/>
      <c r="P48" s="1163"/>
      <c r="Q48" s="1163"/>
      <c r="R48" s="1163"/>
      <c r="S48" s="1163"/>
      <c r="T48" s="1163"/>
      <c r="U48" s="1163"/>
      <c r="V48" s="634"/>
      <c r="W48" s="634"/>
      <c r="X48" s="634"/>
      <c r="Y48" s="54"/>
      <c r="Z48" s="634"/>
      <c r="AA48" s="634"/>
      <c r="AB48" s="634"/>
      <c r="AC48" s="634"/>
      <c r="AD48" s="634"/>
      <c r="AE48" s="634"/>
      <c r="AF48" s="634"/>
      <c r="AG48" s="634"/>
      <c r="AH48" s="634"/>
      <c r="AI48" s="634"/>
      <c r="AJ48" s="634"/>
      <c r="AK48" s="635"/>
      <c r="AL48" s="2"/>
      <c r="AN48" s="2" t="s">
        <v>58</v>
      </c>
      <c r="AO48" s="2" t="str">
        <f>IF(AND($K$15="□",$K$17="□"),"■","")</f>
        <v>■</v>
      </c>
      <c r="AP48" s="15"/>
      <c r="AQ48" s="2"/>
      <c r="AR48" s="2"/>
      <c r="AS48" s="2"/>
      <c r="AT48" s="2"/>
      <c r="AU48" s="2"/>
    </row>
    <row r="49" spans="2:47" s="11" customFormat="1" ht="18.95" customHeight="1">
      <c r="B49" s="1134"/>
      <c r="C49" s="1139"/>
      <c r="D49" s="1140"/>
      <c r="E49" s="1141"/>
      <c r="F49" s="1147"/>
      <c r="G49" s="1152"/>
      <c r="H49" s="1153"/>
      <c r="I49" s="1170"/>
      <c r="J49" s="1159"/>
      <c r="K49" s="55" t="s">
        <v>58</v>
      </c>
      <c r="L49" s="1171" t="s">
        <v>193</v>
      </c>
      <c r="M49" s="1171"/>
      <c r="N49" s="1171"/>
      <c r="O49" s="1171"/>
      <c r="P49" s="1171"/>
      <c r="Q49" s="1171"/>
      <c r="R49" s="1171"/>
      <c r="S49" s="1171"/>
      <c r="T49" s="1171"/>
      <c r="U49" s="1171"/>
      <c r="V49" s="636"/>
      <c r="W49" s="636"/>
      <c r="X49" s="636"/>
      <c r="Y49" s="56"/>
      <c r="Z49" s="636"/>
      <c r="AA49" s="636"/>
      <c r="AB49" s="636"/>
      <c r="AC49" s="636"/>
      <c r="AD49" s="636"/>
      <c r="AE49" s="636"/>
      <c r="AF49" s="636"/>
      <c r="AG49" s="636"/>
      <c r="AH49" s="636"/>
      <c r="AI49" s="636"/>
      <c r="AJ49" s="636"/>
      <c r="AK49" s="31"/>
      <c r="AL49" s="2"/>
      <c r="AN49" s="2" t="s">
        <v>58</v>
      </c>
      <c r="AO49" s="2" t="str">
        <f>IF(AND($K$15="□",$K$16="□"),"■","")</f>
        <v>■</v>
      </c>
      <c r="AP49" s="15"/>
      <c r="AQ49" s="2"/>
      <c r="AR49" s="2"/>
      <c r="AS49" s="2"/>
      <c r="AT49" s="2"/>
      <c r="AU49" s="2"/>
    </row>
    <row r="50" spans="2:47" s="11" customFormat="1" ht="18.95" customHeight="1">
      <c r="B50" s="1134"/>
      <c r="C50" s="1139"/>
      <c r="D50" s="1140"/>
      <c r="E50" s="1141"/>
      <c r="F50" s="1172" t="s">
        <v>143</v>
      </c>
      <c r="G50" s="1175" t="s">
        <v>144</v>
      </c>
      <c r="H50" s="1176"/>
      <c r="I50" s="1167" t="s">
        <v>145</v>
      </c>
      <c r="J50" s="1168"/>
      <c r="K50" s="22" t="s">
        <v>58</v>
      </c>
      <c r="L50" s="1181" t="s">
        <v>173</v>
      </c>
      <c r="M50" s="1181"/>
      <c r="N50" s="1181"/>
      <c r="O50" s="1181"/>
      <c r="P50" s="1181"/>
      <c r="Q50" s="1181"/>
      <c r="R50" s="37"/>
      <c r="S50" s="37"/>
      <c r="T50" s="37"/>
      <c r="U50" s="37"/>
      <c r="V50" s="37"/>
      <c r="W50" s="37"/>
      <c r="X50" s="37"/>
      <c r="Y50" s="37"/>
      <c r="Z50" s="37"/>
      <c r="AA50" s="37"/>
      <c r="AB50" s="440"/>
      <c r="AC50" s="440"/>
      <c r="AD50" s="440"/>
      <c r="AE50" s="440"/>
      <c r="AF50" s="57"/>
      <c r="AG50" s="57"/>
      <c r="AH50" s="58"/>
      <c r="AI50" s="57"/>
      <c r="AJ50" s="57"/>
      <c r="AK50" s="59"/>
      <c r="AL50" s="441"/>
      <c r="AM50" s="2"/>
      <c r="AN50" s="2" t="s">
        <v>66</v>
      </c>
      <c r="AO50" s="2" t="str">
        <f>IF(AND($K$23="□",$K$19="□"),"■","")</f>
        <v>■</v>
      </c>
      <c r="AP50" s="2"/>
      <c r="AS50" s="2"/>
    </row>
    <row r="51" spans="2:47" s="11" customFormat="1" ht="18.95" customHeight="1">
      <c r="B51" s="1134"/>
      <c r="C51" s="1139"/>
      <c r="D51" s="1140"/>
      <c r="E51" s="1141"/>
      <c r="F51" s="1173"/>
      <c r="G51" s="1177"/>
      <c r="H51" s="1178"/>
      <c r="I51" s="1169"/>
      <c r="J51" s="1157"/>
      <c r="K51" s="60" t="s">
        <v>58</v>
      </c>
      <c r="L51" s="1182" t="s">
        <v>146</v>
      </c>
      <c r="M51" s="1183"/>
      <c r="N51" s="1184"/>
      <c r="O51" s="61" t="s">
        <v>58</v>
      </c>
      <c r="P51" s="1182" t="s">
        <v>147</v>
      </c>
      <c r="Q51" s="1183"/>
      <c r="R51" s="1183"/>
      <c r="S51" s="1183"/>
      <c r="T51" s="1183"/>
      <c r="U51" s="1183"/>
      <c r="V51" s="1183"/>
      <c r="W51" s="62" t="s">
        <v>148</v>
      </c>
      <c r="X51" s="1189" t="s">
        <v>149</v>
      </c>
      <c r="Y51" s="1183"/>
      <c r="Z51" s="1183"/>
      <c r="AA51" s="1183"/>
      <c r="AB51" s="1183"/>
      <c r="AC51" s="1183"/>
      <c r="AD51" s="1183"/>
      <c r="AE51" s="1190"/>
      <c r="AF51" s="1190"/>
      <c r="AG51" s="1190"/>
      <c r="AH51" s="1190"/>
      <c r="AI51" s="1190"/>
      <c r="AJ51" s="1190"/>
      <c r="AK51" s="63" t="s">
        <v>194</v>
      </c>
      <c r="AL51" s="441"/>
      <c r="AM51" s="2"/>
      <c r="AN51" s="2" t="s">
        <v>66</v>
      </c>
      <c r="AO51" s="2" t="str">
        <f>IF(AND($K$18="□",$K$23="□"),"■","")</f>
        <v>■</v>
      </c>
      <c r="AP51" s="2"/>
      <c r="AQ51" s="2"/>
      <c r="AR51" s="2"/>
      <c r="AS51" s="2"/>
      <c r="AT51" s="2"/>
      <c r="AU51" s="2"/>
    </row>
    <row r="52" spans="2:47" s="11" customFormat="1" ht="18.95" customHeight="1">
      <c r="B52" s="1134"/>
      <c r="C52" s="1139"/>
      <c r="D52" s="1140"/>
      <c r="E52" s="1141"/>
      <c r="F52" s="1173"/>
      <c r="G52" s="1177"/>
      <c r="H52" s="1178"/>
      <c r="I52" s="1169"/>
      <c r="J52" s="1157"/>
      <c r="K52" s="1191"/>
      <c r="L52" s="1192"/>
      <c r="M52" s="1192"/>
      <c r="N52" s="1193"/>
      <c r="O52" s="24" t="s">
        <v>58</v>
      </c>
      <c r="P52" s="1198" t="s">
        <v>151</v>
      </c>
      <c r="Q52" s="1183"/>
      <c r="R52" s="1183"/>
      <c r="S52" s="1183"/>
      <c r="T52" s="1199" t="s">
        <v>195</v>
      </c>
      <c r="U52" s="1200"/>
      <c r="V52" s="1200"/>
      <c r="W52" s="1200"/>
      <c r="X52" s="1200"/>
      <c r="Y52" s="1200"/>
      <c r="Z52" s="1200"/>
      <c r="AA52" s="1200"/>
      <c r="AB52" s="1200"/>
      <c r="AC52" s="1200"/>
      <c r="AD52" s="1200"/>
      <c r="AE52" s="1200"/>
      <c r="AF52" s="1200"/>
      <c r="AG52" s="1200"/>
      <c r="AH52" s="1200"/>
      <c r="AI52" s="1200"/>
      <c r="AJ52" s="1200"/>
      <c r="AK52" s="1201"/>
      <c r="AL52" s="2"/>
      <c r="AN52" s="2" t="s">
        <v>66</v>
      </c>
      <c r="AO52" s="2" t="str">
        <f>IF(AND($K$18="□",$K$23="□",$O$20="□"),"■","")</f>
        <v>■</v>
      </c>
      <c r="AP52" s="2"/>
      <c r="AQ52" s="2"/>
      <c r="AR52" s="2"/>
      <c r="AS52" s="2"/>
      <c r="AT52" s="2"/>
      <c r="AU52" s="2"/>
    </row>
    <row r="53" spans="2:47" s="11" customFormat="1" ht="18.95" customHeight="1">
      <c r="B53" s="1134"/>
      <c r="C53" s="1139"/>
      <c r="D53" s="1140"/>
      <c r="E53" s="1141"/>
      <c r="F53" s="1173"/>
      <c r="G53" s="1177"/>
      <c r="H53" s="1178"/>
      <c r="I53" s="1169"/>
      <c r="J53" s="1157"/>
      <c r="K53" s="1194"/>
      <c r="L53" s="1192"/>
      <c r="M53" s="1192"/>
      <c r="N53" s="1193"/>
      <c r="O53" s="1202"/>
      <c r="P53" s="1192"/>
      <c r="Q53" s="1192"/>
      <c r="R53" s="1192"/>
      <c r="S53" s="1192"/>
      <c r="T53" s="1204" t="s">
        <v>196</v>
      </c>
      <c r="U53" s="1205"/>
      <c r="V53" s="1205"/>
      <c r="W53" s="1205"/>
      <c r="X53" s="1205"/>
      <c r="Y53" s="1205"/>
      <c r="Z53" s="1205"/>
      <c r="AA53" s="1205"/>
      <c r="AB53" s="1205"/>
      <c r="AC53" s="1205"/>
      <c r="AD53" s="1205"/>
      <c r="AE53" s="1205"/>
      <c r="AF53" s="1205"/>
      <c r="AG53" s="1205"/>
      <c r="AH53" s="1205"/>
      <c r="AI53" s="1205"/>
      <c r="AJ53" s="1205"/>
      <c r="AK53" s="1206"/>
      <c r="AL53" s="441"/>
      <c r="AM53" s="2"/>
      <c r="AN53" s="2" t="s">
        <v>66</v>
      </c>
      <c r="AO53" s="2" t="str">
        <f>IF(AND($K$18="□",$K$23="□",$O$19="□"),"■","")</f>
        <v>■</v>
      </c>
      <c r="AP53" s="2"/>
      <c r="AQ53" s="2"/>
      <c r="AR53" s="2"/>
      <c r="AS53" s="2"/>
      <c r="AT53" s="2"/>
      <c r="AU53" s="2"/>
    </row>
    <row r="54" spans="2:47" s="11" customFormat="1" ht="18.95" customHeight="1">
      <c r="B54" s="1134"/>
      <c r="C54" s="1139"/>
      <c r="D54" s="1140"/>
      <c r="E54" s="1141"/>
      <c r="F54" s="1173"/>
      <c r="G54" s="1177"/>
      <c r="H54" s="1178"/>
      <c r="I54" s="1169"/>
      <c r="J54" s="1157"/>
      <c r="K54" s="1195"/>
      <c r="L54" s="1196"/>
      <c r="M54" s="1196"/>
      <c r="N54" s="1197"/>
      <c r="O54" s="1203"/>
      <c r="P54" s="1196"/>
      <c r="Q54" s="1196"/>
      <c r="R54" s="1196"/>
      <c r="S54" s="1196"/>
      <c r="T54" s="1207" t="s">
        <v>197</v>
      </c>
      <c r="U54" s="1208"/>
      <c r="V54" s="1208"/>
      <c r="W54" s="1208"/>
      <c r="X54" s="1208"/>
      <c r="Y54" s="1208"/>
      <c r="Z54" s="1208"/>
      <c r="AA54" s="1208"/>
      <c r="AB54" s="1208"/>
      <c r="AC54" s="1208"/>
      <c r="AD54" s="1208"/>
      <c r="AE54" s="1208"/>
      <c r="AF54" s="1208"/>
      <c r="AG54" s="1208"/>
      <c r="AH54" s="1208"/>
      <c r="AI54" s="1208"/>
      <c r="AJ54" s="1208"/>
      <c r="AK54" s="1209"/>
      <c r="AL54" s="441"/>
      <c r="AM54" s="2"/>
      <c r="AN54" s="2"/>
      <c r="AO54" s="2"/>
      <c r="AP54" s="2"/>
      <c r="AQ54" s="2"/>
      <c r="AR54" s="2"/>
      <c r="AS54" s="2"/>
      <c r="AT54" s="2"/>
      <c r="AU54" s="2"/>
    </row>
    <row r="55" spans="2:47" s="11" customFormat="1" ht="18.95" customHeight="1">
      <c r="B55" s="1134"/>
      <c r="C55" s="1139"/>
      <c r="D55" s="1140"/>
      <c r="E55" s="1141"/>
      <c r="F55" s="1174"/>
      <c r="G55" s="1179"/>
      <c r="H55" s="1180"/>
      <c r="I55" s="1170"/>
      <c r="J55" s="1159"/>
      <c r="K55" s="28" t="s">
        <v>58</v>
      </c>
      <c r="L55" s="1171" t="s">
        <v>155</v>
      </c>
      <c r="M55" s="1185"/>
      <c r="N55" s="1185"/>
      <c r="O55" s="1186" t="s">
        <v>198</v>
      </c>
      <c r="P55" s="1187"/>
      <c r="Q55" s="1187"/>
      <c r="R55" s="1187"/>
      <c r="S55" s="1187"/>
      <c r="T55" s="1187"/>
      <c r="U55" s="1187"/>
      <c r="V55" s="1187"/>
      <c r="W55" s="1187"/>
      <c r="X55" s="1187"/>
      <c r="Y55" s="1187"/>
      <c r="Z55" s="1187"/>
      <c r="AA55" s="1187"/>
      <c r="AB55" s="1187"/>
      <c r="AC55" s="1187"/>
      <c r="AD55" s="1187"/>
      <c r="AE55" s="1187"/>
      <c r="AF55" s="1187"/>
      <c r="AG55" s="1187"/>
      <c r="AH55" s="1187"/>
      <c r="AI55" s="1187"/>
      <c r="AJ55" s="1187"/>
      <c r="AK55" s="1188"/>
      <c r="AL55" s="441"/>
      <c r="AM55" s="2"/>
      <c r="AN55" s="2" t="s">
        <v>66</v>
      </c>
      <c r="AO55" s="2" t="str">
        <f>IF(AND($K$18="□",$K$19="□"),"■","")</f>
        <v>■</v>
      </c>
      <c r="AP55" s="2"/>
      <c r="AQ55" s="2"/>
      <c r="AR55" s="2"/>
      <c r="AS55" s="2"/>
      <c r="AT55" s="2"/>
      <c r="AU55" s="2"/>
    </row>
    <row r="56" spans="2:47" s="11" customFormat="1" ht="18.95" customHeight="1">
      <c r="B56" s="1134"/>
      <c r="C56" s="1139"/>
      <c r="D56" s="1140"/>
      <c r="E56" s="1141"/>
      <c r="F56" s="1214" t="s">
        <v>157</v>
      </c>
      <c r="G56" s="1215" t="s">
        <v>158</v>
      </c>
      <c r="H56" s="1216"/>
      <c r="I56" s="1221" t="s">
        <v>159</v>
      </c>
      <c r="J56" s="1222"/>
      <c r="K56" s="18" t="s">
        <v>58</v>
      </c>
      <c r="L56" s="1163" t="s">
        <v>199</v>
      </c>
      <c r="M56" s="1163"/>
      <c r="N56" s="1163"/>
      <c r="O56" s="1163"/>
      <c r="P56" s="26"/>
      <c r="Q56" s="26"/>
      <c r="R56" s="26"/>
      <c r="S56" s="26"/>
      <c r="T56" s="26"/>
      <c r="U56" s="26"/>
      <c r="V56" s="26"/>
      <c r="W56" s="26"/>
      <c r="X56" s="26"/>
      <c r="Y56" s="26"/>
      <c r="Z56" s="26"/>
      <c r="AA56" s="26"/>
      <c r="AB56" s="27"/>
      <c r="AC56" s="1163"/>
      <c r="AD56" s="1163"/>
      <c r="AE56" s="1163"/>
      <c r="AF56" s="1163"/>
      <c r="AG56" s="1163"/>
      <c r="AH56" s="1163"/>
      <c r="AI56" s="1163"/>
      <c r="AJ56" s="1163"/>
      <c r="AK56" s="1224"/>
      <c r="AL56" s="441"/>
      <c r="AM56" s="2"/>
      <c r="AN56" s="2" t="s">
        <v>66</v>
      </c>
      <c r="AO56" s="2" t="str">
        <f>IF(AND($K$26="□",$K$25="□"),"■","")</f>
        <v>■</v>
      </c>
      <c r="AP56" s="2"/>
      <c r="AS56" s="2"/>
    </row>
    <row r="57" spans="2:47" s="11" customFormat="1" ht="18.95" customHeight="1">
      <c r="B57" s="1134"/>
      <c r="C57" s="1139"/>
      <c r="D57" s="1140"/>
      <c r="E57" s="1141"/>
      <c r="F57" s="1214"/>
      <c r="G57" s="1217"/>
      <c r="H57" s="1218"/>
      <c r="I57" s="1221"/>
      <c r="J57" s="1222"/>
      <c r="K57" s="19" t="s">
        <v>58</v>
      </c>
      <c r="L57" s="1163" t="s">
        <v>173</v>
      </c>
      <c r="M57" s="1163"/>
      <c r="N57" s="1163"/>
      <c r="O57" s="1163"/>
      <c r="P57" s="1163"/>
      <c r="Q57" s="1163"/>
      <c r="R57" s="634"/>
      <c r="S57" s="634"/>
      <c r="T57" s="634"/>
      <c r="U57" s="40"/>
      <c r="V57" s="634"/>
      <c r="W57" s="634"/>
      <c r="X57" s="634"/>
      <c r="Y57" s="634"/>
      <c r="Z57" s="634"/>
      <c r="AA57" s="634"/>
      <c r="AB57" s="27"/>
      <c r="AC57" s="634"/>
      <c r="AD57" s="634"/>
      <c r="AE57" s="634"/>
      <c r="AF57" s="634"/>
      <c r="AG57" s="634"/>
      <c r="AH57" s="634"/>
      <c r="AI57" s="634"/>
      <c r="AJ57" s="634"/>
      <c r="AK57" s="635"/>
      <c r="AL57" s="441"/>
      <c r="AM57" s="2"/>
      <c r="AN57" s="2" t="s">
        <v>66</v>
      </c>
      <c r="AO57" s="2" t="str">
        <f>IF(AND($K$26="□",$K$24="□"),"■","")</f>
        <v>■</v>
      </c>
      <c r="AP57" s="2"/>
      <c r="AQ57" s="2"/>
      <c r="AR57" s="2"/>
      <c r="AS57" s="2"/>
      <c r="AT57" s="2"/>
      <c r="AU57" s="2"/>
    </row>
    <row r="58" spans="2:47" s="11" customFormat="1" ht="18.95" customHeight="1">
      <c r="B58" s="1134"/>
      <c r="C58" s="1139"/>
      <c r="D58" s="1140"/>
      <c r="E58" s="1141"/>
      <c r="F58" s="1214"/>
      <c r="G58" s="1217"/>
      <c r="H58" s="1218"/>
      <c r="I58" s="1223"/>
      <c r="J58" s="1211"/>
      <c r="K58" s="64" t="s">
        <v>58</v>
      </c>
      <c r="L58" s="1171" t="s">
        <v>161</v>
      </c>
      <c r="M58" s="1171"/>
      <c r="N58" s="1171"/>
      <c r="O58" s="1171"/>
      <c r="P58" s="29"/>
      <c r="Q58" s="636"/>
      <c r="R58" s="636"/>
      <c r="S58" s="636"/>
      <c r="T58" s="636"/>
      <c r="U58" s="29"/>
      <c r="V58" s="636"/>
      <c r="W58" s="636"/>
      <c r="X58" s="636"/>
      <c r="Y58" s="636"/>
      <c r="Z58" s="636"/>
      <c r="AA58" s="636"/>
      <c r="AB58" s="30"/>
      <c r="AC58" s="636"/>
      <c r="AD58" s="636"/>
      <c r="AE58" s="636"/>
      <c r="AF58" s="636"/>
      <c r="AG58" s="636"/>
      <c r="AH58" s="636"/>
      <c r="AI58" s="636"/>
      <c r="AJ58" s="636"/>
      <c r="AK58" s="31"/>
      <c r="AL58" s="441"/>
      <c r="AM58" s="2"/>
      <c r="AN58" s="2" t="s">
        <v>66</v>
      </c>
      <c r="AO58" s="2" t="str">
        <f>IF(AND($K$24="□",$K$25="□"),"■","")</f>
        <v>■</v>
      </c>
      <c r="AP58" s="2"/>
      <c r="AQ58" s="2"/>
      <c r="AR58" s="2"/>
      <c r="AS58" s="2"/>
      <c r="AT58" s="2"/>
      <c r="AU58" s="2"/>
    </row>
    <row r="59" spans="2:47" s="11" customFormat="1" ht="18" customHeight="1">
      <c r="B59" s="1134"/>
      <c r="C59" s="1139"/>
      <c r="D59" s="1140"/>
      <c r="E59" s="1141"/>
      <c r="F59" s="1214"/>
      <c r="G59" s="1217"/>
      <c r="H59" s="1218"/>
      <c r="I59" s="1225" t="s">
        <v>74</v>
      </c>
      <c r="J59" s="1222"/>
      <c r="K59" s="36" t="s">
        <v>75</v>
      </c>
      <c r="L59" s="1226"/>
      <c r="M59" s="1226"/>
      <c r="N59" s="65" t="s">
        <v>162</v>
      </c>
      <c r="O59" s="1226"/>
      <c r="P59" s="1226"/>
      <c r="Q59" s="66"/>
      <c r="R59" s="67"/>
      <c r="S59" s="68"/>
      <c r="T59" s="68"/>
      <c r="U59" s="68"/>
      <c r="V59" s="68"/>
      <c r="W59" s="68"/>
      <c r="X59" s="68"/>
      <c r="Y59" s="68"/>
      <c r="Z59" s="68"/>
      <c r="AA59" s="68"/>
      <c r="AB59" s="68"/>
      <c r="AC59" s="68"/>
      <c r="AD59" s="68"/>
      <c r="AE59" s="68"/>
      <c r="AF59" s="68"/>
      <c r="AG59" s="68"/>
      <c r="AH59" s="68"/>
      <c r="AI59" s="68"/>
      <c r="AJ59" s="68"/>
      <c r="AK59" s="69"/>
      <c r="AL59" s="32"/>
      <c r="AP59" s="2"/>
      <c r="AR59" s="2"/>
      <c r="AS59" s="2"/>
      <c r="AT59" s="2"/>
      <c r="AU59" s="2"/>
    </row>
    <row r="60" spans="2:47" s="11" customFormat="1" ht="24.95" customHeight="1">
      <c r="B60" s="1134"/>
      <c r="C60" s="1139"/>
      <c r="D60" s="1140"/>
      <c r="E60" s="1141"/>
      <c r="F60" s="1214"/>
      <c r="G60" s="1217"/>
      <c r="H60" s="1218"/>
      <c r="I60" s="1225"/>
      <c r="J60" s="1222"/>
      <c r="K60" s="1227"/>
      <c r="L60" s="1228"/>
      <c r="M60" s="1228"/>
      <c r="N60" s="1228"/>
      <c r="O60" s="1228"/>
      <c r="P60" s="1228"/>
      <c r="Q60" s="1228"/>
      <c r="R60" s="1228"/>
      <c r="S60" s="1228"/>
      <c r="T60" s="1228"/>
      <c r="U60" s="1228"/>
      <c r="V60" s="1228"/>
      <c r="W60" s="1228"/>
      <c r="X60" s="1228"/>
      <c r="Y60" s="1228"/>
      <c r="Z60" s="1228"/>
      <c r="AA60" s="1228"/>
      <c r="AB60" s="1228"/>
      <c r="AC60" s="1228"/>
      <c r="AD60" s="1228"/>
      <c r="AE60" s="1228"/>
      <c r="AF60" s="1228"/>
      <c r="AG60" s="1228"/>
      <c r="AH60" s="1228"/>
      <c r="AI60" s="1228"/>
      <c r="AJ60" s="1228"/>
      <c r="AK60" s="1229"/>
      <c r="AL60" s="33"/>
      <c r="AQ60" s="2"/>
      <c r="AR60" s="2"/>
      <c r="AS60" s="2"/>
      <c r="AT60" s="2"/>
      <c r="AU60" s="2"/>
    </row>
    <row r="61" spans="2:47" s="11" customFormat="1" ht="24.95" customHeight="1">
      <c r="B61" s="1134"/>
      <c r="C61" s="1139"/>
      <c r="D61" s="1140"/>
      <c r="E61" s="1141"/>
      <c r="F61" s="1214"/>
      <c r="G61" s="1217"/>
      <c r="H61" s="1218"/>
      <c r="I61" s="1210"/>
      <c r="J61" s="1211"/>
      <c r="K61" s="1236"/>
      <c r="L61" s="1236"/>
      <c r="M61" s="1236"/>
      <c r="N61" s="1236"/>
      <c r="O61" s="1236"/>
      <c r="P61" s="1236"/>
      <c r="Q61" s="1236"/>
      <c r="R61" s="1236"/>
      <c r="S61" s="1236"/>
      <c r="T61" s="1236"/>
      <c r="U61" s="1236"/>
      <c r="V61" s="1236"/>
      <c r="W61" s="1236"/>
      <c r="X61" s="1236"/>
      <c r="Y61" s="1236"/>
      <c r="Z61" s="1236"/>
      <c r="AA61" s="1236"/>
      <c r="AB61" s="1236"/>
      <c r="AC61" s="1236"/>
      <c r="AD61" s="1236"/>
      <c r="AE61" s="1236"/>
      <c r="AF61" s="1236"/>
      <c r="AG61" s="1236"/>
      <c r="AH61" s="1236"/>
      <c r="AI61" s="1236"/>
      <c r="AJ61" s="1236"/>
      <c r="AK61" s="1237"/>
      <c r="AL61" s="33"/>
      <c r="AQ61" s="2"/>
      <c r="AR61" s="2"/>
      <c r="AS61" s="2"/>
      <c r="AT61" s="2"/>
      <c r="AU61" s="2"/>
    </row>
    <row r="62" spans="2:47" s="11" customFormat="1" ht="15" customHeight="1">
      <c r="B62" s="1134"/>
      <c r="C62" s="1139"/>
      <c r="D62" s="1140"/>
      <c r="E62" s="1141"/>
      <c r="F62" s="1214"/>
      <c r="G62" s="1217"/>
      <c r="H62" s="1218"/>
      <c r="I62" s="1238" t="s">
        <v>200</v>
      </c>
      <c r="J62" s="1239"/>
      <c r="K62" s="1240"/>
      <c r="L62" s="1241"/>
      <c r="M62" s="1241"/>
      <c r="N62" s="1241"/>
      <c r="O62" s="1241"/>
      <c r="P62" s="1241"/>
      <c r="Q62" s="1241"/>
      <c r="R62" s="1241"/>
      <c r="S62" s="1241"/>
      <c r="T62" s="1241"/>
      <c r="U62" s="1241"/>
      <c r="V62" s="1241"/>
      <c r="W62" s="1241"/>
      <c r="X62" s="1241"/>
      <c r="Y62" s="1241"/>
      <c r="Z62" s="1241"/>
      <c r="AA62" s="1241"/>
      <c r="AB62" s="1241"/>
      <c r="AC62" s="1241"/>
      <c r="AD62" s="1241"/>
      <c r="AE62" s="1241"/>
      <c r="AF62" s="1241"/>
      <c r="AG62" s="1241"/>
      <c r="AH62" s="1241"/>
      <c r="AI62" s="1241"/>
      <c r="AJ62" s="1241"/>
      <c r="AK62" s="1242"/>
      <c r="AL62" s="33"/>
      <c r="AM62" s="2"/>
      <c r="AN62" s="2"/>
      <c r="AO62" s="2"/>
      <c r="AP62" s="2"/>
      <c r="AQ62" s="2"/>
      <c r="AR62" s="2"/>
      <c r="AS62" s="2"/>
      <c r="AT62" s="2"/>
      <c r="AU62" s="2"/>
    </row>
    <row r="63" spans="2:47" s="11" customFormat="1" ht="30" customHeight="1">
      <c r="B63" s="1134"/>
      <c r="C63" s="1139"/>
      <c r="D63" s="1140"/>
      <c r="E63" s="1141"/>
      <c r="F63" s="1214"/>
      <c r="G63" s="1217"/>
      <c r="H63" s="1218"/>
      <c r="I63" s="1210" t="s">
        <v>79</v>
      </c>
      <c r="J63" s="1211"/>
      <c r="K63" s="1212"/>
      <c r="L63" s="1212"/>
      <c r="M63" s="1212"/>
      <c r="N63" s="1212"/>
      <c r="O63" s="1212"/>
      <c r="P63" s="1212"/>
      <c r="Q63" s="1212"/>
      <c r="R63" s="1212"/>
      <c r="S63" s="1212"/>
      <c r="T63" s="1212"/>
      <c r="U63" s="1212"/>
      <c r="V63" s="1212"/>
      <c r="W63" s="1212"/>
      <c r="X63" s="1212"/>
      <c r="Y63" s="1212"/>
      <c r="Z63" s="1212"/>
      <c r="AA63" s="1212"/>
      <c r="AB63" s="1212"/>
      <c r="AC63" s="1212"/>
      <c r="AD63" s="1212"/>
      <c r="AE63" s="1212"/>
      <c r="AF63" s="1212"/>
      <c r="AG63" s="1212"/>
      <c r="AH63" s="1212"/>
      <c r="AI63" s="1212"/>
      <c r="AJ63" s="1212"/>
      <c r="AK63" s="1213"/>
      <c r="AL63" s="34"/>
      <c r="AM63" s="2"/>
      <c r="AN63" s="2"/>
      <c r="AO63" s="2"/>
      <c r="AP63" s="2"/>
      <c r="AQ63" s="2"/>
      <c r="AR63" s="2"/>
      <c r="AS63" s="2"/>
      <c r="AT63" s="2"/>
      <c r="AU63" s="2"/>
    </row>
    <row r="64" spans="2:47" s="3" customFormat="1" ht="15" customHeight="1">
      <c r="B64" s="1134"/>
      <c r="C64" s="1139"/>
      <c r="D64" s="1140"/>
      <c r="E64" s="1141"/>
      <c r="F64" s="1214"/>
      <c r="G64" s="1217"/>
      <c r="H64" s="1218"/>
      <c r="I64" s="1238" t="s">
        <v>200</v>
      </c>
      <c r="J64" s="1239"/>
      <c r="K64" s="1240"/>
      <c r="L64" s="1241"/>
      <c r="M64" s="1241"/>
      <c r="N64" s="1241"/>
      <c r="O64" s="1241"/>
      <c r="P64" s="1241"/>
      <c r="Q64" s="1241"/>
      <c r="R64" s="1241"/>
      <c r="S64" s="1241"/>
      <c r="T64" s="1241"/>
      <c r="U64" s="1241"/>
      <c r="V64" s="1241"/>
      <c r="W64" s="1241"/>
      <c r="X64" s="1241"/>
      <c r="Y64" s="1241"/>
      <c r="Z64" s="1241"/>
      <c r="AA64" s="1241"/>
      <c r="AB64" s="1241"/>
      <c r="AC64" s="1241"/>
      <c r="AD64" s="1241"/>
      <c r="AE64" s="1241"/>
      <c r="AF64" s="1241"/>
      <c r="AG64" s="1241"/>
      <c r="AH64" s="1241"/>
      <c r="AI64" s="1241"/>
      <c r="AJ64" s="1241"/>
      <c r="AK64" s="1242"/>
      <c r="AL64" s="34"/>
      <c r="AM64" s="2"/>
      <c r="AO64" s="2"/>
      <c r="AP64" s="2"/>
      <c r="AQ64" s="2"/>
      <c r="AR64" s="2"/>
      <c r="AS64" s="2"/>
      <c r="AT64" s="2"/>
      <c r="AU64" s="2"/>
    </row>
    <row r="65" spans="2:47" s="11" customFormat="1" ht="30" customHeight="1">
      <c r="B65" s="1134"/>
      <c r="C65" s="1139"/>
      <c r="D65" s="1140"/>
      <c r="E65" s="1141"/>
      <c r="F65" s="1214"/>
      <c r="G65" s="1217"/>
      <c r="H65" s="1218"/>
      <c r="I65" s="1210" t="s">
        <v>80</v>
      </c>
      <c r="J65" s="1211"/>
      <c r="K65" s="1212"/>
      <c r="L65" s="1212"/>
      <c r="M65" s="1212"/>
      <c r="N65" s="1212"/>
      <c r="O65" s="1212"/>
      <c r="P65" s="1212"/>
      <c r="Q65" s="1212"/>
      <c r="R65" s="1212"/>
      <c r="S65" s="1212"/>
      <c r="T65" s="1212"/>
      <c r="U65" s="1212"/>
      <c r="V65" s="1212"/>
      <c r="W65" s="1212"/>
      <c r="X65" s="1212"/>
      <c r="Y65" s="1212"/>
      <c r="Z65" s="1212"/>
      <c r="AA65" s="1212"/>
      <c r="AB65" s="1212"/>
      <c r="AC65" s="1212"/>
      <c r="AD65" s="1212"/>
      <c r="AE65" s="1212"/>
      <c r="AF65" s="1212"/>
      <c r="AG65" s="1212"/>
      <c r="AH65" s="1212"/>
      <c r="AI65" s="1212"/>
      <c r="AJ65" s="1212"/>
      <c r="AK65" s="1213"/>
      <c r="AL65" s="34"/>
      <c r="AM65" s="2"/>
      <c r="AN65" s="2"/>
      <c r="AO65" s="2"/>
      <c r="AP65" s="2"/>
      <c r="AQ65" s="2"/>
      <c r="AR65" s="2"/>
      <c r="AS65" s="2"/>
      <c r="AT65" s="2"/>
      <c r="AU65" s="2"/>
    </row>
    <row r="66" spans="2:47" s="11" customFormat="1" ht="24.95" customHeight="1">
      <c r="B66" s="1134"/>
      <c r="C66" s="1139"/>
      <c r="D66" s="1140"/>
      <c r="E66" s="1141"/>
      <c r="F66" s="1214"/>
      <c r="G66" s="1217"/>
      <c r="H66" s="1218"/>
      <c r="I66" s="1230" t="s">
        <v>81</v>
      </c>
      <c r="J66" s="1231"/>
      <c r="K66" s="1232"/>
      <c r="L66" s="1232"/>
      <c r="M66" s="1232"/>
      <c r="N66" s="1232"/>
      <c r="O66" s="1232"/>
      <c r="P66" s="1232"/>
      <c r="Q66" s="1232"/>
      <c r="R66" s="1232"/>
      <c r="S66" s="1232"/>
      <c r="T66" s="1232"/>
      <c r="U66" s="1232"/>
      <c r="V66" s="1232"/>
      <c r="W66" s="1232"/>
      <c r="X66" s="1233" t="s">
        <v>82</v>
      </c>
      <c r="Y66" s="1234"/>
      <c r="Z66" s="1232"/>
      <c r="AA66" s="1232"/>
      <c r="AB66" s="1232"/>
      <c r="AC66" s="1232"/>
      <c r="AD66" s="1232"/>
      <c r="AE66" s="1232"/>
      <c r="AF66" s="1232"/>
      <c r="AG66" s="1232"/>
      <c r="AH66" s="1232"/>
      <c r="AI66" s="1232"/>
      <c r="AJ66" s="1232"/>
      <c r="AK66" s="1235"/>
      <c r="AL66" s="34"/>
      <c r="AM66" s="2"/>
      <c r="AN66" s="2"/>
      <c r="AO66" s="2"/>
      <c r="AP66" s="2"/>
      <c r="AQ66" s="2"/>
      <c r="AR66" s="2"/>
      <c r="AS66" s="2"/>
      <c r="AT66" s="2"/>
      <c r="AU66" s="2"/>
    </row>
    <row r="67" spans="2:47" s="11" customFormat="1" ht="24.95" customHeight="1">
      <c r="B67" s="1134"/>
      <c r="C67" s="1139"/>
      <c r="D67" s="1140"/>
      <c r="E67" s="1141"/>
      <c r="F67" s="1214"/>
      <c r="G67" s="1217"/>
      <c r="H67" s="1218"/>
      <c r="I67" s="1230" t="s">
        <v>83</v>
      </c>
      <c r="J67" s="1231"/>
      <c r="K67" s="1232"/>
      <c r="L67" s="1232"/>
      <c r="M67" s="1232"/>
      <c r="N67" s="1232"/>
      <c r="O67" s="1232"/>
      <c r="P67" s="1232"/>
      <c r="Q67" s="1232"/>
      <c r="R67" s="1232"/>
      <c r="S67" s="1232"/>
      <c r="T67" s="1232"/>
      <c r="U67" s="1232"/>
      <c r="V67" s="1232"/>
      <c r="W67" s="1232"/>
      <c r="X67" s="1233" t="s">
        <v>84</v>
      </c>
      <c r="Y67" s="1234"/>
      <c r="Z67" s="1232"/>
      <c r="AA67" s="1232"/>
      <c r="AB67" s="1232"/>
      <c r="AC67" s="1232"/>
      <c r="AD67" s="1232"/>
      <c r="AE67" s="1232"/>
      <c r="AF67" s="1232"/>
      <c r="AG67" s="1232"/>
      <c r="AH67" s="1232"/>
      <c r="AI67" s="1232"/>
      <c r="AJ67" s="1232"/>
      <c r="AK67" s="1235"/>
      <c r="AL67" s="441"/>
      <c r="AM67" s="2"/>
      <c r="AN67" s="2"/>
      <c r="AO67" s="2"/>
      <c r="AP67" s="13" t="s">
        <v>85</v>
      </c>
      <c r="AQ67" s="2"/>
      <c r="AR67" s="2"/>
      <c r="AS67" s="2"/>
      <c r="AT67" s="2"/>
      <c r="AU67" s="2"/>
    </row>
    <row r="68" spans="2:47" s="11" customFormat="1" ht="24.95" customHeight="1">
      <c r="B68" s="1134"/>
      <c r="C68" s="1139"/>
      <c r="D68" s="1140"/>
      <c r="E68" s="1141"/>
      <c r="F68" s="1214"/>
      <c r="G68" s="1219"/>
      <c r="H68" s="1220"/>
      <c r="I68" s="1249" t="s">
        <v>86</v>
      </c>
      <c r="J68" s="1239"/>
      <c r="K68" s="1250"/>
      <c r="L68" s="1251"/>
      <c r="M68" s="1251"/>
      <c r="N68" s="1251"/>
      <c r="O68" s="1251"/>
      <c r="P68" s="1251"/>
      <c r="Q68" s="1251"/>
      <c r="R68" s="1251"/>
      <c r="S68" s="1251"/>
      <c r="T68" s="1251"/>
      <c r="U68" s="1251"/>
      <c r="V68" s="1251"/>
      <c r="W68" s="1251"/>
      <c r="X68" s="70" t="s">
        <v>201</v>
      </c>
      <c r="Y68" s="1251"/>
      <c r="Z68" s="1251"/>
      <c r="AA68" s="1251"/>
      <c r="AB68" s="1251"/>
      <c r="AC68" s="1251"/>
      <c r="AD68" s="1251"/>
      <c r="AE68" s="1251"/>
      <c r="AF68" s="1251"/>
      <c r="AG68" s="1251"/>
      <c r="AH68" s="1251"/>
      <c r="AI68" s="1251"/>
      <c r="AJ68" s="1251"/>
      <c r="AK68" s="1252"/>
      <c r="AL68" s="35"/>
      <c r="AM68" s="2"/>
      <c r="AN68" s="2"/>
      <c r="AO68" s="2"/>
      <c r="AP68" s="14" t="str">
        <f>K68&amp;X68&amp;Y68</f>
        <v>@</v>
      </c>
      <c r="AQ68" s="2"/>
      <c r="AR68" s="2"/>
      <c r="AS68" s="2"/>
      <c r="AT68" s="2"/>
      <c r="AU68" s="2"/>
    </row>
    <row r="69" spans="2:47" s="11" customFormat="1" ht="15" customHeight="1">
      <c r="B69" s="1134"/>
      <c r="C69" s="1139"/>
      <c r="D69" s="1140"/>
      <c r="E69" s="1141"/>
      <c r="F69" s="1214"/>
      <c r="G69" s="1219"/>
      <c r="H69" s="1220"/>
      <c r="I69" s="1223"/>
      <c r="J69" s="1211"/>
      <c r="K69" s="1253" t="str">
        <f>IF(K68="","",K68&amp;X68&amp;Y68)</f>
        <v/>
      </c>
      <c r="L69" s="1254"/>
      <c r="M69" s="1254"/>
      <c r="N69" s="1254"/>
      <c r="O69" s="1254"/>
      <c r="P69" s="1254"/>
      <c r="Q69" s="1254"/>
      <c r="R69" s="1254"/>
      <c r="S69" s="1254"/>
      <c r="T69" s="1254"/>
      <c r="U69" s="1254"/>
      <c r="V69" s="1254"/>
      <c r="W69" s="1254"/>
      <c r="X69" s="1254"/>
      <c r="Y69" s="1254"/>
      <c r="Z69" s="1254"/>
      <c r="AA69" s="1254"/>
      <c r="AB69" s="1254"/>
      <c r="AC69" s="1254"/>
      <c r="AD69" s="1254"/>
      <c r="AE69" s="1254"/>
      <c r="AF69" s="1254"/>
      <c r="AG69" s="1254"/>
      <c r="AH69" s="1254"/>
      <c r="AI69" s="1254"/>
      <c r="AJ69" s="1254"/>
      <c r="AK69" s="1255"/>
      <c r="AL69" s="35"/>
      <c r="AM69" s="2"/>
      <c r="AN69" s="2"/>
      <c r="AO69" s="2"/>
      <c r="AP69" s="2"/>
      <c r="AQ69" s="2"/>
      <c r="AR69" s="2"/>
      <c r="AS69" s="2"/>
      <c r="AT69" s="2"/>
      <c r="AU69" s="2"/>
    </row>
    <row r="70" spans="2:47" s="11" customFormat="1" ht="71.25" customHeight="1" thickBot="1">
      <c r="B70" s="1135"/>
      <c r="C70" s="1142"/>
      <c r="D70" s="1143"/>
      <c r="E70" s="1144"/>
      <c r="F70" s="71" t="s">
        <v>163</v>
      </c>
      <c r="G70" s="1243" t="s">
        <v>202</v>
      </c>
      <c r="H70" s="1244"/>
      <c r="I70" s="1245"/>
      <c r="J70" s="1245"/>
      <c r="K70" s="1246"/>
      <c r="L70" s="1247"/>
      <c r="M70" s="1247"/>
      <c r="N70" s="1247"/>
      <c r="O70" s="1247"/>
      <c r="P70" s="1247"/>
      <c r="Q70" s="1247"/>
      <c r="R70" s="1247"/>
      <c r="S70" s="1247"/>
      <c r="T70" s="1247"/>
      <c r="U70" s="1247"/>
      <c r="V70" s="1247"/>
      <c r="W70" s="1247"/>
      <c r="X70" s="1247"/>
      <c r="Y70" s="1247"/>
      <c r="Z70" s="1247"/>
      <c r="AA70" s="1247"/>
      <c r="AB70" s="1247"/>
      <c r="AC70" s="1247"/>
      <c r="AD70" s="1247"/>
      <c r="AE70" s="1247"/>
      <c r="AF70" s="1247"/>
      <c r="AG70" s="1247"/>
      <c r="AH70" s="1247"/>
      <c r="AI70" s="1247"/>
      <c r="AJ70" s="1247"/>
      <c r="AK70" s="1248"/>
      <c r="AL70" s="35"/>
      <c r="AM70" s="2"/>
      <c r="AN70" s="2"/>
      <c r="AO70" s="2"/>
      <c r="AP70" s="2"/>
      <c r="AQ70" s="2"/>
      <c r="AR70" s="2"/>
      <c r="AS70" s="2"/>
      <c r="AT70" s="2"/>
      <c r="AU70" s="2"/>
    </row>
    <row r="71" spans="2:47">
      <c r="AJ71" s="239" t="s">
        <v>93</v>
      </c>
    </row>
  </sheetData>
  <mergeCells count="139">
    <mergeCell ref="K69:AK69"/>
    <mergeCell ref="G70:H70"/>
    <mergeCell ref="I70:J70"/>
    <mergeCell ref="K70:AK70"/>
    <mergeCell ref="I66:J66"/>
    <mergeCell ref="K66:W66"/>
    <mergeCell ref="X66:Y66"/>
    <mergeCell ref="Z66:AK66"/>
    <mergeCell ref="I67:J67"/>
    <mergeCell ref="K67:W67"/>
    <mergeCell ref="X67:Y67"/>
    <mergeCell ref="Z67:AK67"/>
    <mergeCell ref="K63:AK63"/>
    <mergeCell ref="I64:J64"/>
    <mergeCell ref="K64:AK64"/>
    <mergeCell ref="I65:J65"/>
    <mergeCell ref="K65:AK65"/>
    <mergeCell ref="F56:F69"/>
    <mergeCell ref="G56:H69"/>
    <mergeCell ref="I56:J58"/>
    <mergeCell ref="L56:O56"/>
    <mergeCell ref="AC56:AK56"/>
    <mergeCell ref="L57:O57"/>
    <mergeCell ref="P57:Q57"/>
    <mergeCell ref="L58:O58"/>
    <mergeCell ref="I59:J61"/>
    <mergeCell ref="L59:M59"/>
    <mergeCell ref="O59:P59"/>
    <mergeCell ref="K60:AK60"/>
    <mergeCell ref="K61:AK61"/>
    <mergeCell ref="I62:J62"/>
    <mergeCell ref="K62:AK62"/>
    <mergeCell ref="I63:J63"/>
    <mergeCell ref="I68:J69"/>
    <mergeCell ref="K68:W68"/>
    <mergeCell ref="Y68:AK68"/>
    <mergeCell ref="F50:F55"/>
    <mergeCell ref="G50:H55"/>
    <mergeCell ref="I50:J55"/>
    <mergeCell ref="L50:O50"/>
    <mergeCell ref="P50:Q50"/>
    <mergeCell ref="L51:N51"/>
    <mergeCell ref="P51:V51"/>
    <mergeCell ref="L55:N55"/>
    <mergeCell ref="O55:AK55"/>
    <mergeCell ref="B41:AK41"/>
    <mergeCell ref="B42:AK42"/>
    <mergeCell ref="B44:B70"/>
    <mergeCell ref="C44:E70"/>
    <mergeCell ref="F44:F49"/>
    <mergeCell ref="G44:H49"/>
    <mergeCell ref="I44:J46"/>
    <mergeCell ref="L44:Q44"/>
    <mergeCell ref="S44:AK44"/>
    <mergeCell ref="L45:Q45"/>
    <mergeCell ref="S45:AK45"/>
    <mergeCell ref="T46:AJ46"/>
    <mergeCell ref="I47:J49"/>
    <mergeCell ref="L47:U47"/>
    <mergeCell ref="L48:U48"/>
    <mergeCell ref="L49:U49"/>
    <mergeCell ref="X51:AD51"/>
    <mergeCell ref="AE51:AJ51"/>
    <mergeCell ref="K52:N54"/>
    <mergeCell ref="P52:S52"/>
    <mergeCell ref="T52:AK52"/>
    <mergeCell ref="O53:S54"/>
    <mergeCell ref="T53:AK53"/>
    <mergeCell ref="T54:AK54"/>
    <mergeCell ref="K32:AK32"/>
    <mergeCell ref="G38:H38"/>
    <mergeCell ref="I38:J38"/>
    <mergeCell ref="K38:AK38"/>
    <mergeCell ref="I35:J35"/>
    <mergeCell ref="K35:W35"/>
    <mergeCell ref="X35:Y35"/>
    <mergeCell ref="Z35:AK35"/>
    <mergeCell ref="I36:J37"/>
    <mergeCell ref="K36:W36"/>
    <mergeCell ref="Y36:AK36"/>
    <mergeCell ref="K37:AK37"/>
    <mergeCell ref="I31:J31"/>
    <mergeCell ref="K31:AK31"/>
    <mergeCell ref="F24:F37"/>
    <mergeCell ref="G24:H37"/>
    <mergeCell ref="I24:J26"/>
    <mergeCell ref="L24:O24"/>
    <mergeCell ref="AC24:AK24"/>
    <mergeCell ref="L25:O25"/>
    <mergeCell ref="P25:Q25"/>
    <mergeCell ref="L26:O26"/>
    <mergeCell ref="I27:J29"/>
    <mergeCell ref="L27:M27"/>
    <mergeCell ref="O27:P27"/>
    <mergeCell ref="K28:AK28"/>
    <mergeCell ref="I33:J33"/>
    <mergeCell ref="K33:AK33"/>
    <mergeCell ref="I34:J34"/>
    <mergeCell ref="K34:W34"/>
    <mergeCell ref="X34:Y34"/>
    <mergeCell ref="Z34:AK34"/>
    <mergeCell ref="K29:AK29"/>
    <mergeCell ref="I30:J30"/>
    <mergeCell ref="K30:AK30"/>
    <mergeCell ref="I32:J32"/>
    <mergeCell ref="L23:N23"/>
    <mergeCell ref="O23:AK23"/>
    <mergeCell ref="X19:AD19"/>
    <mergeCell ref="AE19:AJ19"/>
    <mergeCell ref="K20:N22"/>
    <mergeCell ref="P20:S20"/>
    <mergeCell ref="T20:AK20"/>
    <mergeCell ref="O21:S22"/>
    <mergeCell ref="T21:AK21"/>
    <mergeCell ref="T22:AK22"/>
    <mergeCell ref="B4:AK4"/>
    <mergeCell ref="B9:AK9"/>
    <mergeCell ref="B10:AK10"/>
    <mergeCell ref="B12:B38"/>
    <mergeCell ref="C12:E38"/>
    <mergeCell ref="F12:F17"/>
    <mergeCell ref="G12:H17"/>
    <mergeCell ref="I12:J14"/>
    <mergeCell ref="L12:Q12"/>
    <mergeCell ref="S12:AK12"/>
    <mergeCell ref="L13:Q13"/>
    <mergeCell ref="S13:AK13"/>
    <mergeCell ref="T14:AJ14"/>
    <mergeCell ref="I15:J17"/>
    <mergeCell ref="L15:U15"/>
    <mergeCell ref="L16:U16"/>
    <mergeCell ref="L17:U17"/>
    <mergeCell ref="F18:F23"/>
    <mergeCell ref="G18:H23"/>
    <mergeCell ref="I18:J23"/>
    <mergeCell ref="L18:O18"/>
    <mergeCell ref="P18:Q18"/>
    <mergeCell ref="L19:N19"/>
    <mergeCell ref="P19:V19"/>
  </mergeCells>
  <phoneticPr fontId="3"/>
  <conditionalFormatting sqref="K19:AK23">
    <cfRule type="expression" dxfId="319" priority="18">
      <formula>$K$18="■"</formula>
    </cfRule>
  </conditionalFormatting>
  <conditionalFormatting sqref="T14:AJ14">
    <cfRule type="cellIs" dxfId="318" priority="19" operator="notEqual">
      <formula>""</formula>
    </cfRule>
    <cfRule type="expression" dxfId="317" priority="20">
      <formula>$K$13="■"</formula>
    </cfRule>
  </conditionalFormatting>
  <conditionalFormatting sqref="K27:AK33 K34:W35 Z34:AK35 K36:AK37">
    <cfRule type="expression" dxfId="316" priority="21">
      <formula>OR($K$24="■",$K$25="■")</formula>
    </cfRule>
  </conditionalFormatting>
  <conditionalFormatting sqref="K18:AK33 K34:W35 Z34:AK35 K36:AK37">
    <cfRule type="expression" dxfId="315" priority="17">
      <formula>$K$17="■"</formula>
    </cfRule>
  </conditionalFormatting>
  <conditionalFormatting sqref="AE19">
    <cfRule type="cellIs" dxfId="314" priority="23" operator="notEqual">
      <formula>""</formula>
    </cfRule>
    <cfRule type="expression" dxfId="313" priority="24">
      <formula>$O$19="■"</formula>
    </cfRule>
  </conditionalFormatting>
  <conditionalFormatting sqref="K18:AK18 K23:AK23">
    <cfRule type="expression" dxfId="312" priority="16">
      <formula>$K$19="■"</formula>
    </cfRule>
  </conditionalFormatting>
  <conditionalFormatting sqref="K18:AK22">
    <cfRule type="expression" dxfId="311" priority="15">
      <formula>$K$23="■"</formula>
    </cfRule>
  </conditionalFormatting>
  <conditionalFormatting sqref="O20:S22 T20:AK21">
    <cfRule type="expression" dxfId="310" priority="22">
      <formula>AND($K$12="■",$K$19="■")</formula>
    </cfRule>
  </conditionalFormatting>
  <conditionalFormatting sqref="O20:AK22">
    <cfRule type="expression" dxfId="309" priority="14">
      <formula>$O$19="■"</formula>
    </cfRule>
  </conditionalFormatting>
  <conditionalFormatting sqref="O19:AK19">
    <cfRule type="expression" dxfId="308" priority="13">
      <formula>$O$20="■"</formula>
    </cfRule>
  </conditionalFormatting>
  <conditionalFormatting sqref="K51:AK55">
    <cfRule type="expression" dxfId="307" priority="6">
      <formula>$K$50="■"</formula>
    </cfRule>
  </conditionalFormatting>
  <conditionalFormatting sqref="T46:AJ46">
    <cfRule type="cellIs" dxfId="306" priority="7" operator="notEqual">
      <formula>""</formula>
    </cfRule>
    <cfRule type="expression" dxfId="305" priority="8">
      <formula>$K$45="■"</formula>
    </cfRule>
  </conditionalFormatting>
  <conditionalFormatting sqref="K59:AK65 K66:W67 Z66:AK67 K68:AK69">
    <cfRule type="expression" dxfId="304" priority="9">
      <formula>OR($K$56="■",$K$57="■")</formula>
    </cfRule>
  </conditionalFormatting>
  <conditionalFormatting sqref="K50:AK65 K66:W67 Z66:AK67 K68:AK69">
    <cfRule type="expression" dxfId="303" priority="5">
      <formula>$K$49="■"</formula>
    </cfRule>
  </conditionalFormatting>
  <conditionalFormatting sqref="AE51">
    <cfRule type="cellIs" dxfId="302" priority="11" operator="notEqual">
      <formula>""</formula>
    </cfRule>
    <cfRule type="expression" dxfId="301" priority="12">
      <formula>$O$51="■"</formula>
    </cfRule>
  </conditionalFormatting>
  <conditionalFormatting sqref="K50:AK50 K55:AK55">
    <cfRule type="expression" dxfId="300" priority="4">
      <formula>$K$51="■"</formula>
    </cfRule>
  </conditionalFormatting>
  <conditionalFormatting sqref="K50:AK54">
    <cfRule type="expression" dxfId="299" priority="3">
      <formula>$K$55="■"</formula>
    </cfRule>
  </conditionalFormatting>
  <conditionalFormatting sqref="O52:S54 T52:AK53">
    <cfRule type="expression" dxfId="298" priority="10">
      <formula>AND($K$56="■",$K$57="■")</formula>
    </cfRule>
  </conditionalFormatting>
  <conditionalFormatting sqref="O52:AK54">
    <cfRule type="expression" dxfId="297" priority="2">
      <formula>$O$51="■"</formula>
    </cfRule>
  </conditionalFormatting>
  <conditionalFormatting sqref="O51:AK51">
    <cfRule type="expression" dxfId="296" priority="1">
      <formula>$O$52="■"</formula>
    </cfRule>
  </conditionalFormatting>
  <dataValidations count="18">
    <dataValidation type="list" allowBlank="1" showInputMessage="1" showErrorMessage="1" sqref="K17 K49">
      <formula1>$AN$17:$AO$17</formula1>
    </dataValidation>
    <dataValidation type="list" allowBlank="1" showInputMessage="1" showErrorMessage="1" sqref="K16 K48">
      <formula1>$AN$16:$AO$16</formula1>
    </dataValidation>
    <dataValidation type="list" allowBlank="1" showInputMessage="1" showErrorMessage="1" sqref="AB24:AB26 AB56:AB58">
      <formula1>#REF!</formula1>
    </dataValidation>
    <dataValidation type="list" showInputMessage="1" sqref="K15 K47">
      <formula1>$AN$15:$AO$15</formula1>
    </dataValidation>
    <dataValidation type="list" showInputMessage="1" sqref="K12 K44">
      <formula1>$AN$12:$AO$12</formula1>
    </dataValidation>
    <dataValidation showInputMessage="1" showErrorMessage="1" sqref="AT21:AT23 AN17 AT13:AT14 AT16:AT17 AT27:AT38 AT53:AT55 AN49 AT45:AT46 AT48:AT49 AT59:AT70"/>
    <dataValidation imeMode="off" allowBlank="1" showInputMessage="1" showErrorMessage="1" sqref="Z35:AK35 K35:W35 K36:K37 X36:Y36 Z67:AK67 K67:W67 K68:K69 X68:Y68"/>
    <dataValidation type="list" showInputMessage="1" sqref="K14 K46">
      <formula1>$AN$79:$AO$79</formula1>
    </dataValidation>
    <dataValidation type="list" showInputMessage="1" showErrorMessage="1" sqref="K19 K51">
      <formula1>$AN$19:$AO$19</formula1>
    </dataValidation>
    <dataValidation type="list" showInputMessage="1" showErrorMessage="1" sqref="O19 O51">
      <formula1>$AN$20:$AO$20</formula1>
    </dataValidation>
    <dataValidation type="list" showInputMessage="1" showErrorMessage="1" sqref="K18 K50">
      <formula1>$AN$18:$AO$18</formula1>
    </dataValidation>
    <dataValidation type="list" showInputMessage="1" showErrorMessage="1" sqref="K23 K55">
      <formula1>$AN$23:$AO$23</formula1>
    </dataValidation>
    <dataValidation type="list" showInputMessage="1" sqref="K13 K45">
      <formula1>$AN$13:$AO$13</formula1>
    </dataValidation>
    <dataValidation type="list" showInputMessage="1" showErrorMessage="1" sqref="K26 K58">
      <formula1>$AN$26:$AO$26</formula1>
    </dataValidation>
    <dataValidation type="list" showInputMessage="1" showErrorMessage="1" sqref="K24 P26 K56 P58">
      <formula1>$AN$24:$AO$24</formula1>
    </dataValidation>
    <dataValidation type="list" showInputMessage="1" showErrorMessage="1" sqref="U25:U26 K25 U57:U58 K57">
      <formula1>$AN$25:$AO$25</formula1>
    </dataValidation>
    <dataValidation imeMode="halfKatakana" allowBlank="1" showInputMessage="1" showErrorMessage="1" sqref="K30:AK30 K32:AK32 K62:AK62 K64:AK64"/>
    <dataValidation type="list" showInputMessage="1" showErrorMessage="1" sqref="O20 O52">
      <formula1>$AN$21:$AO$21</formula1>
    </dataValidation>
  </dataValidations>
  <printOptions horizontalCentered="1"/>
  <pageMargins left="0" right="0" top="0" bottom="0" header="0.31496062992125984" footer="0.19685039370078741"/>
  <pageSetup paperSize="9" scale="70" fitToHeight="0" orientation="portrait" r:id="rId1"/>
  <headerFooter>
    <oddFooter>&amp;C&amp;"Meiryo UI,標準"&amp;9&amp;D_&amp;T　&amp;F　&amp;P/&amp;N</oddFooter>
  </headerFooter>
  <rowBreaks count="1" manualBreakCount="1">
    <brk id="39" max="3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A1:BF77"/>
  <sheetViews>
    <sheetView showGridLines="0" view="pageBreakPreview" zoomScale="85" zoomScaleNormal="100" zoomScaleSheetLayoutView="85" workbookViewId="0">
      <selection activeCell="AK6" sqref="AK6"/>
    </sheetView>
  </sheetViews>
  <sheetFormatPr defaultColWidth="3.5" defaultRowHeight="15.75"/>
  <cols>
    <col min="1" max="16384" width="3.5" style="516"/>
  </cols>
  <sheetData>
    <row r="1" spans="1:58" s="527" customFormat="1" ht="9.9499999999999993" customHeight="1">
      <c r="B1" s="533"/>
      <c r="C1" s="532"/>
      <c r="D1" s="532"/>
      <c r="E1" s="532"/>
      <c r="F1" s="532"/>
      <c r="G1" s="532"/>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G1" s="532"/>
      <c r="AH1" s="532"/>
      <c r="AI1" s="532"/>
      <c r="AJ1" s="532"/>
      <c r="AK1" s="532"/>
      <c r="AL1" s="532"/>
      <c r="AM1" s="532"/>
      <c r="AN1" s="532"/>
      <c r="AO1" s="532"/>
      <c r="AP1" s="532"/>
      <c r="AQ1" s="532"/>
      <c r="AR1" s="532"/>
      <c r="AS1" s="532"/>
      <c r="AT1" s="532"/>
      <c r="AU1" s="532"/>
      <c r="AV1" s="532"/>
      <c r="AW1" s="532"/>
      <c r="AX1" s="532"/>
      <c r="AY1" s="532"/>
      <c r="AZ1" s="532"/>
    </row>
    <row r="2" spans="1:58" s="527" customFormat="1" ht="16.5">
      <c r="B2" s="533" t="s">
        <v>204</v>
      </c>
      <c r="C2" s="532"/>
      <c r="D2" s="532"/>
      <c r="E2" s="532"/>
      <c r="F2" s="532"/>
      <c r="G2" s="532"/>
      <c r="H2" s="532"/>
      <c r="I2" s="532"/>
      <c r="J2" s="532"/>
      <c r="K2" s="532"/>
      <c r="L2" s="532"/>
      <c r="M2" s="532"/>
      <c r="N2" s="532"/>
      <c r="O2" s="532"/>
      <c r="P2" s="532"/>
      <c r="Q2" s="532"/>
      <c r="R2" s="532"/>
      <c r="S2" s="532"/>
      <c r="T2" s="532"/>
      <c r="U2" s="532"/>
      <c r="V2" s="532"/>
      <c r="W2" s="532"/>
      <c r="X2" s="532"/>
      <c r="Y2" s="532"/>
      <c r="Z2" s="532"/>
      <c r="AA2" s="532"/>
      <c r="AB2" s="532"/>
      <c r="AC2" s="532"/>
      <c r="AD2" s="532"/>
      <c r="AE2" s="532"/>
      <c r="AF2" s="532"/>
      <c r="AG2" s="532"/>
      <c r="AH2" s="532"/>
      <c r="AI2" s="532"/>
      <c r="AJ2" s="532"/>
      <c r="AK2" s="532"/>
      <c r="AL2" s="532"/>
      <c r="AM2" s="532"/>
      <c r="AN2" s="532"/>
      <c r="AO2" s="532"/>
      <c r="AP2" s="532"/>
      <c r="AQ2" s="532"/>
      <c r="AR2" s="532"/>
      <c r="AS2" s="532"/>
      <c r="AT2" s="532"/>
      <c r="AU2" s="532"/>
      <c r="AV2" s="532"/>
      <c r="AW2" s="532"/>
      <c r="AX2" s="532"/>
      <c r="AY2" s="532"/>
      <c r="AZ2" s="532"/>
    </row>
    <row r="3" spans="1:58" s="527" customFormat="1" ht="9.9499999999999993" customHeight="1">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532"/>
      <c r="AJ3" s="532"/>
      <c r="AK3" s="532"/>
      <c r="AL3" s="532"/>
      <c r="AM3" s="532"/>
      <c r="AN3" s="532"/>
      <c r="AO3" s="532"/>
      <c r="AP3" s="532"/>
      <c r="AQ3" s="532"/>
      <c r="AR3" s="532"/>
      <c r="AS3" s="532"/>
      <c r="AT3" s="532"/>
      <c r="AU3" s="532"/>
      <c r="AV3" s="532"/>
      <c r="AW3" s="532"/>
      <c r="AX3" s="532"/>
      <c r="AY3" s="532"/>
      <c r="AZ3" s="532"/>
    </row>
    <row r="4" spans="1:58" s="526" customFormat="1" ht="30.75" customHeight="1">
      <c r="B4" s="1395" t="s">
        <v>205</v>
      </c>
      <c r="C4" s="1395"/>
      <c r="D4" s="1395"/>
      <c r="E4" s="1395"/>
      <c r="F4" s="1395"/>
      <c r="G4" s="1395"/>
      <c r="H4" s="1395"/>
      <c r="I4" s="1395"/>
      <c r="J4" s="1395"/>
      <c r="K4" s="535" t="s">
        <v>206</v>
      </c>
      <c r="L4" s="1396" t="s">
        <v>207</v>
      </c>
      <c r="M4" s="1396"/>
      <c r="N4" s="1396"/>
      <c r="O4" s="1396"/>
      <c r="P4" s="1396"/>
      <c r="Q4" s="1397" t="s">
        <v>208</v>
      </c>
      <c r="R4" s="1397"/>
      <c r="S4" s="1397"/>
      <c r="T4" s="1397"/>
      <c r="U4" s="1397"/>
      <c r="V4" s="1397"/>
      <c r="W4" s="1397"/>
      <c r="X4" s="1397"/>
      <c r="Y4" s="1397"/>
      <c r="Z4" s="1397"/>
      <c r="AA4" s="1397"/>
      <c r="AB4" s="1397"/>
      <c r="AC4" s="1397"/>
      <c r="AD4" s="1397"/>
      <c r="AE4" s="1397"/>
      <c r="AF4" s="1397"/>
      <c r="AG4" s="1397"/>
      <c r="AH4" s="1397"/>
      <c r="AI4" s="1397"/>
      <c r="AJ4" s="535" t="s">
        <v>142</v>
      </c>
      <c r="AK4" s="528"/>
      <c r="AL4" s="528"/>
      <c r="AM4" s="528"/>
      <c r="AN4" s="599" t="s">
        <v>209</v>
      </c>
      <c r="AO4" s="528"/>
      <c r="AP4" s="528"/>
      <c r="AQ4" s="528"/>
      <c r="AR4" s="528"/>
      <c r="AS4" s="528"/>
      <c r="AT4" s="528"/>
      <c r="AU4" s="528"/>
      <c r="AV4" s="528"/>
      <c r="AW4" s="528"/>
      <c r="AX4" s="528"/>
      <c r="AY4" s="528"/>
      <c r="AZ4" s="528"/>
    </row>
    <row r="5" spans="1:58" s="526" customFormat="1" ht="9.9499999999999993" customHeight="1">
      <c r="B5" s="534"/>
      <c r="C5" s="534"/>
      <c r="D5" s="534"/>
      <c r="E5" s="534"/>
      <c r="F5" s="534"/>
      <c r="G5" s="534"/>
      <c r="H5" s="534"/>
      <c r="I5" s="534"/>
      <c r="J5" s="534"/>
      <c r="K5" s="534"/>
      <c r="L5" s="534"/>
      <c r="M5" s="534"/>
      <c r="N5" s="534"/>
      <c r="O5" s="534"/>
      <c r="P5" s="534"/>
      <c r="Q5" s="534"/>
      <c r="R5" s="534"/>
      <c r="S5" s="534"/>
      <c r="T5" s="534"/>
      <c r="U5" s="534"/>
      <c r="V5" s="534"/>
      <c r="W5" s="534"/>
      <c r="X5" s="534"/>
      <c r="Y5" s="534"/>
      <c r="Z5" s="534"/>
      <c r="AA5" s="534"/>
      <c r="AB5" s="534"/>
      <c r="AC5" s="534"/>
      <c r="AD5" s="534"/>
      <c r="AE5" s="534"/>
      <c r="AF5" s="534"/>
      <c r="AG5" s="534"/>
      <c r="AH5" s="534"/>
      <c r="AI5" s="534"/>
      <c r="AJ5" s="528"/>
      <c r="AK5" s="528"/>
      <c r="AL5" s="528"/>
      <c r="AM5" s="528"/>
      <c r="AN5" s="528"/>
      <c r="AO5" s="528"/>
      <c r="AP5" s="528"/>
      <c r="AQ5" s="528"/>
      <c r="AR5" s="528"/>
      <c r="AS5" s="528"/>
      <c r="AT5" s="528"/>
      <c r="AU5" s="528"/>
      <c r="AV5" s="528"/>
      <c r="AW5" s="528"/>
      <c r="AX5" s="528"/>
      <c r="AY5" s="528"/>
      <c r="AZ5" s="528"/>
    </row>
    <row r="6" spans="1:58" s="526" customFormat="1" ht="12" customHeight="1">
      <c r="B6" s="533"/>
      <c r="C6" s="532"/>
      <c r="D6" s="532"/>
      <c r="E6" s="532"/>
      <c r="F6" s="532"/>
      <c r="G6" s="532"/>
      <c r="H6" s="532"/>
      <c r="I6" s="532"/>
      <c r="J6" s="532"/>
      <c r="K6" s="532"/>
      <c r="L6" s="532"/>
      <c r="M6" s="532"/>
      <c r="N6" s="531"/>
      <c r="O6" s="530"/>
      <c r="P6" s="530"/>
      <c r="Q6" s="529"/>
      <c r="R6" s="529"/>
      <c r="S6" s="529"/>
      <c r="T6" s="529"/>
      <c r="U6" s="529"/>
      <c r="V6" s="529"/>
      <c r="W6" s="529"/>
      <c r="X6" s="529"/>
      <c r="Y6" s="529"/>
      <c r="Z6" s="529"/>
      <c r="AA6" s="529"/>
      <c r="AB6" s="529"/>
      <c r="AC6" s="529"/>
      <c r="AD6" s="529"/>
      <c r="AE6" s="529"/>
      <c r="AF6" s="529"/>
      <c r="AG6" s="529"/>
      <c r="AH6" s="529"/>
      <c r="AI6" s="529"/>
      <c r="AK6" s="226" t="s">
        <v>210</v>
      </c>
      <c r="AL6" s="528"/>
      <c r="AM6" s="528"/>
      <c r="BF6" s="527"/>
    </row>
    <row r="7" spans="1:58" s="519" customFormat="1" ht="12.75" customHeight="1" thickBot="1">
      <c r="A7" s="520"/>
      <c r="B7" s="525"/>
      <c r="C7" s="525"/>
      <c r="D7" s="520"/>
      <c r="E7" s="520"/>
      <c r="F7" s="520"/>
      <c r="G7" s="520"/>
      <c r="H7" s="520"/>
      <c r="I7" s="520"/>
      <c r="J7" s="520"/>
      <c r="K7" s="520"/>
      <c r="L7" s="520"/>
      <c r="M7" s="520"/>
      <c r="N7" s="520"/>
      <c r="O7" s="520"/>
      <c r="P7" s="520"/>
      <c r="Q7" s="520"/>
      <c r="R7" s="520"/>
      <c r="S7" s="520"/>
      <c r="T7" s="520"/>
      <c r="U7" s="520"/>
      <c r="V7" s="520"/>
      <c r="W7" s="520"/>
      <c r="X7" s="520"/>
      <c r="Y7" s="520"/>
      <c r="Z7" s="520"/>
      <c r="AA7" s="520"/>
      <c r="AB7" s="520"/>
      <c r="AC7" s="520"/>
      <c r="AD7" s="520"/>
      <c r="AE7" s="520"/>
      <c r="AF7" s="520"/>
      <c r="AG7" s="520"/>
      <c r="AH7" s="520"/>
      <c r="AI7" s="520"/>
      <c r="AJ7" s="520"/>
      <c r="AK7" s="520"/>
    </row>
    <row r="8" spans="1:58" s="519" customFormat="1" ht="20.100000000000001" customHeight="1">
      <c r="A8" s="520"/>
      <c r="B8" s="1398" t="s">
        <v>211</v>
      </c>
      <c r="C8" s="1399"/>
      <c r="D8" s="1399"/>
      <c r="E8" s="1399"/>
      <c r="F8" s="1399"/>
      <c r="G8" s="1399"/>
      <c r="H8" s="1399"/>
      <c r="I8" s="1399"/>
      <c r="J8" s="1399"/>
      <c r="K8" s="1399"/>
      <c r="L8" s="1399"/>
      <c r="M8" s="1399"/>
      <c r="N8" s="1399"/>
      <c r="O8" s="1399"/>
      <c r="P8" s="1399"/>
      <c r="Q8" s="1399"/>
      <c r="R8" s="1399"/>
      <c r="S8" s="1399"/>
      <c r="T8" s="1400"/>
      <c r="U8" s="1404" t="s">
        <v>58</v>
      </c>
      <c r="V8" s="1405"/>
      <c r="W8" s="1408" t="s">
        <v>212</v>
      </c>
      <c r="X8" s="1408"/>
      <c r="Y8" s="1408"/>
      <c r="Z8" s="1408"/>
      <c r="AA8" s="1408"/>
      <c r="AB8" s="1408"/>
      <c r="AC8" s="1408"/>
      <c r="AD8" s="1408"/>
      <c r="AE8" s="1408"/>
      <c r="AF8" s="1408"/>
      <c r="AG8" s="1408"/>
      <c r="AH8" s="1408"/>
      <c r="AI8" s="1408"/>
      <c r="AJ8" s="1408"/>
      <c r="AK8" s="1409"/>
    </row>
    <row r="9" spans="1:58" s="519" customFormat="1" ht="20.100000000000001" customHeight="1" thickBot="1">
      <c r="A9" s="520"/>
      <c r="B9" s="1401"/>
      <c r="C9" s="1402"/>
      <c r="D9" s="1402"/>
      <c r="E9" s="1402"/>
      <c r="F9" s="1402"/>
      <c r="G9" s="1402"/>
      <c r="H9" s="1402"/>
      <c r="I9" s="1402"/>
      <c r="J9" s="1402"/>
      <c r="K9" s="1402"/>
      <c r="L9" s="1402"/>
      <c r="M9" s="1402"/>
      <c r="N9" s="1402"/>
      <c r="O9" s="1402"/>
      <c r="P9" s="1402"/>
      <c r="Q9" s="1402"/>
      <c r="R9" s="1402"/>
      <c r="S9" s="1402"/>
      <c r="T9" s="1403"/>
      <c r="U9" s="1406"/>
      <c r="V9" s="1407"/>
      <c r="W9" s="1410"/>
      <c r="X9" s="1410"/>
      <c r="Y9" s="1410"/>
      <c r="Z9" s="1410"/>
      <c r="AA9" s="1410"/>
      <c r="AB9" s="1410"/>
      <c r="AC9" s="1410"/>
      <c r="AD9" s="1410"/>
      <c r="AE9" s="1410"/>
      <c r="AF9" s="1410"/>
      <c r="AG9" s="1410"/>
      <c r="AH9" s="1410"/>
      <c r="AI9" s="1410"/>
      <c r="AJ9" s="1410"/>
      <c r="AK9" s="1411"/>
    </row>
    <row r="10" spans="1:58" s="519" customFormat="1" ht="12.75" customHeight="1">
      <c r="A10" s="520"/>
      <c r="B10" s="525"/>
      <c r="C10" s="525"/>
      <c r="D10" s="520"/>
      <c r="E10" s="520"/>
      <c r="F10" s="520"/>
      <c r="G10" s="520"/>
      <c r="H10" s="520"/>
      <c r="I10" s="520"/>
      <c r="J10" s="520"/>
      <c r="K10" s="520"/>
      <c r="L10" s="520"/>
      <c r="M10" s="520"/>
      <c r="N10" s="520"/>
      <c r="O10" s="520"/>
      <c r="P10" s="520"/>
      <c r="Q10" s="520"/>
      <c r="R10" s="520"/>
      <c r="S10" s="520"/>
      <c r="T10" s="520"/>
      <c r="U10" s="520"/>
      <c r="V10" s="520"/>
      <c r="W10" s="520"/>
      <c r="X10" s="520"/>
      <c r="Y10" s="520"/>
      <c r="Z10" s="520"/>
      <c r="AA10" s="520"/>
      <c r="AB10" s="520"/>
      <c r="AC10" s="520"/>
      <c r="AD10" s="520"/>
      <c r="AE10" s="520"/>
      <c r="AF10" s="520"/>
      <c r="AG10" s="520"/>
      <c r="AH10" s="520"/>
      <c r="AI10" s="520"/>
      <c r="AJ10" s="520"/>
      <c r="AK10" s="520"/>
    </row>
    <row r="11" spans="1:58" s="519" customFormat="1" ht="18" customHeight="1">
      <c r="A11" s="520"/>
      <c r="B11" s="524" t="s">
        <v>213</v>
      </c>
      <c r="C11" s="523"/>
      <c r="D11" s="523"/>
      <c r="E11" s="523"/>
      <c r="F11" s="523"/>
      <c r="G11" s="523"/>
      <c r="H11" s="523"/>
      <c r="I11" s="523"/>
      <c r="J11" s="522"/>
      <c r="K11" s="1392" t="s">
        <v>214</v>
      </c>
      <c r="L11" s="1392"/>
      <c r="M11" s="1392"/>
      <c r="N11" s="1392"/>
      <c r="O11" s="1392"/>
      <c r="P11" s="1392"/>
      <c r="Q11" s="1392"/>
      <c r="R11" s="1392"/>
      <c r="S11" s="1392"/>
      <c r="T11" s="1393" t="s">
        <v>215</v>
      </c>
      <c r="U11" s="1393"/>
      <c r="V11" s="1393"/>
      <c r="W11" s="1393"/>
      <c r="X11" s="1393"/>
      <c r="Y11" s="1393"/>
      <c r="Z11" s="1393"/>
      <c r="AA11" s="1393"/>
      <c r="AB11" s="1393"/>
      <c r="AC11" s="1394" t="s">
        <v>216</v>
      </c>
      <c r="AD11" s="1394"/>
      <c r="AE11" s="1394"/>
      <c r="AF11" s="1394"/>
      <c r="AG11" s="1394"/>
      <c r="AH11" s="1394"/>
      <c r="AI11" s="1394"/>
      <c r="AJ11" s="1394"/>
      <c r="AK11" s="1394"/>
    </row>
    <row r="12" spans="1:58" s="519" customFormat="1" ht="21.95" customHeight="1">
      <c r="A12" s="520"/>
      <c r="B12" s="1319"/>
      <c r="C12" s="1320"/>
      <c r="D12" s="1321"/>
      <c r="E12" s="1364" t="s">
        <v>217</v>
      </c>
      <c r="F12" s="1365"/>
      <c r="G12" s="1365"/>
      <c r="H12" s="1365"/>
      <c r="I12" s="1365"/>
      <c r="J12" s="1366"/>
      <c r="K12" s="1312"/>
      <c r="L12" s="1312"/>
      <c r="M12" s="1312"/>
      <c r="N12" s="1312"/>
      <c r="O12" s="1312"/>
      <c r="P12" s="1312"/>
      <c r="Q12" s="1312"/>
      <c r="R12" s="1312"/>
      <c r="S12" s="1312"/>
      <c r="T12" s="1312"/>
      <c r="U12" s="1312"/>
      <c r="V12" s="1312"/>
      <c r="W12" s="1312"/>
      <c r="X12" s="1312"/>
      <c r="Y12" s="1312"/>
      <c r="Z12" s="1312"/>
      <c r="AA12" s="1312"/>
      <c r="AB12" s="1312"/>
      <c r="AC12" s="1312"/>
      <c r="AD12" s="1312"/>
      <c r="AE12" s="1312"/>
      <c r="AF12" s="1312"/>
      <c r="AG12" s="1312"/>
      <c r="AH12" s="1312"/>
      <c r="AI12" s="1312"/>
      <c r="AJ12" s="1312"/>
      <c r="AK12" s="1312"/>
    </row>
    <row r="13" spans="1:58" s="519" customFormat="1" ht="21.95" customHeight="1">
      <c r="A13" s="520"/>
      <c r="B13" s="1316"/>
      <c r="C13" s="1317"/>
      <c r="D13" s="1318"/>
      <c r="E13" s="1364" t="s">
        <v>218</v>
      </c>
      <c r="F13" s="1365"/>
      <c r="G13" s="1365"/>
      <c r="H13" s="1365"/>
      <c r="I13" s="1365"/>
      <c r="J13" s="1366"/>
      <c r="K13" s="1312"/>
      <c r="L13" s="1312"/>
      <c r="M13" s="1312"/>
      <c r="N13" s="1312"/>
      <c r="O13" s="1312"/>
      <c r="P13" s="1312"/>
      <c r="Q13" s="1312"/>
      <c r="R13" s="1312"/>
      <c r="S13" s="1312"/>
      <c r="T13" s="1312"/>
      <c r="U13" s="1312"/>
      <c r="V13" s="1312"/>
      <c r="W13" s="1312"/>
      <c r="X13" s="1312"/>
      <c r="Y13" s="1312"/>
      <c r="Z13" s="1312"/>
      <c r="AA13" s="1312"/>
      <c r="AB13" s="1312"/>
      <c r="AC13" s="1312"/>
      <c r="AD13" s="1312"/>
      <c r="AE13" s="1312"/>
      <c r="AF13" s="1312"/>
      <c r="AG13" s="1312"/>
      <c r="AH13" s="1312"/>
      <c r="AI13" s="1312"/>
      <c r="AJ13" s="1312"/>
      <c r="AK13" s="1312"/>
    </row>
    <row r="14" spans="1:58" s="519" customFormat="1" ht="21.95" customHeight="1">
      <c r="A14" s="520"/>
      <c r="B14" s="1313" t="s">
        <v>219</v>
      </c>
      <c r="C14" s="1314"/>
      <c r="D14" s="1315"/>
      <c r="E14" s="1342" t="s">
        <v>220</v>
      </c>
      <c r="F14" s="1343"/>
      <c r="G14" s="1343"/>
      <c r="H14" s="1343"/>
      <c r="I14" s="1343"/>
      <c r="J14" s="1344"/>
      <c r="K14" s="1312"/>
      <c r="L14" s="1312"/>
      <c r="M14" s="1312"/>
      <c r="N14" s="1312"/>
      <c r="O14" s="1312"/>
      <c r="P14" s="1312"/>
      <c r="Q14" s="1312"/>
      <c r="R14" s="1312"/>
      <c r="S14" s="1312"/>
      <c r="T14" s="1312"/>
      <c r="U14" s="1312"/>
      <c r="V14" s="1312"/>
      <c r="W14" s="1312"/>
      <c r="X14" s="1312"/>
      <c r="Y14" s="1312"/>
      <c r="Z14" s="1312"/>
      <c r="AA14" s="1312"/>
      <c r="AB14" s="1312"/>
      <c r="AC14" s="1312"/>
      <c r="AD14" s="1312"/>
      <c r="AE14" s="1312"/>
      <c r="AF14" s="1312"/>
      <c r="AG14" s="1312"/>
      <c r="AH14" s="1312"/>
      <c r="AI14" s="1312"/>
      <c r="AJ14" s="1312"/>
      <c r="AK14" s="1312"/>
    </row>
    <row r="15" spans="1:58" s="519" customFormat="1" ht="19.5">
      <c r="A15" s="520"/>
      <c r="B15" s="1316"/>
      <c r="C15" s="1317"/>
      <c r="D15" s="1318"/>
      <c r="E15" s="1342" t="s">
        <v>221</v>
      </c>
      <c r="F15" s="1390"/>
      <c r="G15" s="1390"/>
      <c r="H15" s="1390"/>
      <c r="I15" s="1390"/>
      <c r="J15" s="1391"/>
      <c r="K15" s="1312"/>
      <c r="L15" s="1312"/>
      <c r="M15" s="1312"/>
      <c r="N15" s="1312"/>
      <c r="O15" s="1312"/>
      <c r="P15" s="1312"/>
      <c r="Q15" s="1312"/>
      <c r="R15" s="1312"/>
      <c r="S15" s="1312"/>
      <c r="T15" s="1312"/>
      <c r="U15" s="1312"/>
      <c r="V15" s="1312"/>
      <c r="W15" s="1312"/>
      <c r="X15" s="1312"/>
      <c r="Y15" s="1312"/>
      <c r="Z15" s="1312"/>
      <c r="AA15" s="1312"/>
      <c r="AB15" s="1312"/>
      <c r="AC15" s="1312"/>
      <c r="AD15" s="1312"/>
      <c r="AE15" s="1312"/>
      <c r="AF15" s="1312"/>
      <c r="AG15" s="1312"/>
      <c r="AH15" s="1312"/>
      <c r="AI15" s="1312"/>
      <c r="AJ15" s="1312"/>
      <c r="AK15" s="1312"/>
      <c r="AM15" s="521"/>
      <c r="AN15" s="521"/>
      <c r="AO15" s="521"/>
      <c r="AP15" s="521"/>
      <c r="AQ15" s="521"/>
    </row>
    <row r="16" spans="1:58" s="519" customFormat="1" ht="21.95" customHeight="1">
      <c r="A16" s="520"/>
      <c r="B16" s="1313" t="s">
        <v>222</v>
      </c>
      <c r="C16" s="1314"/>
      <c r="D16" s="1315"/>
      <c r="E16" s="1364" t="s">
        <v>223</v>
      </c>
      <c r="F16" s="1365"/>
      <c r="G16" s="1365"/>
      <c r="H16" s="1365"/>
      <c r="I16" s="1365"/>
      <c r="J16" s="1366"/>
      <c r="K16" s="1388"/>
      <c r="L16" s="1388"/>
      <c r="M16" s="1388"/>
      <c r="N16" s="1388"/>
      <c r="O16" s="1388"/>
      <c r="P16" s="1388"/>
      <c r="Q16" s="1388"/>
      <c r="R16" s="1388"/>
      <c r="S16" s="1388"/>
      <c r="T16" s="1388"/>
      <c r="U16" s="1388"/>
      <c r="V16" s="1388"/>
      <c r="W16" s="1388"/>
      <c r="X16" s="1388"/>
      <c r="Y16" s="1388"/>
      <c r="Z16" s="1388"/>
      <c r="AA16" s="1388"/>
      <c r="AB16" s="1388"/>
      <c r="AC16" s="1388"/>
      <c r="AD16" s="1388"/>
      <c r="AE16" s="1388"/>
      <c r="AF16" s="1388"/>
      <c r="AG16" s="1388"/>
      <c r="AH16" s="1388"/>
      <c r="AI16" s="1388"/>
      <c r="AJ16" s="1388"/>
      <c r="AK16" s="1388"/>
    </row>
    <row r="17" spans="1:51" s="519" customFormat="1" ht="21.95" customHeight="1">
      <c r="A17" s="520"/>
      <c r="B17" s="1316"/>
      <c r="C17" s="1317"/>
      <c r="D17" s="1318"/>
      <c r="E17" s="1342" t="s">
        <v>224</v>
      </c>
      <c r="F17" s="1343"/>
      <c r="G17" s="1343"/>
      <c r="H17" s="1343"/>
      <c r="I17" s="1343"/>
      <c r="J17" s="1344"/>
      <c r="K17" s="1389"/>
      <c r="L17" s="1389"/>
      <c r="M17" s="1389"/>
      <c r="N17" s="1389"/>
      <c r="O17" s="1389"/>
      <c r="P17" s="1389"/>
      <c r="Q17" s="1389"/>
      <c r="R17" s="1389"/>
      <c r="S17" s="1389"/>
      <c r="T17" s="1389"/>
      <c r="U17" s="1389"/>
      <c r="V17" s="1389"/>
      <c r="W17" s="1389"/>
      <c r="X17" s="1389"/>
      <c r="Y17" s="1389"/>
      <c r="Z17" s="1389"/>
      <c r="AA17" s="1389"/>
      <c r="AB17" s="1389"/>
      <c r="AC17" s="1389"/>
      <c r="AD17" s="1389"/>
      <c r="AE17" s="1389"/>
      <c r="AF17" s="1389"/>
      <c r="AG17" s="1389"/>
      <c r="AH17" s="1389"/>
      <c r="AI17" s="1389"/>
      <c r="AJ17" s="1389"/>
      <c r="AK17" s="1389"/>
    </row>
    <row r="18" spans="1:51" s="519" customFormat="1" ht="21.95" customHeight="1">
      <c r="A18" s="520"/>
      <c r="B18" s="1373" t="s">
        <v>225</v>
      </c>
      <c r="C18" s="1374"/>
      <c r="D18" s="1375"/>
      <c r="E18" s="1342" t="s">
        <v>226</v>
      </c>
      <c r="F18" s="1343"/>
      <c r="G18" s="1343"/>
      <c r="H18" s="1343"/>
      <c r="I18" s="1343"/>
      <c r="J18" s="1344"/>
      <c r="K18" s="1376"/>
      <c r="L18" s="1377"/>
      <c r="M18" s="1377"/>
      <c r="N18" s="1377"/>
      <c r="O18" s="1377"/>
      <c r="P18" s="1377"/>
      <c r="Q18" s="1377"/>
      <c r="R18" s="1377"/>
      <c r="S18" s="1378"/>
      <c r="T18" s="1376"/>
      <c r="U18" s="1377"/>
      <c r="V18" s="1377"/>
      <c r="W18" s="1377"/>
      <c r="X18" s="1377"/>
      <c r="Y18" s="1377"/>
      <c r="Z18" s="1377"/>
      <c r="AA18" s="1377"/>
      <c r="AB18" s="1378"/>
      <c r="AC18" s="1376"/>
      <c r="AD18" s="1377"/>
      <c r="AE18" s="1377"/>
      <c r="AF18" s="1377"/>
      <c r="AG18" s="1377"/>
      <c r="AH18" s="1377"/>
      <c r="AI18" s="1377"/>
      <c r="AJ18" s="1377"/>
      <c r="AK18" s="1378"/>
    </row>
    <row r="19" spans="1:51" s="519" customFormat="1" ht="21.95" customHeight="1">
      <c r="A19" s="520"/>
      <c r="B19" s="1379" t="s">
        <v>227</v>
      </c>
      <c r="C19" s="1380"/>
      <c r="D19" s="1381"/>
      <c r="E19" s="1342" t="s">
        <v>228</v>
      </c>
      <c r="F19" s="1343"/>
      <c r="G19" s="1343"/>
      <c r="H19" s="1343"/>
      <c r="I19" s="1343"/>
      <c r="J19" s="1344"/>
      <c r="K19" s="1312"/>
      <c r="L19" s="1312"/>
      <c r="M19" s="1312"/>
      <c r="N19" s="1312"/>
      <c r="O19" s="1312"/>
      <c r="P19" s="1312"/>
      <c r="Q19" s="1312"/>
      <c r="R19" s="1312"/>
      <c r="S19" s="1312"/>
      <c r="T19" s="1312"/>
      <c r="U19" s="1312"/>
      <c r="V19" s="1312"/>
      <c r="W19" s="1312"/>
      <c r="X19" s="1312"/>
      <c r="Y19" s="1312"/>
      <c r="Z19" s="1312"/>
      <c r="AA19" s="1312"/>
      <c r="AB19" s="1312"/>
      <c r="AC19" s="1312"/>
      <c r="AD19" s="1312"/>
      <c r="AE19" s="1312"/>
      <c r="AF19" s="1312"/>
      <c r="AG19" s="1312"/>
      <c r="AH19" s="1312"/>
      <c r="AI19" s="1312"/>
      <c r="AJ19" s="1312"/>
      <c r="AK19" s="1312"/>
      <c r="AN19" s="141"/>
      <c r="AO19" s="141"/>
      <c r="AP19" s="141"/>
      <c r="AQ19" s="141"/>
      <c r="AR19" s="141"/>
      <c r="AS19" s="141"/>
      <c r="AT19" s="141"/>
      <c r="AU19" s="141"/>
      <c r="AV19" s="141"/>
      <c r="AW19" s="141"/>
      <c r="AX19" s="141"/>
      <c r="AY19" s="141"/>
    </row>
    <row r="20" spans="1:51" s="519" customFormat="1" ht="21.95" customHeight="1">
      <c r="A20" s="520"/>
      <c r="B20" s="1382"/>
      <c r="C20" s="1383"/>
      <c r="D20" s="1384"/>
      <c r="E20" s="1342" t="s">
        <v>229</v>
      </c>
      <c r="F20" s="1343"/>
      <c r="G20" s="1343"/>
      <c r="H20" s="1343"/>
      <c r="I20" s="1343"/>
      <c r="J20" s="1344"/>
      <c r="K20" s="1312"/>
      <c r="L20" s="1312"/>
      <c r="M20" s="1312"/>
      <c r="N20" s="1312"/>
      <c r="O20" s="1312"/>
      <c r="P20" s="1312"/>
      <c r="Q20" s="1312"/>
      <c r="R20" s="1312"/>
      <c r="S20" s="1312"/>
      <c r="T20" s="1312"/>
      <c r="U20" s="1312"/>
      <c r="V20" s="1312"/>
      <c r="W20" s="1312"/>
      <c r="X20" s="1312"/>
      <c r="Y20" s="1312"/>
      <c r="Z20" s="1312"/>
      <c r="AA20" s="1312"/>
      <c r="AB20" s="1312"/>
      <c r="AC20" s="1312"/>
      <c r="AD20" s="1312"/>
      <c r="AE20" s="1312"/>
      <c r="AF20" s="1312"/>
      <c r="AG20" s="1312"/>
      <c r="AH20" s="1312"/>
      <c r="AI20" s="1312"/>
      <c r="AJ20" s="1312"/>
      <c r="AK20" s="1312"/>
    </row>
    <row r="21" spans="1:51" s="519" customFormat="1" ht="21.95" customHeight="1">
      <c r="A21" s="520"/>
      <c r="B21" s="1385"/>
      <c r="C21" s="1386"/>
      <c r="D21" s="1387"/>
      <c r="E21" s="1342" t="s">
        <v>230</v>
      </c>
      <c r="F21" s="1343"/>
      <c r="G21" s="1343"/>
      <c r="H21" s="1343"/>
      <c r="I21" s="1343"/>
      <c r="J21" s="1344"/>
      <c r="K21" s="1312"/>
      <c r="L21" s="1312"/>
      <c r="M21" s="1312"/>
      <c r="N21" s="1312"/>
      <c r="O21" s="1312"/>
      <c r="P21" s="1312"/>
      <c r="Q21" s="1312"/>
      <c r="R21" s="1312"/>
      <c r="S21" s="1312"/>
      <c r="T21" s="1312"/>
      <c r="U21" s="1312"/>
      <c r="V21" s="1312"/>
      <c r="W21" s="1312"/>
      <c r="X21" s="1312"/>
      <c r="Y21" s="1312"/>
      <c r="Z21" s="1312"/>
      <c r="AA21" s="1312"/>
      <c r="AB21" s="1312"/>
      <c r="AC21" s="1312"/>
      <c r="AD21" s="1312"/>
      <c r="AE21" s="1312"/>
      <c r="AF21" s="1312"/>
      <c r="AG21" s="1312"/>
      <c r="AH21" s="1312"/>
      <c r="AI21" s="1312"/>
      <c r="AJ21" s="1312"/>
      <c r="AK21" s="1312"/>
    </row>
    <row r="22" spans="1:51" s="519" customFormat="1" ht="21.95" customHeight="1">
      <c r="A22" s="520"/>
      <c r="B22" s="1367" t="s">
        <v>231</v>
      </c>
      <c r="C22" s="1368"/>
      <c r="D22" s="1369"/>
      <c r="E22" s="1342" t="s">
        <v>232</v>
      </c>
      <c r="F22" s="1343"/>
      <c r="G22" s="1343"/>
      <c r="H22" s="1343"/>
      <c r="I22" s="1343"/>
      <c r="J22" s="1344"/>
      <c r="K22" s="1312"/>
      <c r="L22" s="1312"/>
      <c r="M22" s="1312"/>
      <c r="N22" s="1312"/>
      <c r="O22" s="1312"/>
      <c r="P22" s="1312"/>
      <c r="Q22" s="1312"/>
      <c r="R22" s="1312"/>
      <c r="S22" s="1312"/>
      <c r="T22" s="1312"/>
      <c r="U22" s="1312"/>
      <c r="V22" s="1312"/>
      <c r="W22" s="1312"/>
      <c r="X22" s="1312"/>
      <c r="Y22" s="1312"/>
      <c r="Z22" s="1312"/>
      <c r="AA22" s="1312"/>
      <c r="AB22" s="1312"/>
      <c r="AC22" s="1312"/>
      <c r="AD22" s="1312"/>
      <c r="AE22" s="1312"/>
      <c r="AF22" s="1312"/>
      <c r="AG22" s="1312"/>
      <c r="AH22" s="1312"/>
      <c r="AI22" s="1312"/>
      <c r="AJ22" s="1312"/>
      <c r="AK22" s="1312"/>
      <c r="AN22" s="141"/>
      <c r="AO22" s="141"/>
      <c r="AP22" s="141"/>
      <c r="AQ22" s="141"/>
      <c r="AR22" s="141"/>
      <c r="AS22" s="141"/>
    </row>
    <row r="23" spans="1:51" s="519" customFormat="1" ht="21.95" customHeight="1">
      <c r="A23" s="520"/>
      <c r="B23" s="1370"/>
      <c r="C23" s="1371"/>
      <c r="D23" s="1372"/>
      <c r="E23" s="1342" t="s">
        <v>233</v>
      </c>
      <c r="F23" s="1343"/>
      <c r="G23" s="1343"/>
      <c r="H23" s="1343"/>
      <c r="I23" s="1343"/>
      <c r="J23" s="1344"/>
      <c r="K23" s="1312"/>
      <c r="L23" s="1312"/>
      <c r="M23" s="1312"/>
      <c r="N23" s="1312"/>
      <c r="O23" s="1312"/>
      <c r="P23" s="1312"/>
      <c r="Q23" s="1312"/>
      <c r="R23" s="1312"/>
      <c r="S23" s="1312"/>
      <c r="T23" s="1312"/>
      <c r="U23" s="1312"/>
      <c r="V23" s="1312"/>
      <c r="W23" s="1312"/>
      <c r="X23" s="1312"/>
      <c r="Y23" s="1312"/>
      <c r="Z23" s="1312"/>
      <c r="AA23" s="1312"/>
      <c r="AB23" s="1312"/>
      <c r="AC23" s="1312"/>
      <c r="AD23" s="1312"/>
      <c r="AE23" s="1312"/>
      <c r="AF23" s="1312"/>
      <c r="AG23" s="1312"/>
      <c r="AH23" s="1312"/>
      <c r="AI23" s="1312"/>
      <c r="AJ23" s="1312"/>
      <c r="AK23" s="1312"/>
      <c r="AO23" s="141"/>
    </row>
    <row r="24" spans="1:51" s="519" customFormat="1" ht="21.95" customHeight="1">
      <c r="A24" s="520"/>
      <c r="B24" s="1313" t="s">
        <v>234</v>
      </c>
      <c r="C24" s="1314"/>
      <c r="D24" s="1315"/>
      <c r="E24" s="1364" t="s">
        <v>235</v>
      </c>
      <c r="F24" s="1365"/>
      <c r="G24" s="1365"/>
      <c r="H24" s="1365"/>
      <c r="I24" s="1365"/>
      <c r="J24" s="1366"/>
      <c r="K24" s="1312"/>
      <c r="L24" s="1312"/>
      <c r="M24" s="1312"/>
      <c r="N24" s="1312"/>
      <c r="O24" s="1312"/>
      <c r="P24" s="1312"/>
      <c r="Q24" s="1312"/>
      <c r="R24" s="1312"/>
      <c r="S24" s="1312"/>
      <c r="T24" s="1312"/>
      <c r="U24" s="1312"/>
      <c r="V24" s="1312"/>
      <c r="W24" s="1312"/>
      <c r="X24" s="1312"/>
      <c r="Y24" s="1312"/>
      <c r="Z24" s="1312"/>
      <c r="AA24" s="1312"/>
      <c r="AB24" s="1312"/>
      <c r="AC24" s="1312"/>
      <c r="AD24" s="1312"/>
      <c r="AE24" s="1312"/>
      <c r="AF24" s="1312"/>
      <c r="AG24" s="1312"/>
      <c r="AH24" s="1312"/>
      <c r="AI24" s="1312"/>
      <c r="AJ24" s="1312"/>
      <c r="AK24" s="1312"/>
    </row>
    <row r="25" spans="1:51" s="519" customFormat="1" ht="21.95" customHeight="1">
      <c r="A25" s="520"/>
      <c r="B25" s="1319"/>
      <c r="C25" s="1320"/>
      <c r="D25" s="1321"/>
      <c r="E25" s="1364" t="s">
        <v>236</v>
      </c>
      <c r="F25" s="1365"/>
      <c r="G25" s="1365"/>
      <c r="H25" s="1365"/>
      <c r="I25" s="1365"/>
      <c r="J25" s="1366"/>
      <c r="K25" s="1312"/>
      <c r="L25" s="1312"/>
      <c r="M25" s="1312"/>
      <c r="N25" s="1312"/>
      <c r="O25" s="1312"/>
      <c r="P25" s="1312"/>
      <c r="Q25" s="1312"/>
      <c r="R25" s="1312"/>
      <c r="S25" s="1312"/>
      <c r="T25" s="1312"/>
      <c r="U25" s="1312"/>
      <c r="V25" s="1312"/>
      <c r="W25" s="1312"/>
      <c r="X25" s="1312"/>
      <c r="Y25" s="1312"/>
      <c r="Z25" s="1312"/>
      <c r="AA25" s="1312"/>
      <c r="AB25" s="1312"/>
      <c r="AC25" s="1312"/>
      <c r="AD25" s="1312"/>
      <c r="AE25" s="1312"/>
      <c r="AF25" s="1312"/>
      <c r="AG25" s="1312"/>
      <c r="AH25" s="1312"/>
      <c r="AI25" s="1312"/>
      <c r="AJ25" s="1312"/>
      <c r="AK25" s="1312"/>
    </row>
    <row r="26" spans="1:51" s="519" customFormat="1" ht="21.95" customHeight="1">
      <c r="A26" s="520"/>
      <c r="B26" s="1316"/>
      <c r="C26" s="1317"/>
      <c r="D26" s="1318"/>
      <c r="E26" s="1364" t="s">
        <v>237</v>
      </c>
      <c r="F26" s="1365"/>
      <c r="G26" s="1365"/>
      <c r="H26" s="1365"/>
      <c r="I26" s="1365"/>
      <c r="J26" s="1366"/>
      <c r="K26" s="1312"/>
      <c r="L26" s="1312"/>
      <c r="M26" s="1312"/>
      <c r="N26" s="1312"/>
      <c r="O26" s="1312"/>
      <c r="P26" s="1312"/>
      <c r="Q26" s="1312"/>
      <c r="R26" s="1312"/>
      <c r="S26" s="1312"/>
      <c r="T26" s="1312"/>
      <c r="U26" s="1312"/>
      <c r="V26" s="1312"/>
      <c r="W26" s="1312"/>
      <c r="X26" s="1312"/>
      <c r="Y26" s="1312"/>
      <c r="Z26" s="1312"/>
      <c r="AA26" s="1312"/>
      <c r="AB26" s="1312"/>
      <c r="AC26" s="1312"/>
      <c r="AD26" s="1312"/>
      <c r="AE26" s="1312"/>
      <c r="AF26" s="1312"/>
      <c r="AG26" s="1312"/>
      <c r="AH26" s="1312"/>
      <c r="AI26" s="1312"/>
      <c r="AJ26" s="1312"/>
      <c r="AK26" s="1312"/>
    </row>
    <row r="27" spans="1:51" s="519" customFormat="1" ht="21.95" customHeight="1">
      <c r="A27" s="520"/>
      <c r="B27" s="1351" t="s">
        <v>238</v>
      </c>
      <c r="C27" s="1352"/>
      <c r="D27" s="1352"/>
      <c r="E27" s="1352"/>
      <c r="F27" s="1352"/>
      <c r="G27" s="1352"/>
      <c r="H27" s="1352"/>
      <c r="I27" s="1352"/>
      <c r="J27" s="1353"/>
      <c r="K27" s="1354"/>
      <c r="L27" s="1354"/>
      <c r="M27" s="1354"/>
      <c r="N27" s="1354"/>
      <c r="O27" s="1354"/>
      <c r="P27" s="1354"/>
      <c r="Q27" s="1354"/>
      <c r="R27" s="1354"/>
      <c r="S27" s="1354"/>
      <c r="T27" s="1354"/>
      <c r="U27" s="1354"/>
      <c r="V27" s="1354"/>
      <c r="W27" s="1354"/>
      <c r="X27" s="1354"/>
      <c r="Y27" s="1354"/>
      <c r="Z27" s="1354"/>
      <c r="AA27" s="1354"/>
      <c r="AB27" s="1354"/>
      <c r="AC27" s="1354"/>
      <c r="AD27" s="1354"/>
      <c r="AE27" s="1354"/>
      <c r="AF27" s="1354"/>
      <c r="AG27" s="1354"/>
      <c r="AH27" s="1354"/>
      <c r="AI27" s="1354"/>
      <c r="AJ27" s="1354"/>
      <c r="AK27" s="1354"/>
    </row>
    <row r="28" spans="1:51" s="519" customFormat="1" ht="21.95" customHeight="1">
      <c r="A28" s="520"/>
      <c r="B28" s="1355" t="s">
        <v>240</v>
      </c>
      <c r="C28" s="1356"/>
      <c r="D28" s="1357"/>
      <c r="E28" s="1342" t="s">
        <v>8</v>
      </c>
      <c r="F28" s="1343"/>
      <c r="G28" s="1343"/>
      <c r="H28" s="1343"/>
      <c r="I28" s="1343"/>
      <c r="J28" s="1344"/>
      <c r="K28" s="1312"/>
      <c r="L28" s="1312"/>
      <c r="M28" s="1312"/>
      <c r="N28" s="1312"/>
      <c r="O28" s="1312"/>
      <c r="P28" s="1312"/>
      <c r="Q28" s="1312"/>
      <c r="R28" s="1312"/>
      <c r="S28" s="1312"/>
      <c r="T28" s="1312"/>
      <c r="U28" s="1312"/>
      <c r="V28" s="1312"/>
      <c r="W28" s="1312"/>
      <c r="X28" s="1312"/>
      <c r="Y28" s="1312"/>
      <c r="Z28" s="1312"/>
      <c r="AA28" s="1312"/>
      <c r="AB28" s="1312"/>
      <c r="AC28" s="1312"/>
      <c r="AD28" s="1312"/>
      <c r="AE28" s="1312"/>
      <c r="AF28" s="1312"/>
      <c r="AG28" s="1312"/>
      <c r="AH28" s="1312"/>
      <c r="AI28" s="1312"/>
      <c r="AJ28" s="1312"/>
      <c r="AK28" s="1312"/>
    </row>
    <row r="29" spans="1:51" s="519" customFormat="1" ht="21.95" customHeight="1">
      <c r="A29" s="520"/>
      <c r="B29" s="1358"/>
      <c r="C29" s="1359"/>
      <c r="D29" s="1360"/>
      <c r="E29" s="1342" t="s">
        <v>241</v>
      </c>
      <c r="F29" s="1343"/>
      <c r="G29" s="1343"/>
      <c r="H29" s="1343"/>
      <c r="I29" s="1343"/>
      <c r="J29" s="1344"/>
      <c r="K29" s="1312"/>
      <c r="L29" s="1312"/>
      <c r="M29" s="1312"/>
      <c r="N29" s="1312"/>
      <c r="O29" s="1312"/>
      <c r="P29" s="1312"/>
      <c r="Q29" s="1312"/>
      <c r="R29" s="1312"/>
      <c r="S29" s="1312"/>
      <c r="T29" s="1312"/>
      <c r="U29" s="1312"/>
      <c r="V29" s="1312"/>
      <c r="W29" s="1312"/>
      <c r="X29" s="1312"/>
      <c r="Y29" s="1312"/>
      <c r="Z29" s="1312"/>
      <c r="AA29" s="1312"/>
      <c r="AB29" s="1312"/>
      <c r="AC29" s="1312"/>
      <c r="AD29" s="1312"/>
      <c r="AE29" s="1312"/>
      <c r="AF29" s="1312"/>
      <c r="AG29" s="1312"/>
      <c r="AH29" s="1312"/>
      <c r="AI29" s="1312"/>
      <c r="AJ29" s="1312"/>
      <c r="AK29" s="1312"/>
      <c r="AN29" s="141"/>
      <c r="AO29" s="141"/>
      <c r="AP29" s="141"/>
    </row>
    <row r="30" spans="1:51" s="519" customFormat="1" ht="21.95" customHeight="1">
      <c r="A30" s="520"/>
      <c r="B30" s="1358"/>
      <c r="C30" s="1359"/>
      <c r="D30" s="1360"/>
      <c r="E30" s="1342" t="s">
        <v>242</v>
      </c>
      <c r="F30" s="1343"/>
      <c r="G30" s="1343"/>
      <c r="H30" s="1343"/>
      <c r="I30" s="1343"/>
      <c r="J30" s="1344"/>
      <c r="K30" s="1312"/>
      <c r="L30" s="1312"/>
      <c r="M30" s="1312"/>
      <c r="N30" s="1312"/>
      <c r="O30" s="1312"/>
      <c r="P30" s="1312"/>
      <c r="Q30" s="1312"/>
      <c r="R30" s="1312"/>
      <c r="S30" s="1312"/>
      <c r="T30" s="1312"/>
      <c r="U30" s="1312"/>
      <c r="V30" s="1312"/>
      <c r="W30" s="1312"/>
      <c r="X30" s="1312"/>
      <c r="Y30" s="1312"/>
      <c r="Z30" s="1312"/>
      <c r="AA30" s="1312"/>
      <c r="AB30" s="1312"/>
      <c r="AC30" s="1312"/>
      <c r="AD30" s="1312"/>
      <c r="AE30" s="1312"/>
      <c r="AF30" s="1312"/>
      <c r="AG30" s="1312"/>
      <c r="AH30" s="1312"/>
      <c r="AI30" s="1312"/>
      <c r="AJ30" s="1312"/>
      <c r="AK30" s="1312"/>
      <c r="AN30" s="141"/>
      <c r="AO30" s="141"/>
    </row>
    <row r="31" spans="1:51" s="519" customFormat="1" ht="21.95" customHeight="1">
      <c r="A31" s="520"/>
      <c r="B31" s="1358"/>
      <c r="C31" s="1359"/>
      <c r="D31" s="1360"/>
      <c r="E31" s="1342" t="s">
        <v>243</v>
      </c>
      <c r="F31" s="1343"/>
      <c r="G31" s="1343"/>
      <c r="H31" s="1343"/>
      <c r="I31" s="1343"/>
      <c r="J31" s="1344"/>
      <c r="K31" s="1312"/>
      <c r="L31" s="1312"/>
      <c r="M31" s="1312"/>
      <c r="N31" s="1312"/>
      <c r="O31" s="1312"/>
      <c r="P31" s="1312"/>
      <c r="Q31" s="1312"/>
      <c r="R31" s="1312"/>
      <c r="S31" s="1312"/>
      <c r="T31" s="1312"/>
      <c r="U31" s="1312"/>
      <c r="V31" s="1312"/>
      <c r="W31" s="1312"/>
      <c r="X31" s="1312"/>
      <c r="Y31" s="1312"/>
      <c r="Z31" s="1312"/>
      <c r="AA31" s="1312"/>
      <c r="AB31" s="1312"/>
      <c r="AC31" s="1312"/>
      <c r="AD31" s="1312"/>
      <c r="AE31" s="1312"/>
      <c r="AF31" s="1312"/>
      <c r="AG31" s="1312"/>
      <c r="AH31" s="1312"/>
      <c r="AI31" s="1312"/>
      <c r="AJ31" s="1312"/>
      <c r="AK31" s="1312"/>
      <c r="AO31" s="141"/>
    </row>
    <row r="32" spans="1:51" s="519" customFormat="1" ht="21.95" customHeight="1">
      <c r="A32" s="520"/>
      <c r="B32" s="1358"/>
      <c r="C32" s="1359"/>
      <c r="D32" s="1360"/>
      <c r="E32" s="1342" t="s">
        <v>244</v>
      </c>
      <c r="F32" s="1343"/>
      <c r="G32" s="1343"/>
      <c r="H32" s="1343"/>
      <c r="I32" s="1343"/>
      <c r="J32" s="1344"/>
      <c r="K32" s="1312"/>
      <c r="L32" s="1312"/>
      <c r="M32" s="1312"/>
      <c r="N32" s="1312"/>
      <c r="O32" s="1312"/>
      <c r="P32" s="1312"/>
      <c r="Q32" s="1312"/>
      <c r="R32" s="1312"/>
      <c r="S32" s="1312"/>
      <c r="T32" s="1312"/>
      <c r="U32" s="1312"/>
      <c r="V32" s="1312"/>
      <c r="W32" s="1312"/>
      <c r="X32" s="1312"/>
      <c r="Y32" s="1312"/>
      <c r="Z32" s="1312"/>
      <c r="AA32" s="1312"/>
      <c r="AB32" s="1312"/>
      <c r="AC32" s="1312"/>
      <c r="AD32" s="1312"/>
      <c r="AE32" s="1312"/>
      <c r="AF32" s="1312"/>
      <c r="AG32" s="1312"/>
      <c r="AH32" s="1312"/>
      <c r="AI32" s="1312"/>
      <c r="AJ32" s="1312"/>
      <c r="AK32" s="1312"/>
    </row>
    <row r="33" spans="1:53" s="519" customFormat="1" ht="21.95" customHeight="1">
      <c r="A33" s="520"/>
      <c r="B33" s="1358"/>
      <c r="C33" s="1359"/>
      <c r="D33" s="1360"/>
      <c r="E33" s="1342" t="s">
        <v>245</v>
      </c>
      <c r="F33" s="1343"/>
      <c r="G33" s="1343"/>
      <c r="H33" s="1343"/>
      <c r="I33" s="1343"/>
      <c r="J33" s="1344"/>
      <c r="K33" s="1312"/>
      <c r="L33" s="1312"/>
      <c r="M33" s="1312"/>
      <c r="N33" s="1312"/>
      <c r="O33" s="1312"/>
      <c r="P33" s="1312"/>
      <c r="Q33" s="1312"/>
      <c r="R33" s="1312"/>
      <c r="S33" s="1312"/>
      <c r="T33" s="1312"/>
      <c r="U33" s="1312"/>
      <c r="V33" s="1312"/>
      <c r="W33" s="1312"/>
      <c r="X33" s="1312"/>
      <c r="Y33" s="1312"/>
      <c r="Z33" s="1312"/>
      <c r="AA33" s="1312"/>
      <c r="AB33" s="1312"/>
      <c r="AC33" s="1312"/>
      <c r="AD33" s="1312"/>
      <c r="AE33" s="1312"/>
      <c r="AF33" s="1312"/>
      <c r="AG33" s="1312"/>
      <c r="AH33" s="1312"/>
      <c r="AI33" s="1312"/>
      <c r="AJ33" s="1312"/>
      <c r="AK33" s="1312"/>
    </row>
    <row r="34" spans="1:53" s="519" customFormat="1" ht="21.95" customHeight="1">
      <c r="A34" s="520"/>
      <c r="B34" s="1361"/>
      <c r="C34" s="1362"/>
      <c r="D34" s="1363"/>
      <c r="E34" s="1342" t="s">
        <v>246</v>
      </c>
      <c r="F34" s="1343"/>
      <c r="G34" s="1343"/>
      <c r="H34" s="1343"/>
      <c r="I34" s="1343"/>
      <c r="J34" s="1344"/>
      <c r="K34" s="1312"/>
      <c r="L34" s="1312"/>
      <c r="M34" s="1312"/>
      <c r="N34" s="1312"/>
      <c r="O34" s="1312"/>
      <c r="P34" s="1312"/>
      <c r="Q34" s="1312"/>
      <c r="R34" s="1312"/>
      <c r="S34" s="1312"/>
      <c r="T34" s="1312"/>
      <c r="U34" s="1312"/>
      <c r="V34" s="1312"/>
      <c r="W34" s="1312"/>
      <c r="X34" s="1312"/>
      <c r="Y34" s="1312"/>
      <c r="Z34" s="1312"/>
      <c r="AA34" s="1312"/>
      <c r="AB34" s="1312"/>
      <c r="AC34" s="1312"/>
      <c r="AD34" s="1312"/>
      <c r="AE34" s="1312"/>
      <c r="AF34" s="1312"/>
      <c r="AG34" s="1312"/>
      <c r="AH34" s="1312"/>
      <c r="AI34" s="1312"/>
      <c r="AJ34" s="1312"/>
      <c r="AK34" s="1312"/>
    </row>
    <row r="35" spans="1:53" s="519" customFormat="1" ht="21.95" customHeight="1">
      <c r="A35" s="520"/>
      <c r="B35" s="1345" t="s">
        <v>247</v>
      </c>
      <c r="C35" s="1346"/>
      <c r="D35" s="1347"/>
      <c r="E35" s="1342" t="s">
        <v>248</v>
      </c>
      <c r="F35" s="1343"/>
      <c r="G35" s="1343"/>
      <c r="H35" s="1343"/>
      <c r="I35" s="1343"/>
      <c r="J35" s="1344"/>
      <c r="K35" s="1312"/>
      <c r="L35" s="1312"/>
      <c r="M35" s="1312"/>
      <c r="N35" s="1312"/>
      <c r="O35" s="1312"/>
      <c r="P35" s="1312"/>
      <c r="Q35" s="1312"/>
      <c r="R35" s="1312"/>
      <c r="S35" s="1312"/>
      <c r="T35" s="1312"/>
      <c r="U35" s="1312"/>
      <c r="V35" s="1312"/>
      <c r="W35" s="1312"/>
      <c r="X35" s="1312"/>
      <c r="Y35" s="1312"/>
      <c r="Z35" s="1312"/>
      <c r="AA35" s="1312"/>
      <c r="AB35" s="1312"/>
      <c r="AC35" s="1312"/>
      <c r="AD35" s="1312"/>
      <c r="AE35" s="1312"/>
      <c r="AF35" s="1312"/>
      <c r="AG35" s="1312"/>
      <c r="AH35" s="1312"/>
      <c r="AI35" s="1312"/>
      <c r="AJ35" s="1312"/>
      <c r="AK35" s="1312"/>
    </row>
    <row r="36" spans="1:53" s="519" customFormat="1" ht="21.95" customHeight="1">
      <c r="A36" s="520"/>
      <c r="B36" s="1348"/>
      <c r="C36" s="1349"/>
      <c r="D36" s="1350"/>
      <c r="E36" s="1342" t="s">
        <v>249</v>
      </c>
      <c r="F36" s="1343"/>
      <c r="G36" s="1343"/>
      <c r="H36" s="1343"/>
      <c r="I36" s="1343"/>
      <c r="J36" s="1344"/>
      <c r="K36" s="1312"/>
      <c r="L36" s="1312"/>
      <c r="M36" s="1312"/>
      <c r="N36" s="1312"/>
      <c r="O36" s="1312"/>
      <c r="P36" s="1312"/>
      <c r="Q36" s="1312"/>
      <c r="R36" s="1312"/>
      <c r="S36" s="1312"/>
      <c r="T36" s="1312"/>
      <c r="U36" s="1312"/>
      <c r="V36" s="1312"/>
      <c r="W36" s="1312"/>
      <c r="X36" s="1312"/>
      <c r="Y36" s="1312"/>
      <c r="Z36" s="1312"/>
      <c r="AA36" s="1312"/>
      <c r="AB36" s="1312"/>
      <c r="AC36" s="1312"/>
      <c r="AD36" s="1312"/>
      <c r="AE36" s="1312"/>
      <c r="AF36" s="1312"/>
      <c r="AG36" s="1312"/>
      <c r="AH36" s="1312"/>
      <c r="AI36" s="1312"/>
      <c r="AJ36" s="1312"/>
      <c r="AK36" s="1312"/>
    </row>
    <row r="37" spans="1:53" s="519" customFormat="1" ht="21.95" customHeight="1">
      <c r="A37" s="520"/>
      <c r="B37" s="1313" t="s">
        <v>250</v>
      </c>
      <c r="C37" s="1314"/>
      <c r="D37" s="1315"/>
      <c r="E37" s="1342" t="s">
        <v>8</v>
      </c>
      <c r="F37" s="1343"/>
      <c r="G37" s="1343"/>
      <c r="H37" s="1343"/>
      <c r="I37" s="1343"/>
      <c r="J37" s="1344"/>
      <c r="K37" s="1312"/>
      <c r="L37" s="1312"/>
      <c r="M37" s="1312"/>
      <c r="N37" s="1312"/>
      <c r="O37" s="1312"/>
      <c r="P37" s="1312"/>
      <c r="Q37" s="1312"/>
      <c r="R37" s="1312"/>
      <c r="S37" s="1312"/>
      <c r="T37" s="1312"/>
      <c r="U37" s="1312"/>
      <c r="V37" s="1312"/>
      <c r="W37" s="1312"/>
      <c r="X37" s="1312"/>
      <c r="Y37" s="1312"/>
      <c r="Z37" s="1312"/>
      <c r="AA37" s="1312"/>
      <c r="AB37" s="1312"/>
      <c r="AC37" s="1312"/>
      <c r="AD37" s="1312"/>
      <c r="AE37" s="1312"/>
      <c r="AF37" s="1312"/>
      <c r="AG37" s="1312"/>
      <c r="AH37" s="1312"/>
      <c r="AI37" s="1312"/>
      <c r="AJ37" s="1312"/>
      <c r="AK37" s="1312"/>
    </row>
    <row r="38" spans="1:53" s="519" customFormat="1" ht="21.95" customHeight="1">
      <c r="A38" s="520"/>
      <c r="B38" s="1319"/>
      <c r="C38" s="1320"/>
      <c r="D38" s="1321"/>
      <c r="E38" s="1342" t="s">
        <v>241</v>
      </c>
      <c r="F38" s="1343"/>
      <c r="G38" s="1343"/>
      <c r="H38" s="1343"/>
      <c r="I38" s="1343"/>
      <c r="J38" s="1344"/>
      <c r="K38" s="1312"/>
      <c r="L38" s="1312"/>
      <c r="M38" s="1312"/>
      <c r="N38" s="1312"/>
      <c r="O38" s="1312"/>
      <c r="P38" s="1312"/>
      <c r="Q38" s="1312"/>
      <c r="R38" s="1312"/>
      <c r="S38" s="1312"/>
      <c r="T38" s="1312"/>
      <c r="U38" s="1312"/>
      <c r="V38" s="1312"/>
      <c r="W38" s="1312"/>
      <c r="X38" s="1312"/>
      <c r="Y38" s="1312"/>
      <c r="Z38" s="1312"/>
      <c r="AA38" s="1312"/>
      <c r="AB38" s="1312"/>
      <c r="AC38" s="1312"/>
      <c r="AD38" s="1312"/>
      <c r="AE38" s="1312"/>
      <c r="AF38" s="1312"/>
      <c r="AG38" s="1312"/>
      <c r="AH38" s="1312"/>
      <c r="AI38" s="1312"/>
      <c r="AJ38" s="1312"/>
      <c r="AK38" s="1312"/>
      <c r="AN38" s="141"/>
      <c r="AO38" s="141"/>
      <c r="AP38" s="141"/>
      <c r="AQ38" s="141"/>
      <c r="AR38" s="141"/>
      <c r="AS38" s="141"/>
      <c r="AT38" s="141"/>
      <c r="AU38" s="141"/>
      <c r="AV38" s="141"/>
      <c r="AW38" s="141"/>
      <c r="AX38" s="141"/>
      <c r="AY38" s="141"/>
      <c r="AZ38" s="141"/>
      <c r="BA38" s="141"/>
    </row>
    <row r="39" spans="1:53" s="519" customFormat="1" ht="21.95" customHeight="1">
      <c r="A39" s="520"/>
      <c r="B39" s="1319"/>
      <c r="C39" s="1320"/>
      <c r="D39" s="1321"/>
      <c r="E39" s="1342" t="s">
        <v>251</v>
      </c>
      <c r="F39" s="1343"/>
      <c r="G39" s="1343"/>
      <c r="H39" s="1343"/>
      <c r="I39" s="1343"/>
      <c r="J39" s="1344"/>
      <c r="K39" s="1312"/>
      <c r="L39" s="1312"/>
      <c r="M39" s="1312"/>
      <c r="N39" s="1312"/>
      <c r="O39" s="1312"/>
      <c r="P39" s="1312"/>
      <c r="Q39" s="1312"/>
      <c r="R39" s="1312"/>
      <c r="S39" s="1312"/>
      <c r="T39" s="1312"/>
      <c r="U39" s="1312"/>
      <c r="V39" s="1312"/>
      <c r="W39" s="1312"/>
      <c r="X39" s="1312"/>
      <c r="Y39" s="1312"/>
      <c r="Z39" s="1312"/>
      <c r="AA39" s="1312"/>
      <c r="AB39" s="1312"/>
      <c r="AC39" s="1312"/>
      <c r="AD39" s="1312"/>
      <c r="AE39" s="1312"/>
      <c r="AF39" s="1312"/>
      <c r="AG39" s="1312"/>
      <c r="AH39" s="1312"/>
      <c r="AI39" s="1312"/>
      <c r="AJ39" s="1312"/>
      <c r="AK39" s="1312"/>
    </row>
    <row r="40" spans="1:53" s="519" customFormat="1" ht="21.95" customHeight="1">
      <c r="A40" s="520"/>
      <c r="B40" s="1319"/>
      <c r="C40" s="1320"/>
      <c r="D40" s="1321"/>
      <c r="E40" s="1342" t="s">
        <v>242</v>
      </c>
      <c r="F40" s="1343"/>
      <c r="G40" s="1343"/>
      <c r="H40" s="1343"/>
      <c r="I40" s="1343"/>
      <c r="J40" s="1344"/>
      <c r="K40" s="1312"/>
      <c r="L40" s="1312"/>
      <c r="M40" s="1312"/>
      <c r="N40" s="1312"/>
      <c r="O40" s="1312"/>
      <c r="P40" s="1312"/>
      <c r="Q40" s="1312"/>
      <c r="R40" s="1312"/>
      <c r="S40" s="1312"/>
      <c r="T40" s="1312"/>
      <c r="U40" s="1312"/>
      <c r="V40" s="1312"/>
      <c r="W40" s="1312"/>
      <c r="X40" s="1312"/>
      <c r="Y40" s="1312"/>
      <c r="Z40" s="1312"/>
      <c r="AA40" s="1312"/>
      <c r="AB40" s="1312"/>
      <c r="AC40" s="1312"/>
      <c r="AD40" s="1312"/>
      <c r="AE40" s="1312"/>
      <c r="AF40" s="1312"/>
      <c r="AG40" s="1312"/>
      <c r="AH40" s="1312"/>
      <c r="AI40" s="1312"/>
      <c r="AJ40" s="1312"/>
      <c r="AK40" s="1312"/>
      <c r="AN40" s="141"/>
      <c r="AO40" s="141"/>
      <c r="AP40" s="141"/>
    </row>
    <row r="41" spans="1:53" s="519" customFormat="1" ht="21.95" customHeight="1">
      <c r="A41" s="520"/>
      <c r="B41" s="1319"/>
      <c r="C41" s="1320"/>
      <c r="D41" s="1321"/>
      <c r="E41" s="1342" t="s">
        <v>243</v>
      </c>
      <c r="F41" s="1343"/>
      <c r="G41" s="1343"/>
      <c r="H41" s="1343"/>
      <c r="I41" s="1343"/>
      <c r="J41" s="1344"/>
      <c r="K41" s="1312"/>
      <c r="L41" s="1312"/>
      <c r="M41" s="1312"/>
      <c r="N41" s="1312"/>
      <c r="O41" s="1312"/>
      <c r="P41" s="1312"/>
      <c r="Q41" s="1312"/>
      <c r="R41" s="1312"/>
      <c r="S41" s="1312"/>
      <c r="T41" s="1312"/>
      <c r="U41" s="1312"/>
      <c r="V41" s="1312"/>
      <c r="W41" s="1312"/>
      <c r="X41" s="1312"/>
      <c r="Y41" s="1312"/>
      <c r="Z41" s="1312"/>
      <c r="AA41" s="1312"/>
      <c r="AB41" s="1312"/>
      <c r="AC41" s="1312"/>
      <c r="AD41" s="1312"/>
      <c r="AE41" s="1312"/>
      <c r="AF41" s="1312"/>
      <c r="AG41" s="1312"/>
      <c r="AH41" s="1312"/>
      <c r="AI41" s="1312"/>
      <c r="AJ41" s="1312"/>
      <c r="AK41" s="1312"/>
      <c r="AO41" s="141"/>
    </row>
    <row r="42" spans="1:53" s="519" customFormat="1" ht="21.95" customHeight="1">
      <c r="A42" s="520"/>
      <c r="B42" s="1319"/>
      <c r="C42" s="1320"/>
      <c r="D42" s="1321"/>
      <c r="E42" s="1342" t="s">
        <v>244</v>
      </c>
      <c r="F42" s="1343"/>
      <c r="G42" s="1343"/>
      <c r="H42" s="1343"/>
      <c r="I42" s="1343"/>
      <c r="J42" s="1344"/>
      <c r="K42" s="1312"/>
      <c r="L42" s="1312"/>
      <c r="M42" s="1312"/>
      <c r="N42" s="1312"/>
      <c r="O42" s="1312"/>
      <c r="P42" s="1312"/>
      <c r="Q42" s="1312"/>
      <c r="R42" s="1312"/>
      <c r="S42" s="1312"/>
      <c r="T42" s="1312"/>
      <c r="U42" s="1312"/>
      <c r="V42" s="1312"/>
      <c r="W42" s="1312"/>
      <c r="X42" s="1312"/>
      <c r="Y42" s="1312"/>
      <c r="Z42" s="1312"/>
      <c r="AA42" s="1312"/>
      <c r="AB42" s="1312"/>
      <c r="AC42" s="1312"/>
      <c r="AD42" s="1312"/>
      <c r="AE42" s="1312"/>
      <c r="AF42" s="1312"/>
      <c r="AG42" s="1312"/>
      <c r="AH42" s="1312"/>
      <c r="AI42" s="1312"/>
      <c r="AJ42" s="1312"/>
      <c r="AK42" s="1312"/>
    </row>
    <row r="43" spans="1:53" s="519" customFormat="1" ht="21.95" customHeight="1">
      <c r="A43" s="520"/>
      <c r="B43" s="1319"/>
      <c r="C43" s="1320"/>
      <c r="D43" s="1321"/>
      <c r="E43" s="1342" t="s">
        <v>245</v>
      </c>
      <c r="F43" s="1343"/>
      <c r="G43" s="1343"/>
      <c r="H43" s="1343"/>
      <c r="I43" s="1343"/>
      <c r="J43" s="1344"/>
      <c r="K43" s="1312"/>
      <c r="L43" s="1312"/>
      <c r="M43" s="1312"/>
      <c r="N43" s="1312"/>
      <c r="O43" s="1312"/>
      <c r="P43" s="1312"/>
      <c r="Q43" s="1312"/>
      <c r="R43" s="1312"/>
      <c r="S43" s="1312"/>
      <c r="T43" s="1312"/>
      <c r="U43" s="1312"/>
      <c r="V43" s="1312"/>
      <c r="W43" s="1312"/>
      <c r="X43" s="1312"/>
      <c r="Y43" s="1312"/>
      <c r="Z43" s="1312"/>
      <c r="AA43" s="1312"/>
      <c r="AB43" s="1312"/>
      <c r="AC43" s="1312"/>
      <c r="AD43" s="1312"/>
      <c r="AE43" s="1312"/>
      <c r="AF43" s="1312"/>
      <c r="AG43" s="1312"/>
      <c r="AH43" s="1312"/>
      <c r="AI43" s="1312"/>
      <c r="AJ43" s="1312"/>
      <c r="AK43" s="1312"/>
    </row>
    <row r="44" spans="1:53" s="519" customFormat="1" ht="21.95" customHeight="1">
      <c r="A44" s="520"/>
      <c r="B44" s="1316"/>
      <c r="C44" s="1317"/>
      <c r="D44" s="1318"/>
      <c r="E44" s="1342" t="s">
        <v>246</v>
      </c>
      <c r="F44" s="1343"/>
      <c r="G44" s="1343"/>
      <c r="H44" s="1343"/>
      <c r="I44" s="1343"/>
      <c r="J44" s="1344"/>
      <c r="K44" s="1312"/>
      <c r="L44" s="1312"/>
      <c r="M44" s="1312"/>
      <c r="N44" s="1312"/>
      <c r="O44" s="1312"/>
      <c r="P44" s="1312"/>
      <c r="Q44" s="1312"/>
      <c r="R44" s="1312"/>
      <c r="S44" s="1312"/>
      <c r="T44" s="1312"/>
      <c r="U44" s="1312"/>
      <c r="V44" s="1312"/>
      <c r="W44" s="1312"/>
      <c r="X44" s="1312"/>
      <c r="Y44" s="1312"/>
      <c r="Z44" s="1312"/>
      <c r="AA44" s="1312"/>
      <c r="AB44" s="1312"/>
      <c r="AC44" s="1312"/>
      <c r="AD44" s="1312"/>
      <c r="AE44" s="1312"/>
      <c r="AF44" s="1312"/>
      <c r="AG44" s="1312"/>
      <c r="AH44" s="1312"/>
      <c r="AI44" s="1312"/>
      <c r="AJ44" s="1312"/>
      <c r="AK44" s="1312"/>
    </row>
    <row r="45" spans="1:53" s="519" customFormat="1" ht="21.95" customHeight="1">
      <c r="A45" s="520"/>
      <c r="B45" s="1313" t="s">
        <v>252</v>
      </c>
      <c r="C45" s="1314"/>
      <c r="D45" s="1315"/>
      <c r="E45" s="1342" t="s">
        <v>8</v>
      </c>
      <c r="F45" s="1343"/>
      <c r="G45" s="1343"/>
      <c r="H45" s="1343"/>
      <c r="I45" s="1343"/>
      <c r="J45" s="1344"/>
      <c r="K45" s="1312"/>
      <c r="L45" s="1312"/>
      <c r="M45" s="1312"/>
      <c r="N45" s="1312"/>
      <c r="O45" s="1312"/>
      <c r="P45" s="1312"/>
      <c r="Q45" s="1312"/>
      <c r="R45" s="1312"/>
      <c r="S45" s="1312"/>
      <c r="T45" s="1312"/>
      <c r="U45" s="1312"/>
      <c r="V45" s="1312"/>
      <c r="W45" s="1312"/>
      <c r="X45" s="1312"/>
      <c r="Y45" s="1312"/>
      <c r="Z45" s="1312"/>
      <c r="AA45" s="1312"/>
      <c r="AB45" s="1312"/>
      <c r="AC45" s="1312"/>
      <c r="AD45" s="1312"/>
      <c r="AE45" s="1312"/>
      <c r="AF45" s="1312"/>
      <c r="AG45" s="1312"/>
      <c r="AH45" s="1312"/>
      <c r="AI45" s="1312"/>
      <c r="AJ45" s="1312"/>
      <c r="AK45" s="1312"/>
    </row>
    <row r="46" spans="1:53" s="519" customFormat="1" ht="21.95" customHeight="1">
      <c r="A46" s="520"/>
      <c r="B46" s="1319"/>
      <c r="C46" s="1320"/>
      <c r="D46" s="1321"/>
      <c r="E46" s="1342" t="s">
        <v>241</v>
      </c>
      <c r="F46" s="1343"/>
      <c r="G46" s="1343"/>
      <c r="H46" s="1343"/>
      <c r="I46" s="1343"/>
      <c r="J46" s="1344"/>
      <c r="K46" s="1312"/>
      <c r="L46" s="1312"/>
      <c r="M46" s="1312"/>
      <c r="N46" s="1312"/>
      <c r="O46" s="1312"/>
      <c r="P46" s="1312"/>
      <c r="Q46" s="1312"/>
      <c r="R46" s="1312"/>
      <c r="S46" s="1312"/>
      <c r="T46" s="1312"/>
      <c r="U46" s="1312"/>
      <c r="V46" s="1312"/>
      <c r="W46" s="1312"/>
      <c r="X46" s="1312"/>
      <c r="Y46" s="1312"/>
      <c r="Z46" s="1312"/>
      <c r="AA46" s="1312"/>
      <c r="AB46" s="1312"/>
      <c r="AC46" s="1312"/>
      <c r="AD46" s="1312"/>
      <c r="AE46" s="1312"/>
      <c r="AF46" s="1312"/>
      <c r="AG46" s="1312"/>
      <c r="AH46" s="1312"/>
      <c r="AI46" s="1312"/>
      <c r="AJ46" s="1312"/>
      <c r="AK46" s="1312"/>
      <c r="AN46" s="141"/>
      <c r="AO46" s="141"/>
      <c r="AP46" s="141"/>
      <c r="AQ46" s="141"/>
      <c r="AR46" s="141"/>
      <c r="AS46" s="141"/>
      <c r="AT46" s="141"/>
      <c r="AU46" s="141"/>
      <c r="AV46" s="141"/>
      <c r="AW46" s="141"/>
      <c r="AX46" s="141"/>
      <c r="AY46" s="141"/>
      <c r="AZ46" s="141"/>
    </row>
    <row r="47" spans="1:53" s="519" customFormat="1" ht="21.95" customHeight="1">
      <c r="A47" s="520"/>
      <c r="B47" s="1319"/>
      <c r="C47" s="1320"/>
      <c r="D47" s="1321"/>
      <c r="E47" s="1342" t="s">
        <v>251</v>
      </c>
      <c r="F47" s="1343"/>
      <c r="G47" s="1343"/>
      <c r="H47" s="1343"/>
      <c r="I47" s="1343"/>
      <c r="J47" s="1344"/>
      <c r="K47" s="1312"/>
      <c r="L47" s="1312"/>
      <c r="M47" s="1312"/>
      <c r="N47" s="1312"/>
      <c r="O47" s="1312"/>
      <c r="P47" s="1312"/>
      <c r="Q47" s="1312"/>
      <c r="R47" s="1312"/>
      <c r="S47" s="1312"/>
      <c r="T47" s="1312"/>
      <c r="U47" s="1312"/>
      <c r="V47" s="1312"/>
      <c r="W47" s="1312"/>
      <c r="X47" s="1312"/>
      <c r="Y47" s="1312"/>
      <c r="Z47" s="1312"/>
      <c r="AA47" s="1312"/>
      <c r="AB47" s="1312"/>
      <c r="AC47" s="1312"/>
      <c r="AD47" s="1312"/>
      <c r="AE47" s="1312"/>
      <c r="AF47" s="1312"/>
      <c r="AG47" s="1312"/>
      <c r="AH47" s="1312"/>
      <c r="AI47" s="1312"/>
      <c r="AJ47" s="1312"/>
      <c r="AK47" s="1312"/>
    </row>
    <row r="48" spans="1:53" s="519" customFormat="1" ht="21.95" customHeight="1">
      <c r="A48" s="520"/>
      <c r="B48" s="1319"/>
      <c r="C48" s="1320"/>
      <c r="D48" s="1321"/>
      <c r="E48" s="1342" t="s">
        <v>242</v>
      </c>
      <c r="F48" s="1343"/>
      <c r="G48" s="1343"/>
      <c r="H48" s="1343"/>
      <c r="I48" s="1343"/>
      <c r="J48" s="1344"/>
      <c r="K48" s="1312"/>
      <c r="L48" s="1312"/>
      <c r="M48" s="1312"/>
      <c r="N48" s="1312"/>
      <c r="O48" s="1312"/>
      <c r="P48" s="1312"/>
      <c r="Q48" s="1312"/>
      <c r="R48" s="1312"/>
      <c r="S48" s="1312"/>
      <c r="T48" s="1312"/>
      <c r="U48" s="1312"/>
      <c r="V48" s="1312"/>
      <c r="W48" s="1312"/>
      <c r="X48" s="1312"/>
      <c r="Y48" s="1312"/>
      <c r="Z48" s="1312"/>
      <c r="AA48" s="1312"/>
      <c r="AB48" s="1312"/>
      <c r="AC48" s="1312"/>
      <c r="AD48" s="1312"/>
      <c r="AE48" s="1312"/>
      <c r="AF48" s="1312"/>
      <c r="AG48" s="1312"/>
      <c r="AH48" s="1312"/>
      <c r="AI48" s="1312"/>
      <c r="AJ48" s="1312"/>
      <c r="AK48" s="1312"/>
      <c r="AN48" s="141"/>
      <c r="AO48" s="141"/>
      <c r="AP48" s="141"/>
    </row>
    <row r="49" spans="1:41" s="519" customFormat="1" ht="21.95" customHeight="1">
      <c r="A49" s="520"/>
      <c r="B49" s="1319"/>
      <c r="C49" s="1320"/>
      <c r="D49" s="1321"/>
      <c r="E49" s="1342" t="s">
        <v>243</v>
      </c>
      <c r="F49" s="1343"/>
      <c r="G49" s="1343"/>
      <c r="H49" s="1343"/>
      <c r="I49" s="1343"/>
      <c r="J49" s="1344"/>
      <c r="K49" s="1312"/>
      <c r="L49" s="1312"/>
      <c r="M49" s="1312"/>
      <c r="N49" s="1312"/>
      <c r="O49" s="1312"/>
      <c r="P49" s="1312"/>
      <c r="Q49" s="1312"/>
      <c r="R49" s="1312"/>
      <c r="S49" s="1312"/>
      <c r="T49" s="1312"/>
      <c r="U49" s="1312"/>
      <c r="V49" s="1312"/>
      <c r="W49" s="1312"/>
      <c r="X49" s="1312"/>
      <c r="Y49" s="1312"/>
      <c r="Z49" s="1312"/>
      <c r="AA49" s="1312"/>
      <c r="AB49" s="1312"/>
      <c r="AC49" s="1312"/>
      <c r="AD49" s="1312"/>
      <c r="AE49" s="1312"/>
      <c r="AF49" s="1312"/>
      <c r="AG49" s="1312"/>
      <c r="AH49" s="1312"/>
      <c r="AI49" s="1312"/>
      <c r="AJ49" s="1312"/>
      <c r="AK49" s="1312"/>
      <c r="AO49" s="141"/>
    </row>
    <row r="50" spans="1:41" s="519" customFormat="1" ht="21.95" customHeight="1">
      <c r="A50" s="520"/>
      <c r="B50" s="1319"/>
      <c r="C50" s="1320"/>
      <c r="D50" s="1321"/>
      <c r="E50" s="1342" t="s">
        <v>244</v>
      </c>
      <c r="F50" s="1343"/>
      <c r="G50" s="1343"/>
      <c r="H50" s="1343"/>
      <c r="I50" s="1343"/>
      <c r="J50" s="1344"/>
      <c r="K50" s="1312"/>
      <c r="L50" s="1312"/>
      <c r="M50" s="1312"/>
      <c r="N50" s="1312"/>
      <c r="O50" s="1312"/>
      <c r="P50" s="1312"/>
      <c r="Q50" s="1312"/>
      <c r="R50" s="1312"/>
      <c r="S50" s="1312"/>
      <c r="T50" s="1312"/>
      <c r="U50" s="1312"/>
      <c r="V50" s="1312"/>
      <c r="W50" s="1312"/>
      <c r="X50" s="1312"/>
      <c r="Y50" s="1312"/>
      <c r="Z50" s="1312"/>
      <c r="AA50" s="1312"/>
      <c r="AB50" s="1312"/>
      <c r="AC50" s="1312"/>
      <c r="AD50" s="1312"/>
      <c r="AE50" s="1312"/>
      <c r="AF50" s="1312"/>
      <c r="AG50" s="1312"/>
      <c r="AH50" s="1312"/>
      <c r="AI50" s="1312"/>
      <c r="AJ50" s="1312"/>
      <c r="AK50" s="1312"/>
    </row>
    <row r="51" spans="1:41" s="519" customFormat="1" ht="21.95" customHeight="1">
      <c r="A51" s="520"/>
      <c r="B51" s="1319"/>
      <c r="C51" s="1320"/>
      <c r="D51" s="1321"/>
      <c r="E51" s="1342" t="s">
        <v>245</v>
      </c>
      <c r="F51" s="1343"/>
      <c r="G51" s="1343"/>
      <c r="H51" s="1343"/>
      <c r="I51" s="1343"/>
      <c r="J51" s="1344"/>
      <c r="K51" s="1312"/>
      <c r="L51" s="1312"/>
      <c r="M51" s="1312"/>
      <c r="N51" s="1312"/>
      <c r="O51" s="1312"/>
      <c r="P51" s="1312"/>
      <c r="Q51" s="1312"/>
      <c r="R51" s="1312"/>
      <c r="S51" s="1312"/>
      <c r="T51" s="1312"/>
      <c r="U51" s="1312"/>
      <c r="V51" s="1312"/>
      <c r="W51" s="1312"/>
      <c r="X51" s="1312"/>
      <c r="Y51" s="1312"/>
      <c r="Z51" s="1312"/>
      <c r="AA51" s="1312"/>
      <c r="AB51" s="1312"/>
      <c r="AC51" s="1312"/>
      <c r="AD51" s="1312"/>
      <c r="AE51" s="1312"/>
      <c r="AF51" s="1312"/>
      <c r="AG51" s="1312"/>
      <c r="AH51" s="1312"/>
      <c r="AI51" s="1312"/>
      <c r="AJ51" s="1312"/>
      <c r="AK51" s="1312"/>
    </row>
    <row r="52" spans="1:41" s="519" customFormat="1" ht="21.95" customHeight="1">
      <c r="A52" s="520"/>
      <c r="B52" s="1316"/>
      <c r="C52" s="1317"/>
      <c r="D52" s="1318"/>
      <c r="E52" s="1342" t="s">
        <v>246</v>
      </c>
      <c r="F52" s="1343"/>
      <c r="G52" s="1343"/>
      <c r="H52" s="1343"/>
      <c r="I52" s="1343"/>
      <c r="J52" s="1344"/>
      <c r="K52" s="1312"/>
      <c r="L52" s="1312"/>
      <c r="M52" s="1312"/>
      <c r="N52" s="1312"/>
      <c r="O52" s="1312"/>
      <c r="P52" s="1312"/>
      <c r="Q52" s="1312"/>
      <c r="R52" s="1312"/>
      <c r="S52" s="1312"/>
      <c r="T52" s="1312"/>
      <c r="U52" s="1312"/>
      <c r="V52" s="1312"/>
      <c r="W52" s="1312"/>
      <c r="X52" s="1312"/>
      <c r="Y52" s="1312"/>
      <c r="Z52" s="1312"/>
      <c r="AA52" s="1312"/>
      <c r="AB52" s="1312"/>
      <c r="AC52" s="1312"/>
      <c r="AD52" s="1312"/>
      <c r="AE52" s="1312"/>
      <c r="AF52" s="1312"/>
      <c r="AG52" s="1312"/>
      <c r="AH52" s="1312"/>
      <c r="AI52" s="1312"/>
      <c r="AJ52" s="1312"/>
      <c r="AK52" s="1312"/>
    </row>
    <row r="53" spans="1:41" s="519" customFormat="1" ht="21.95" customHeight="1">
      <c r="A53" s="520"/>
      <c r="B53" s="1313" t="s">
        <v>253</v>
      </c>
      <c r="C53" s="1314"/>
      <c r="D53" s="1314"/>
      <c r="E53" s="1314"/>
      <c r="F53" s="1314"/>
      <c r="G53" s="1314"/>
      <c r="H53" s="1314"/>
      <c r="I53" s="1314"/>
      <c r="J53" s="1315"/>
      <c r="K53" s="1312"/>
      <c r="L53" s="1312"/>
      <c r="M53" s="1312"/>
      <c r="N53" s="1312"/>
      <c r="O53" s="1312"/>
      <c r="P53" s="1312"/>
      <c r="Q53" s="1312"/>
      <c r="R53" s="1312"/>
      <c r="S53" s="1312"/>
      <c r="T53" s="1312"/>
      <c r="U53" s="1312"/>
      <c r="V53" s="1312"/>
      <c r="W53" s="1312"/>
      <c r="X53" s="1312"/>
      <c r="Y53" s="1312"/>
      <c r="Z53" s="1312"/>
      <c r="AA53" s="1312"/>
      <c r="AB53" s="1312"/>
      <c r="AC53" s="1312"/>
      <c r="AD53" s="1312"/>
      <c r="AE53" s="1312"/>
      <c r="AF53" s="1312"/>
      <c r="AG53" s="1312"/>
      <c r="AH53" s="1312"/>
      <c r="AI53" s="1312"/>
      <c r="AJ53" s="1312"/>
      <c r="AK53" s="1312"/>
    </row>
    <row r="54" spans="1:41" s="519" customFormat="1" ht="21.95" customHeight="1">
      <c r="A54" s="520"/>
      <c r="B54" s="1316"/>
      <c r="C54" s="1317"/>
      <c r="D54" s="1317"/>
      <c r="E54" s="1317"/>
      <c r="F54" s="1317"/>
      <c r="G54" s="1317"/>
      <c r="H54" s="1317"/>
      <c r="I54" s="1317"/>
      <c r="J54" s="1318"/>
      <c r="K54" s="1312"/>
      <c r="L54" s="1312"/>
      <c r="M54" s="1312"/>
      <c r="N54" s="1312"/>
      <c r="O54" s="1312"/>
      <c r="P54" s="1312"/>
      <c r="Q54" s="1312"/>
      <c r="R54" s="1312"/>
      <c r="S54" s="1312"/>
      <c r="T54" s="1312"/>
      <c r="U54" s="1312"/>
      <c r="V54" s="1312"/>
      <c r="W54" s="1312"/>
      <c r="X54" s="1312"/>
      <c r="Y54" s="1312"/>
      <c r="Z54" s="1312"/>
      <c r="AA54" s="1312"/>
      <c r="AB54" s="1312"/>
      <c r="AC54" s="1312"/>
      <c r="AD54" s="1312"/>
      <c r="AE54" s="1312"/>
      <c r="AF54" s="1312"/>
      <c r="AG54" s="1312"/>
      <c r="AH54" s="1312"/>
      <c r="AI54" s="1312"/>
      <c r="AJ54" s="1312"/>
      <c r="AK54" s="1312"/>
    </row>
    <row r="55" spans="1:41" s="519" customFormat="1">
      <c r="A55" s="520"/>
      <c r="B55" s="520"/>
      <c r="C55" s="520"/>
      <c r="D55" s="520"/>
      <c r="E55" s="520"/>
      <c r="F55" s="520"/>
      <c r="G55" s="520"/>
      <c r="H55" s="520"/>
      <c r="I55" s="520"/>
      <c r="J55" s="520"/>
      <c r="K55" s="520"/>
      <c r="L55" s="520"/>
      <c r="M55" s="520"/>
      <c r="N55" s="520"/>
      <c r="O55" s="520"/>
      <c r="P55" s="520"/>
      <c r="Q55" s="520"/>
      <c r="R55" s="520"/>
      <c r="S55" s="520"/>
      <c r="T55" s="520"/>
      <c r="U55" s="520"/>
      <c r="V55" s="520"/>
      <c r="W55" s="520"/>
      <c r="X55" s="520"/>
      <c r="Y55" s="520"/>
      <c r="Z55" s="520"/>
      <c r="AA55" s="520"/>
      <c r="AB55" s="520"/>
      <c r="AC55" s="520"/>
      <c r="AD55" s="520"/>
      <c r="AE55" s="520"/>
      <c r="AF55" s="520"/>
      <c r="AG55" s="520"/>
      <c r="AH55" s="520"/>
      <c r="AI55" s="520"/>
      <c r="AJ55" s="239" t="s">
        <v>93</v>
      </c>
      <c r="AK55" s="520"/>
    </row>
    <row r="56" spans="1:41" s="519" customFormat="1" ht="19.5">
      <c r="A56" s="520"/>
      <c r="B56" s="1336" t="s">
        <v>254</v>
      </c>
      <c r="C56" s="1337"/>
      <c r="D56" s="1337"/>
      <c r="E56" s="1338"/>
      <c r="F56" s="1338"/>
      <c r="G56" s="1338"/>
      <c r="H56" s="1338"/>
      <c r="I56" s="1338"/>
      <c r="J56" s="1339"/>
      <c r="K56" s="1312"/>
      <c r="L56" s="1312"/>
      <c r="M56" s="1312"/>
      <c r="N56" s="1312"/>
      <c r="O56" s="1312"/>
      <c r="P56" s="1312"/>
      <c r="Q56" s="1312"/>
      <c r="R56" s="1312"/>
      <c r="S56" s="1312"/>
      <c r="T56" s="1312"/>
      <c r="U56" s="1312"/>
      <c r="V56" s="1312"/>
      <c r="W56" s="1312"/>
      <c r="X56" s="1312"/>
      <c r="Y56" s="1312"/>
      <c r="Z56" s="1312"/>
      <c r="AA56" s="1312"/>
      <c r="AB56" s="1312"/>
      <c r="AC56" s="1312"/>
      <c r="AD56" s="1312"/>
      <c r="AE56" s="1312"/>
      <c r="AF56" s="1312"/>
      <c r="AG56" s="1312"/>
      <c r="AH56" s="1312"/>
      <c r="AI56" s="1312"/>
      <c r="AJ56" s="1312"/>
      <c r="AK56" s="1312"/>
    </row>
    <row r="57" spans="1:41" s="519" customFormat="1">
      <c r="A57" s="520"/>
      <c r="B57" s="520"/>
      <c r="C57" s="520"/>
      <c r="D57" s="520"/>
      <c r="E57" s="520"/>
      <c r="F57" s="520"/>
      <c r="G57" s="520"/>
      <c r="H57" s="520"/>
      <c r="I57" s="520"/>
      <c r="J57" s="520"/>
      <c r="K57" s="520"/>
      <c r="L57" s="520"/>
      <c r="M57" s="520"/>
      <c r="N57" s="520"/>
      <c r="O57" s="520"/>
      <c r="P57" s="520"/>
      <c r="Q57" s="520"/>
      <c r="R57" s="520"/>
      <c r="S57" s="520"/>
      <c r="T57" s="520"/>
      <c r="U57" s="520"/>
      <c r="V57" s="520"/>
      <c r="W57" s="520"/>
      <c r="X57" s="520"/>
      <c r="Y57" s="520"/>
      <c r="Z57" s="520"/>
      <c r="AA57" s="520"/>
      <c r="AB57" s="520"/>
      <c r="AC57" s="520"/>
      <c r="AD57" s="520"/>
      <c r="AE57" s="520"/>
      <c r="AF57" s="520"/>
      <c r="AG57" s="520"/>
      <c r="AH57" s="520"/>
      <c r="AI57" s="520"/>
      <c r="AJ57" s="239"/>
      <c r="AK57" s="520"/>
    </row>
    <row r="58" spans="1:41" s="238" customFormat="1" ht="18" customHeight="1">
      <c r="B58" s="518" t="s">
        <v>255</v>
      </c>
      <c r="C58" s="240"/>
      <c r="D58" s="240"/>
      <c r="E58" s="240"/>
      <c r="F58" s="240"/>
      <c r="G58" s="241"/>
      <c r="H58" s="241"/>
      <c r="I58" s="241"/>
      <c r="J58" s="241"/>
      <c r="K58" s="241"/>
      <c r="L58" s="241"/>
      <c r="M58" s="241"/>
      <c r="N58" s="241"/>
      <c r="O58" s="241"/>
      <c r="P58" s="241"/>
      <c r="Q58" s="241"/>
      <c r="R58" s="241"/>
      <c r="S58" s="241"/>
      <c r="T58" s="241"/>
      <c r="U58" s="241"/>
      <c r="V58" s="241"/>
      <c r="W58" s="241"/>
      <c r="X58" s="241"/>
      <c r="Y58" s="241"/>
      <c r="Z58" s="241"/>
      <c r="AA58" s="241"/>
      <c r="AB58" s="241"/>
      <c r="AC58" s="241"/>
      <c r="AD58" s="241"/>
      <c r="AE58" s="241"/>
      <c r="AF58" s="241"/>
      <c r="AG58" s="241"/>
      <c r="AH58" s="241"/>
      <c r="AI58" s="241"/>
      <c r="AJ58" s="241"/>
      <c r="AK58" s="241"/>
    </row>
    <row r="59" spans="1:41" s="122" customFormat="1" ht="20.100000000000001" customHeight="1">
      <c r="B59" s="1286" t="s">
        <v>256</v>
      </c>
      <c r="C59" s="1287"/>
      <c r="D59" s="1287"/>
      <c r="E59" s="1287"/>
      <c r="F59" s="1288"/>
      <c r="G59" s="1259" t="s">
        <v>257</v>
      </c>
      <c r="H59" s="1265"/>
      <c r="I59" s="1265"/>
      <c r="J59" s="1265"/>
      <c r="K59" s="1260"/>
      <c r="L59" s="1322" t="s">
        <v>258</v>
      </c>
      <c r="M59" s="1323"/>
      <c r="N59" s="1323"/>
      <c r="O59" s="1323"/>
      <c r="P59" s="1323"/>
      <c r="Q59" s="1324">
        <v>3</v>
      </c>
      <c r="R59" s="1324"/>
      <c r="S59" s="1325" t="s">
        <v>259</v>
      </c>
      <c r="T59" s="1325"/>
      <c r="U59" s="1325"/>
      <c r="V59" s="1325"/>
      <c r="W59" s="1325"/>
      <c r="X59" s="1325"/>
      <c r="Y59" s="1326"/>
      <c r="Z59" s="1327" t="s">
        <v>260</v>
      </c>
      <c r="AA59" s="1328"/>
      <c r="AB59" s="1328"/>
      <c r="AC59" s="1328"/>
      <c r="AD59" s="1328"/>
      <c r="AE59" s="1328"/>
      <c r="AF59" s="1328"/>
      <c r="AG59" s="1328"/>
      <c r="AH59" s="1328"/>
      <c r="AI59" s="1328"/>
      <c r="AJ59" s="1328"/>
      <c r="AK59" s="1329"/>
    </row>
    <row r="60" spans="1:41" s="122" customFormat="1" ht="20.100000000000001" customHeight="1">
      <c r="B60" s="1295"/>
      <c r="C60" s="1296"/>
      <c r="D60" s="1296"/>
      <c r="E60" s="1296"/>
      <c r="F60" s="1297"/>
      <c r="G60" s="1259" t="s">
        <v>261</v>
      </c>
      <c r="H60" s="1265"/>
      <c r="I60" s="1265"/>
      <c r="J60" s="1265"/>
      <c r="K60" s="1260"/>
      <c r="L60" s="1322" t="s">
        <v>258</v>
      </c>
      <c r="M60" s="1323"/>
      <c r="N60" s="1323"/>
      <c r="O60" s="1323"/>
      <c r="P60" s="1323"/>
      <c r="Q60" s="1324">
        <v>3</v>
      </c>
      <c r="R60" s="1324"/>
      <c r="S60" s="1325" t="s">
        <v>259</v>
      </c>
      <c r="T60" s="1325"/>
      <c r="U60" s="1325"/>
      <c r="V60" s="1325"/>
      <c r="W60" s="1325"/>
      <c r="X60" s="1325"/>
      <c r="Y60" s="1326"/>
      <c r="Z60" s="1330"/>
      <c r="AA60" s="1331"/>
      <c r="AB60" s="1331"/>
      <c r="AC60" s="1331"/>
      <c r="AD60" s="1331"/>
      <c r="AE60" s="1331"/>
      <c r="AF60" s="1331"/>
      <c r="AG60" s="1331"/>
      <c r="AH60" s="1331"/>
      <c r="AI60" s="1331"/>
      <c r="AJ60" s="1331"/>
      <c r="AK60" s="1332"/>
    </row>
    <row r="61" spans="1:41" s="122" customFormat="1" ht="20.100000000000001" customHeight="1">
      <c r="B61" s="1289"/>
      <c r="C61" s="1290"/>
      <c r="D61" s="1290"/>
      <c r="E61" s="1290"/>
      <c r="F61" s="1291"/>
      <c r="G61" s="1259" t="s">
        <v>262</v>
      </c>
      <c r="H61" s="1265"/>
      <c r="I61" s="1265"/>
      <c r="J61" s="1265"/>
      <c r="K61" s="1260"/>
      <c r="L61" s="1322" t="s">
        <v>258</v>
      </c>
      <c r="M61" s="1323"/>
      <c r="N61" s="1323"/>
      <c r="O61" s="1323"/>
      <c r="P61" s="1323"/>
      <c r="Q61" s="1324">
        <v>1</v>
      </c>
      <c r="R61" s="1324"/>
      <c r="S61" s="1340" t="s">
        <v>259</v>
      </c>
      <c r="T61" s="1340"/>
      <c r="U61" s="1340"/>
      <c r="V61" s="1340"/>
      <c r="W61" s="1340"/>
      <c r="X61" s="1340"/>
      <c r="Y61" s="1341"/>
      <c r="Z61" s="1333"/>
      <c r="AA61" s="1334"/>
      <c r="AB61" s="1334"/>
      <c r="AC61" s="1334"/>
      <c r="AD61" s="1334"/>
      <c r="AE61" s="1334"/>
      <c r="AF61" s="1334"/>
      <c r="AG61" s="1334"/>
      <c r="AH61" s="1334"/>
      <c r="AI61" s="1334"/>
      <c r="AJ61" s="1334"/>
      <c r="AK61" s="1335"/>
    </row>
    <row r="62" spans="1:41" s="122" customFormat="1" ht="24" customHeight="1">
      <c r="B62" s="1286" t="s">
        <v>263</v>
      </c>
      <c r="C62" s="1287"/>
      <c r="D62" s="1287"/>
      <c r="E62" s="1287"/>
      <c r="F62" s="1288"/>
      <c r="G62" s="1259" t="s">
        <v>264</v>
      </c>
      <c r="H62" s="1265"/>
      <c r="I62" s="1265"/>
      <c r="J62" s="1265"/>
      <c r="K62" s="1260"/>
      <c r="L62" s="1303" t="s">
        <v>265</v>
      </c>
      <c r="M62" s="1304"/>
      <c r="N62" s="1304"/>
      <c r="O62" s="1304"/>
      <c r="P62" s="1304"/>
      <c r="Q62" s="1304"/>
      <c r="R62" s="1304"/>
      <c r="S62" s="1304"/>
      <c r="T62" s="1304"/>
      <c r="U62" s="1304"/>
      <c r="V62" s="1304"/>
      <c r="W62" s="1304"/>
      <c r="X62" s="1304"/>
      <c r="Y62" s="1304"/>
      <c r="Z62" s="1304"/>
      <c r="AA62" s="1304"/>
      <c r="AB62" s="1304"/>
      <c r="AC62" s="1304"/>
      <c r="AD62" s="1304"/>
      <c r="AE62" s="1304"/>
      <c r="AF62" s="1304"/>
      <c r="AG62" s="1304"/>
      <c r="AH62" s="1304"/>
      <c r="AI62" s="1304"/>
      <c r="AJ62" s="1304"/>
      <c r="AK62" s="1305"/>
    </row>
    <row r="63" spans="1:41" s="122" customFormat="1" ht="24" customHeight="1">
      <c r="B63" s="1295"/>
      <c r="C63" s="1296"/>
      <c r="D63" s="1296"/>
      <c r="E63" s="1296"/>
      <c r="F63" s="1297"/>
      <c r="G63" s="1266" t="s">
        <v>266</v>
      </c>
      <c r="H63" s="1266"/>
      <c r="I63" s="1266"/>
      <c r="J63" s="1266" t="s">
        <v>267</v>
      </c>
      <c r="K63" s="1266"/>
      <c r="L63" s="1292" t="s">
        <v>268</v>
      </c>
      <c r="M63" s="1292"/>
      <c r="N63" s="1292"/>
      <c r="O63" s="1292"/>
      <c r="P63" s="1292"/>
      <c r="Q63" s="1292"/>
      <c r="R63" s="1292"/>
      <c r="S63" s="1292"/>
      <c r="T63" s="1292"/>
      <c r="U63" s="1292"/>
      <c r="V63" s="1292"/>
      <c r="W63" s="1292"/>
      <c r="X63" s="1292"/>
      <c r="Y63" s="1292"/>
      <c r="Z63" s="1292"/>
      <c r="AA63" s="1292"/>
      <c r="AB63" s="1292"/>
      <c r="AC63" s="1292"/>
      <c r="AD63" s="1292"/>
      <c r="AE63" s="1292"/>
      <c r="AF63" s="1292"/>
      <c r="AG63" s="1292"/>
      <c r="AH63" s="1292"/>
      <c r="AI63" s="1292"/>
      <c r="AJ63" s="1292"/>
      <c r="AK63" s="1292"/>
    </row>
    <row r="64" spans="1:41" s="122" customFormat="1" ht="24" customHeight="1">
      <c r="B64" s="1295"/>
      <c r="C64" s="1296"/>
      <c r="D64" s="1296"/>
      <c r="E64" s="1296"/>
      <c r="F64" s="1297"/>
      <c r="G64" s="1266"/>
      <c r="H64" s="1266"/>
      <c r="I64" s="1266"/>
      <c r="J64" s="1266" t="s">
        <v>269</v>
      </c>
      <c r="K64" s="1266"/>
      <c r="L64" s="1292" t="s">
        <v>270</v>
      </c>
      <c r="M64" s="1292"/>
      <c r="N64" s="1292"/>
      <c r="O64" s="1292"/>
      <c r="P64" s="1292"/>
      <c r="Q64" s="1292"/>
      <c r="R64" s="1292"/>
      <c r="S64" s="1292"/>
      <c r="T64" s="1292"/>
      <c r="U64" s="1292"/>
      <c r="V64" s="1292"/>
      <c r="W64" s="1292"/>
      <c r="X64" s="1292"/>
      <c r="Y64" s="1292"/>
      <c r="Z64" s="1292"/>
      <c r="AA64" s="1292"/>
      <c r="AB64" s="1292"/>
      <c r="AC64" s="1292"/>
      <c r="AD64" s="1292"/>
      <c r="AE64" s="1292"/>
      <c r="AF64" s="1292"/>
      <c r="AG64" s="1292"/>
      <c r="AH64" s="1292"/>
      <c r="AI64" s="1292"/>
      <c r="AJ64" s="1292"/>
      <c r="AK64" s="1292"/>
    </row>
    <row r="65" spans="2:38" s="122" customFormat="1" ht="27.95" customHeight="1">
      <c r="B65" s="1295"/>
      <c r="C65" s="1296"/>
      <c r="D65" s="1296"/>
      <c r="E65" s="1296"/>
      <c r="F65" s="1297"/>
      <c r="G65" s="1306"/>
      <c r="H65" s="1306"/>
      <c r="I65" s="1306"/>
      <c r="J65" s="1306" t="s">
        <v>271</v>
      </c>
      <c r="K65" s="1306"/>
      <c r="L65" s="1307" t="s">
        <v>272</v>
      </c>
      <c r="M65" s="1308"/>
      <c r="N65" s="1308"/>
      <c r="O65" s="1308"/>
      <c r="P65" s="1308"/>
      <c r="Q65" s="1309" t="s">
        <v>273</v>
      </c>
      <c r="R65" s="1310"/>
      <c r="S65" s="1310"/>
      <c r="T65" s="1310"/>
      <c r="U65" s="1310"/>
      <c r="V65" s="1310"/>
      <c r="W65" s="1310"/>
      <c r="X65" s="1310"/>
      <c r="Y65" s="1310"/>
      <c r="Z65" s="1310"/>
      <c r="AA65" s="1310"/>
      <c r="AB65" s="1310"/>
      <c r="AC65" s="1310"/>
      <c r="AD65" s="1310"/>
      <c r="AE65" s="1310"/>
      <c r="AF65" s="1310"/>
      <c r="AG65" s="1310"/>
      <c r="AH65" s="1310"/>
      <c r="AI65" s="1310"/>
      <c r="AJ65" s="1310"/>
      <c r="AK65" s="1311"/>
    </row>
    <row r="66" spans="2:38" s="122" customFormat="1" ht="21.95" customHeight="1">
      <c r="B66" s="1286" t="s">
        <v>274</v>
      </c>
      <c r="C66" s="1287"/>
      <c r="D66" s="1287"/>
      <c r="E66" s="1287"/>
      <c r="F66" s="1288"/>
      <c r="G66" s="1259" t="s">
        <v>275</v>
      </c>
      <c r="H66" s="1265"/>
      <c r="I66" s="1265"/>
      <c r="J66" s="1265"/>
      <c r="K66" s="1260"/>
      <c r="L66" s="1292"/>
      <c r="M66" s="1292"/>
      <c r="N66" s="1292"/>
      <c r="O66" s="1292"/>
      <c r="P66" s="1292"/>
      <c r="Q66" s="1292"/>
      <c r="R66" s="1292"/>
      <c r="S66" s="1292"/>
      <c r="T66" s="1292"/>
      <c r="U66" s="1292"/>
      <c r="V66" s="1292"/>
      <c r="W66" s="1292"/>
      <c r="X66" s="1292"/>
      <c r="Y66" s="1292"/>
      <c r="Z66" s="1292"/>
      <c r="AA66" s="1292"/>
      <c r="AB66" s="1292"/>
      <c r="AC66" s="1292"/>
      <c r="AD66" s="1292"/>
      <c r="AE66" s="1292"/>
      <c r="AF66" s="1292"/>
      <c r="AG66" s="1292"/>
      <c r="AH66" s="1292"/>
      <c r="AI66" s="1292"/>
      <c r="AJ66" s="1292"/>
      <c r="AK66" s="1292"/>
    </row>
    <row r="67" spans="2:38" s="122" customFormat="1" ht="30" customHeight="1">
      <c r="B67" s="1289"/>
      <c r="C67" s="1290"/>
      <c r="D67" s="1290"/>
      <c r="E67" s="1290"/>
      <c r="F67" s="1291"/>
      <c r="G67" s="1259" t="s">
        <v>276</v>
      </c>
      <c r="H67" s="1265"/>
      <c r="I67" s="1265"/>
      <c r="J67" s="1265"/>
      <c r="K67" s="1260"/>
      <c r="L67" s="1293"/>
      <c r="M67" s="1294"/>
      <c r="N67" s="1294"/>
      <c r="O67" s="1294"/>
      <c r="P67" s="1294"/>
      <c r="Q67" s="1294"/>
      <c r="R67" s="1294"/>
      <c r="S67" s="1294"/>
      <c r="T67" s="1294"/>
      <c r="U67" s="1294"/>
      <c r="V67" s="1294"/>
      <c r="W67" s="1294"/>
      <c r="X67" s="1294"/>
      <c r="Y67" s="1294"/>
      <c r="Z67" s="1294"/>
      <c r="AA67" s="1294"/>
      <c r="AB67" s="1294"/>
      <c r="AC67" s="1294"/>
      <c r="AD67" s="1294"/>
      <c r="AE67" s="1294"/>
      <c r="AF67" s="1294"/>
      <c r="AG67" s="1294"/>
      <c r="AH67" s="1294"/>
      <c r="AI67" s="1294"/>
      <c r="AJ67" s="1294"/>
      <c r="AK67" s="1294"/>
    </row>
    <row r="68" spans="2:38" s="238" customFormat="1" ht="18" customHeight="1"/>
    <row r="69" spans="2:38" s="238" customFormat="1" ht="15" customHeight="1">
      <c r="B69" s="492" t="s">
        <v>277</v>
      </c>
      <c r="C69" s="491"/>
      <c r="D69" s="491"/>
      <c r="E69" s="491"/>
      <c r="F69" s="491"/>
      <c r="G69" s="491"/>
      <c r="H69" s="491"/>
      <c r="I69" s="491"/>
      <c r="J69" s="491"/>
      <c r="K69" s="491"/>
      <c r="L69" s="491"/>
      <c r="M69" s="491"/>
      <c r="N69" s="491"/>
      <c r="O69" s="491"/>
      <c r="P69" s="491"/>
      <c r="Q69" s="491"/>
      <c r="R69" s="491"/>
      <c r="S69" s="491"/>
      <c r="T69" s="491"/>
      <c r="U69" s="491"/>
      <c r="V69" s="491"/>
      <c r="W69" s="491"/>
      <c r="X69" s="491"/>
      <c r="Y69" s="491"/>
      <c r="Z69" s="491"/>
      <c r="AA69" s="491"/>
      <c r="AB69" s="491"/>
      <c r="AC69" s="491"/>
      <c r="AD69" s="491"/>
      <c r="AE69" s="491"/>
      <c r="AF69" s="491"/>
      <c r="AG69" s="491"/>
      <c r="AH69" s="491"/>
      <c r="AI69" s="491"/>
      <c r="AJ69" s="491"/>
      <c r="AK69" s="491"/>
    </row>
    <row r="70" spans="2:38" s="238" customFormat="1" ht="9.9499999999999993" customHeight="1"/>
    <row r="71" spans="2:38" s="122" customFormat="1" ht="24.95" customHeight="1">
      <c r="B71" s="1271" t="s">
        <v>278</v>
      </c>
      <c r="C71" s="1272"/>
      <c r="D71" s="1272"/>
      <c r="E71" s="1273"/>
      <c r="F71" s="1280" t="s">
        <v>279</v>
      </c>
      <c r="G71" s="1281"/>
      <c r="H71" s="1298" t="s">
        <v>280</v>
      </c>
      <c r="I71" s="1299"/>
      <c r="J71" s="1300"/>
      <c r="K71" s="1301"/>
      <c r="L71" s="1301"/>
      <c r="M71" s="1301"/>
      <c r="N71" s="1301"/>
      <c r="O71" s="1301"/>
      <c r="P71" s="1301"/>
      <c r="Q71" s="1301"/>
      <c r="R71" s="1301"/>
      <c r="S71" s="1301"/>
      <c r="T71" s="1301"/>
      <c r="U71" s="1301"/>
      <c r="V71" s="1301"/>
      <c r="W71" s="1301"/>
      <c r="X71" s="1301"/>
      <c r="Y71" s="1301"/>
      <c r="Z71" s="1301"/>
      <c r="AA71" s="1301"/>
      <c r="AB71" s="1301"/>
      <c r="AC71" s="1301"/>
      <c r="AD71" s="1301"/>
      <c r="AE71" s="1301"/>
      <c r="AF71" s="1301"/>
      <c r="AG71" s="1301"/>
      <c r="AH71" s="1301"/>
      <c r="AI71" s="1301"/>
      <c r="AJ71" s="1301"/>
      <c r="AK71" s="1302"/>
      <c r="AL71" s="121"/>
    </row>
    <row r="72" spans="2:38" s="122" customFormat="1" ht="24.95" customHeight="1">
      <c r="B72" s="1274"/>
      <c r="C72" s="1275"/>
      <c r="D72" s="1275"/>
      <c r="E72" s="1276"/>
      <c r="F72" s="1282"/>
      <c r="G72" s="1283"/>
      <c r="H72" s="1259" t="s">
        <v>281</v>
      </c>
      <c r="I72" s="1265"/>
      <c r="J72" s="1260"/>
      <c r="K72" s="1259" t="s">
        <v>282</v>
      </c>
      <c r="L72" s="1260"/>
      <c r="M72" s="1261"/>
      <c r="N72" s="1262"/>
      <c r="O72" s="1262"/>
      <c r="P72" s="1262"/>
      <c r="Q72" s="1262"/>
      <c r="R72" s="1262"/>
      <c r="S72" s="1263"/>
      <c r="T72" s="1259" t="s">
        <v>283</v>
      </c>
      <c r="U72" s="1265"/>
      <c r="V72" s="1260"/>
      <c r="W72" s="1261"/>
      <c r="X72" s="1262"/>
      <c r="Y72" s="1262"/>
      <c r="Z72" s="1262"/>
      <c r="AA72" s="1262"/>
      <c r="AB72" s="1262"/>
      <c r="AC72" s="1262"/>
      <c r="AD72" s="1263"/>
      <c r="AE72" s="1259" t="s">
        <v>284</v>
      </c>
      <c r="AF72" s="1260"/>
      <c r="AG72" s="1256"/>
      <c r="AH72" s="1257"/>
      <c r="AI72" s="1257"/>
      <c r="AJ72" s="1257"/>
      <c r="AK72" s="1258"/>
      <c r="AL72" s="121"/>
    </row>
    <row r="73" spans="2:38" s="122" customFormat="1" ht="24.95" customHeight="1">
      <c r="B73" s="1274"/>
      <c r="C73" s="1275"/>
      <c r="D73" s="1275"/>
      <c r="E73" s="1276"/>
      <c r="F73" s="1284"/>
      <c r="G73" s="1285"/>
      <c r="H73" s="1259"/>
      <c r="I73" s="1265"/>
      <c r="J73" s="1260"/>
      <c r="K73" s="1259" t="s">
        <v>285</v>
      </c>
      <c r="L73" s="1260"/>
      <c r="M73" s="1261"/>
      <c r="N73" s="1262"/>
      <c r="O73" s="1262"/>
      <c r="P73" s="1262"/>
      <c r="Q73" s="1262"/>
      <c r="R73" s="1262"/>
      <c r="S73" s="1262"/>
      <c r="T73" s="1262"/>
      <c r="U73" s="1262"/>
      <c r="V73" s="1262"/>
      <c r="W73" s="1262"/>
      <c r="X73" s="1262"/>
      <c r="Y73" s="1262"/>
      <c r="Z73" s="1262"/>
      <c r="AA73" s="1262"/>
      <c r="AB73" s="1262"/>
      <c r="AC73" s="1262"/>
      <c r="AD73" s="1262"/>
      <c r="AE73" s="1262"/>
      <c r="AF73" s="1262"/>
      <c r="AG73" s="1262"/>
      <c r="AH73" s="1262"/>
      <c r="AI73" s="1262"/>
      <c r="AJ73" s="1262"/>
      <c r="AK73" s="1263"/>
      <c r="AL73" s="121"/>
    </row>
    <row r="74" spans="2:38" s="122" customFormat="1" ht="24.95" customHeight="1">
      <c r="B74" s="1277"/>
      <c r="C74" s="1278"/>
      <c r="D74" s="1278"/>
      <c r="E74" s="1279"/>
      <c r="F74" s="1264" t="s">
        <v>286</v>
      </c>
      <c r="G74" s="1265"/>
      <c r="H74" s="1265"/>
      <c r="I74" s="1265"/>
      <c r="J74" s="1260"/>
      <c r="K74" s="1266" t="s">
        <v>287</v>
      </c>
      <c r="L74" s="1266"/>
      <c r="M74" s="1267" t="s">
        <v>288</v>
      </c>
      <c r="N74" s="1267"/>
      <c r="O74" s="1267"/>
      <c r="P74" s="1267"/>
      <c r="Q74" s="1267"/>
      <c r="R74" s="1267"/>
      <c r="S74" s="1267"/>
      <c r="T74" s="517" t="s">
        <v>289</v>
      </c>
      <c r="U74" s="1268" t="s">
        <v>290</v>
      </c>
      <c r="V74" s="1269"/>
      <c r="W74" s="1269"/>
      <c r="X74" s="1269"/>
      <c r="Y74" s="1269"/>
      <c r="Z74" s="1269"/>
      <c r="AA74" s="1269"/>
      <c r="AB74" s="1269"/>
      <c r="AC74" s="1269"/>
      <c r="AD74" s="1269"/>
      <c r="AE74" s="1269"/>
      <c r="AF74" s="1269"/>
      <c r="AG74" s="1269"/>
      <c r="AH74" s="1269"/>
      <c r="AI74" s="1269"/>
      <c r="AJ74" s="1269"/>
      <c r="AK74" s="1270"/>
      <c r="AL74" s="121"/>
    </row>
    <row r="75" spans="2:38" s="238" customFormat="1" ht="9.9499999999999993" customHeight="1"/>
    <row r="76" spans="2:38" s="238" customFormat="1" ht="9.9499999999999993" customHeight="1"/>
    <row r="77" spans="2:38" s="238" customFormat="1" ht="12" customHeight="1">
      <c r="B77" s="483" t="s">
        <v>120</v>
      </c>
      <c r="C77" s="218"/>
      <c r="D77" s="218"/>
      <c r="E77" s="1002" t="s">
        <v>291</v>
      </c>
      <c r="F77" s="1002"/>
      <c r="G77" s="1002"/>
      <c r="H77" s="1002"/>
      <c r="I77" s="1002"/>
      <c r="J77" s="1002"/>
      <c r="K77" s="1002"/>
      <c r="L77" s="1002"/>
      <c r="M77" s="1002"/>
      <c r="N77" s="1002"/>
      <c r="O77" s="1002"/>
      <c r="P77" s="1002"/>
      <c r="Q77" s="1002"/>
      <c r="R77" s="1002"/>
      <c r="S77" s="1002"/>
      <c r="T77" s="1002"/>
      <c r="U77" s="1002"/>
      <c r="V77" s="1002"/>
      <c r="W77" s="1002"/>
      <c r="X77" s="1002"/>
      <c r="Y77" s="1002"/>
      <c r="Z77" s="1002"/>
      <c r="AA77" s="1002"/>
      <c r="AB77" s="1002"/>
      <c r="AC77" s="1002"/>
      <c r="AD77" s="1002"/>
      <c r="AE77" s="1002"/>
      <c r="AF77" s="1002"/>
      <c r="AG77" s="1002"/>
      <c r="AH77" s="1002"/>
      <c r="AI77" s="1002"/>
      <c r="AJ77" s="1002"/>
      <c r="AK77" s="1002"/>
    </row>
  </sheetData>
  <mergeCells count="240">
    <mergeCell ref="K11:S11"/>
    <mergeCell ref="T11:AB11"/>
    <mergeCell ref="AC11:AK11"/>
    <mergeCell ref="B4:J4"/>
    <mergeCell ref="L4:P4"/>
    <mergeCell ref="Q4:AI4"/>
    <mergeCell ref="B8:T9"/>
    <mergeCell ref="U8:V9"/>
    <mergeCell ref="W8:AK9"/>
    <mergeCell ref="B12:D13"/>
    <mergeCell ref="E12:J12"/>
    <mergeCell ref="K12:S12"/>
    <mergeCell ref="T12:AB12"/>
    <mergeCell ref="AC12:AK12"/>
    <mergeCell ref="E13:J13"/>
    <mergeCell ref="K13:S13"/>
    <mergeCell ref="T13:AB13"/>
    <mergeCell ref="AC13:AK13"/>
    <mergeCell ref="B14:D15"/>
    <mergeCell ref="E14:J14"/>
    <mergeCell ref="K14:S14"/>
    <mergeCell ref="T14:AB14"/>
    <mergeCell ref="AC14:AK14"/>
    <mergeCell ref="E15:J15"/>
    <mergeCell ref="K15:S15"/>
    <mergeCell ref="T15:AB15"/>
    <mergeCell ref="AC15:AK15"/>
    <mergeCell ref="B16:D17"/>
    <mergeCell ref="E16:J16"/>
    <mergeCell ref="K16:S16"/>
    <mergeCell ref="T16:AB16"/>
    <mergeCell ref="AC16:AK16"/>
    <mergeCell ref="E17:J17"/>
    <mergeCell ref="K17:S17"/>
    <mergeCell ref="T17:AB17"/>
    <mergeCell ref="AC17:AK17"/>
    <mergeCell ref="E20:J20"/>
    <mergeCell ref="K20:S20"/>
    <mergeCell ref="T20:AB20"/>
    <mergeCell ref="AC20:AK20"/>
    <mergeCell ref="E21:J21"/>
    <mergeCell ref="K21:S21"/>
    <mergeCell ref="T21:AB21"/>
    <mergeCell ref="AC21:AK21"/>
    <mergeCell ref="B18:D18"/>
    <mergeCell ref="E18:J18"/>
    <mergeCell ref="K18:S18"/>
    <mergeCell ref="T18:AB18"/>
    <mergeCell ref="AC18:AK18"/>
    <mergeCell ref="B19:D21"/>
    <mergeCell ref="E19:J19"/>
    <mergeCell ref="K19:S19"/>
    <mergeCell ref="T19:AB19"/>
    <mergeCell ref="AC19:AK19"/>
    <mergeCell ref="T24:AB24"/>
    <mergeCell ref="AC24:AK24"/>
    <mergeCell ref="E25:J25"/>
    <mergeCell ref="K25:S25"/>
    <mergeCell ref="T25:AB25"/>
    <mergeCell ref="AC25:AK25"/>
    <mergeCell ref="E26:J26"/>
    <mergeCell ref="B22:D23"/>
    <mergeCell ref="E22:J22"/>
    <mergeCell ref="K22:S22"/>
    <mergeCell ref="T22:AB22"/>
    <mergeCell ref="AC22:AK22"/>
    <mergeCell ref="E23:J23"/>
    <mergeCell ref="K23:S23"/>
    <mergeCell ref="T23:AB23"/>
    <mergeCell ref="AC23:AK23"/>
    <mergeCell ref="T29:AB29"/>
    <mergeCell ref="AC29:AK29"/>
    <mergeCell ref="E30:J30"/>
    <mergeCell ref="K26:S26"/>
    <mergeCell ref="T26:AB26"/>
    <mergeCell ref="AC26:AK26"/>
    <mergeCell ref="B27:J27"/>
    <mergeCell ref="K27:S27"/>
    <mergeCell ref="B28:D34"/>
    <mergeCell ref="E28:J28"/>
    <mergeCell ref="K28:S28"/>
    <mergeCell ref="T28:AB28"/>
    <mergeCell ref="AC28:AK28"/>
    <mergeCell ref="E29:J29"/>
    <mergeCell ref="K29:S29"/>
    <mergeCell ref="E34:J34"/>
    <mergeCell ref="K34:S34"/>
    <mergeCell ref="T34:AB34"/>
    <mergeCell ref="AC34:AK34"/>
    <mergeCell ref="T27:AB27"/>
    <mergeCell ref="AC27:AK27"/>
    <mergeCell ref="B24:D26"/>
    <mergeCell ref="E24:J24"/>
    <mergeCell ref="K24:S24"/>
    <mergeCell ref="AC32:AK32"/>
    <mergeCell ref="E33:J33"/>
    <mergeCell ref="K33:S33"/>
    <mergeCell ref="T33:AB33"/>
    <mergeCell ref="AC33:AK33"/>
    <mergeCell ref="K30:S30"/>
    <mergeCell ref="T30:AB30"/>
    <mergeCell ref="AC30:AK30"/>
    <mergeCell ref="E31:J31"/>
    <mergeCell ref="K31:S31"/>
    <mergeCell ref="E32:J32"/>
    <mergeCell ref="K32:S32"/>
    <mergeCell ref="T32:AB32"/>
    <mergeCell ref="T31:AB31"/>
    <mergeCell ref="AC31:AK31"/>
    <mergeCell ref="B35:D36"/>
    <mergeCell ref="E35:J35"/>
    <mergeCell ref="K35:S35"/>
    <mergeCell ref="T35:AB35"/>
    <mergeCell ref="AC35:AK35"/>
    <mergeCell ref="E36:J36"/>
    <mergeCell ref="K36:S36"/>
    <mergeCell ref="T36:AB36"/>
    <mergeCell ref="AC36:AK36"/>
    <mergeCell ref="B37:D44"/>
    <mergeCell ref="E37:J37"/>
    <mergeCell ref="K37:S37"/>
    <mergeCell ref="T37:AB37"/>
    <mergeCell ref="AC37:AK37"/>
    <mergeCell ref="E38:J38"/>
    <mergeCell ref="K38:S38"/>
    <mergeCell ref="T38:AB38"/>
    <mergeCell ref="AC38:AK38"/>
    <mergeCell ref="E39:J39"/>
    <mergeCell ref="K39:S39"/>
    <mergeCell ref="T39:AB39"/>
    <mergeCell ref="AC39:AK39"/>
    <mergeCell ref="E40:J40"/>
    <mergeCell ref="K40:S40"/>
    <mergeCell ref="T40:AB40"/>
    <mergeCell ref="AC40:AK40"/>
    <mergeCell ref="E41:J41"/>
    <mergeCell ref="K41:S41"/>
    <mergeCell ref="T41:AB41"/>
    <mergeCell ref="AC41:AK41"/>
    <mergeCell ref="E42:J42"/>
    <mergeCell ref="K42:S42"/>
    <mergeCell ref="T42:AB42"/>
    <mergeCell ref="AC42:AK42"/>
    <mergeCell ref="E43:J43"/>
    <mergeCell ref="K43:S43"/>
    <mergeCell ref="T43:AB43"/>
    <mergeCell ref="AC43:AK43"/>
    <mergeCell ref="E44:J44"/>
    <mergeCell ref="K44:S44"/>
    <mergeCell ref="T44:AB44"/>
    <mergeCell ref="AC44:AK44"/>
    <mergeCell ref="E45:J45"/>
    <mergeCell ref="K45:S45"/>
    <mergeCell ref="T45:AB45"/>
    <mergeCell ref="AC45:AK45"/>
    <mergeCell ref="K46:S46"/>
    <mergeCell ref="T46:AB46"/>
    <mergeCell ref="AC46:AK46"/>
    <mergeCell ref="E47:J47"/>
    <mergeCell ref="K47:S47"/>
    <mergeCell ref="T47:AB47"/>
    <mergeCell ref="AC47:AK47"/>
    <mergeCell ref="E46:J46"/>
    <mergeCell ref="AC51:AK51"/>
    <mergeCell ref="E48:J48"/>
    <mergeCell ref="K48:S48"/>
    <mergeCell ref="T48:AB48"/>
    <mergeCell ref="AC48:AK48"/>
    <mergeCell ref="E49:J49"/>
    <mergeCell ref="K49:S49"/>
    <mergeCell ref="T49:AB49"/>
    <mergeCell ref="AC49:AK49"/>
    <mergeCell ref="S61:Y61"/>
    <mergeCell ref="E50:J50"/>
    <mergeCell ref="K50:S50"/>
    <mergeCell ref="T50:AB50"/>
    <mergeCell ref="E51:J51"/>
    <mergeCell ref="K51:S51"/>
    <mergeCell ref="E52:J52"/>
    <mergeCell ref="K52:S52"/>
    <mergeCell ref="T52:AB52"/>
    <mergeCell ref="T51:AB51"/>
    <mergeCell ref="AC52:AK52"/>
    <mergeCell ref="B53:J54"/>
    <mergeCell ref="K53:S54"/>
    <mergeCell ref="T53:AB54"/>
    <mergeCell ref="AC53:AK54"/>
    <mergeCell ref="B45:D52"/>
    <mergeCell ref="AC50:AK50"/>
    <mergeCell ref="AC56:AK56"/>
    <mergeCell ref="B59:F61"/>
    <mergeCell ref="G59:K59"/>
    <mergeCell ref="L59:P59"/>
    <mergeCell ref="Q59:R59"/>
    <mergeCell ref="S59:Y59"/>
    <mergeCell ref="Z59:AK61"/>
    <mergeCell ref="G60:K60"/>
    <mergeCell ref="L60:P60"/>
    <mergeCell ref="Q60:R60"/>
    <mergeCell ref="B56:J56"/>
    <mergeCell ref="K56:S56"/>
    <mergeCell ref="T56:AB56"/>
    <mergeCell ref="S60:Y60"/>
    <mergeCell ref="G61:K61"/>
    <mergeCell ref="L61:P61"/>
    <mergeCell ref="Q61:R61"/>
    <mergeCell ref="B66:F67"/>
    <mergeCell ref="G66:K66"/>
    <mergeCell ref="L66:AK66"/>
    <mergeCell ref="G67:K67"/>
    <mergeCell ref="L67:AK67"/>
    <mergeCell ref="B62:F65"/>
    <mergeCell ref="H71:J71"/>
    <mergeCell ref="K71:AK71"/>
    <mergeCell ref="H72:J73"/>
    <mergeCell ref="K72:L72"/>
    <mergeCell ref="M72:S72"/>
    <mergeCell ref="T72:V72"/>
    <mergeCell ref="W72:AD72"/>
    <mergeCell ref="AE72:AF72"/>
    <mergeCell ref="G62:K62"/>
    <mergeCell ref="L62:AK62"/>
    <mergeCell ref="G63:I65"/>
    <mergeCell ref="J63:K63"/>
    <mergeCell ref="L63:AK63"/>
    <mergeCell ref="J64:K64"/>
    <mergeCell ref="L64:AK64"/>
    <mergeCell ref="J65:K65"/>
    <mergeCell ref="L65:P65"/>
    <mergeCell ref="Q65:AK65"/>
    <mergeCell ref="E77:AK77"/>
    <mergeCell ref="AG72:AK72"/>
    <mergeCell ref="K73:L73"/>
    <mergeCell ref="M73:AK73"/>
    <mergeCell ref="F74:J74"/>
    <mergeCell ref="K74:L74"/>
    <mergeCell ref="M74:S74"/>
    <mergeCell ref="U74:AK74"/>
    <mergeCell ref="B71:E74"/>
    <mergeCell ref="F71:G73"/>
  </mergeCells>
  <phoneticPr fontId="3"/>
  <conditionalFormatting sqref="K13 K15 K18 K21 K27 T13 T15 T18 T21 T27 AC13 AC15 AC18 AC21 AC27">
    <cfRule type="expression" dxfId="295" priority="234">
      <formula>K$14="新規(シングル回線)"</formula>
    </cfRule>
  </conditionalFormatting>
  <conditionalFormatting sqref="K15 K18 K21 K27 T15 T18 T21 T27 AC15 AC18 AC21 AC27">
    <cfRule type="expression" dxfId="294" priority="233">
      <formula>K$14="新規(冗長回線)"</formula>
    </cfRule>
  </conditionalFormatting>
  <conditionalFormatting sqref="L62:AK62">
    <cfRule type="cellIs" dxfId="293" priority="229" operator="equal">
      <formula>""</formula>
    </cfRule>
  </conditionalFormatting>
  <conditionalFormatting sqref="M74">
    <cfRule type="cellIs" dxfId="292" priority="228" operator="equal">
      <formula>""</formula>
    </cfRule>
  </conditionalFormatting>
  <conditionalFormatting sqref="V74:AK74">
    <cfRule type="cellIs" dxfId="291" priority="227" operator="equal">
      <formula>""</formula>
    </cfRule>
  </conditionalFormatting>
  <conditionalFormatting sqref="L66:AK66">
    <cfRule type="cellIs" dxfId="290" priority="226" operator="equal">
      <formula>""</formula>
    </cfRule>
  </conditionalFormatting>
  <conditionalFormatting sqref="L67:AK67">
    <cfRule type="cellIs" dxfId="289" priority="225" operator="equal">
      <formula>""</formula>
    </cfRule>
  </conditionalFormatting>
  <conditionalFormatting sqref="K15 K19:K20 K28:K42 T15 T19:T20 T28:T36 AC15 AC19:AC20 AC28:AC36 AC22:AC23 T22:T23 K22:K23">
    <cfRule type="expression" dxfId="288" priority="230">
      <formula>K$14="回線移設(屋内移転_PD盤移設なし)"</formula>
    </cfRule>
    <cfRule type="expression" dxfId="287" priority="231">
      <formula>K$14="回線移設(屋内移転_PD盤移設あり)"</formula>
    </cfRule>
    <cfRule type="expression" dxfId="286" priority="232">
      <formula>K$14="回線移設(屋外移転)"</formula>
    </cfRule>
  </conditionalFormatting>
  <conditionalFormatting sqref="K15 K18:K20 K27 T15 T18:T20 T27 AC15 AC18:AC20 AC27">
    <cfRule type="expression" dxfId="285" priority="223">
      <formula>K$14="変更(ルーター/HUB)"</formula>
    </cfRule>
  </conditionalFormatting>
  <conditionalFormatting sqref="K15 K18:K20 K27:K42 T15 T18:T20 T27:T36 AC15 AC18:AC20 AC27:AC36 AC22:AC23 T22:T23 K22:K23">
    <cfRule type="expression" dxfId="284" priority="220">
      <formula>K$14="廃止"</formula>
    </cfRule>
  </conditionalFormatting>
  <conditionalFormatting sqref="K15 K19:K20 T15 T19:T20 AC15 AC19:AC20 AC22:AC36 T22:T36 K22:K42">
    <cfRule type="expression" dxfId="283" priority="221">
      <formula>K$14="拠点名変更"</formula>
    </cfRule>
  </conditionalFormatting>
  <conditionalFormatting sqref="K20:AK20">
    <cfRule type="expression" dxfId="282" priority="219">
      <formula>COUNTIF(有線回線,K19)</formula>
    </cfRule>
  </conditionalFormatting>
  <conditionalFormatting sqref="K15 K28:K42 T15 T28:T36 AC15 AC28:AC36">
    <cfRule type="expression" dxfId="281" priority="224">
      <formula>K$14="回線品目変更"</formula>
    </cfRule>
  </conditionalFormatting>
  <conditionalFormatting sqref="K15 K18:K20 K28:K42 T15 T18:T20 T28:T36 AC15 AC18:AC20 AC28:AC36">
    <cfRule type="expression" dxfId="280" priority="222">
      <formula>K$14="変更(冗長追加)"</formula>
    </cfRule>
  </conditionalFormatting>
  <conditionalFormatting sqref="K31:K34 T31:T34 AC31:AC34">
    <cfRule type="expression" dxfId="279" priority="214">
      <formula>K$28="ルーター機種変更"</formula>
    </cfRule>
    <cfRule type="expression" dxfId="278" priority="215">
      <formula>K$28="保守内容変更"</formula>
    </cfRule>
    <cfRule type="expression" dxfId="277" priority="218">
      <formula>K$28="新規"</formula>
    </cfRule>
  </conditionalFormatting>
  <conditionalFormatting sqref="K30 T30 AC30">
    <cfRule type="expression" dxfId="276" priority="216">
      <formula>K$28="設定変更(リモート)"</formula>
    </cfRule>
    <cfRule type="expression" dxfId="275" priority="217">
      <formula>K$28="設定変更(オンサイト)"</formula>
    </cfRule>
  </conditionalFormatting>
  <conditionalFormatting sqref="K40:K42">
    <cfRule type="expression" dxfId="274" priority="211">
      <formula>K$37="保守内容変更"</formula>
    </cfRule>
    <cfRule type="expression" dxfId="273" priority="213">
      <formula>K$37="新規"</formula>
    </cfRule>
  </conditionalFormatting>
  <conditionalFormatting sqref="K40">
    <cfRule type="expression" dxfId="272" priority="212">
      <formula>K$37="設定変更"</formula>
    </cfRule>
  </conditionalFormatting>
  <conditionalFormatting sqref="K20:AK20">
    <cfRule type="expression" dxfId="271" priority="207">
      <formula>K$19=""</formula>
    </cfRule>
  </conditionalFormatting>
  <conditionalFormatting sqref="K21 T21 AC21">
    <cfRule type="expression" dxfId="270" priority="204">
      <formula>K$14="回線移設(屋内移転_PD盤移設なし)"</formula>
    </cfRule>
    <cfRule type="expression" dxfId="269" priority="205">
      <formula>K$14="回線移設(屋内移転_PD盤移設あり)"</formula>
    </cfRule>
    <cfRule type="expression" dxfId="268" priority="206">
      <formula>K$14="回線移設(屋外移転)"</formula>
    </cfRule>
  </conditionalFormatting>
  <conditionalFormatting sqref="K21 T21 AC21">
    <cfRule type="expression" dxfId="267" priority="203">
      <formula>K$14="変更(ルーター/HUB)"</formula>
    </cfRule>
  </conditionalFormatting>
  <conditionalFormatting sqref="K21 T21 AC21">
    <cfRule type="expression" dxfId="266" priority="200">
      <formula>K$14="廃止"</formula>
    </cfRule>
  </conditionalFormatting>
  <conditionalFormatting sqref="K21 T21 AC21">
    <cfRule type="expression" dxfId="265" priority="201">
      <formula>K$14="拠点名変更"</formula>
    </cfRule>
  </conditionalFormatting>
  <conditionalFormatting sqref="K21 T21 AC21">
    <cfRule type="expression" dxfId="264" priority="202">
      <formula>K$14="変更(冗長追加)"</formula>
    </cfRule>
  </conditionalFormatting>
  <conditionalFormatting sqref="K15 K20 K28:K42 T15 T20 T28:T36 AC15 AC20 AC28:AC36 AC22:AC23 T22:T23 K22:K23">
    <cfRule type="expression" dxfId="263" priority="197">
      <formula>K$14="回線移設(屋内移転_PD盤移設あり_回線品目変更あり)"</formula>
    </cfRule>
    <cfRule type="expression" dxfId="262" priority="198">
      <formula>K$14="回線移設(屋内移転_PD盤移設なし_回線品目変更あり)"</formula>
    </cfRule>
    <cfRule type="expression" dxfId="261" priority="199">
      <formula>K$14="回線移設(屋外移転_回線品目変更あり)"</formula>
    </cfRule>
  </conditionalFormatting>
  <conditionalFormatting sqref="K56 T56">
    <cfRule type="expression" dxfId="260" priority="194">
      <formula>K$14="回線移設(屋内移転_PD盤移設なし)"</formula>
    </cfRule>
    <cfRule type="expression" dxfId="259" priority="195">
      <formula>K$14="回線移設(屋内移転_PD盤移設あり)"</formula>
    </cfRule>
    <cfRule type="expression" dxfId="258" priority="196">
      <formula>K$14="回線移設(屋外移転)"</formula>
    </cfRule>
  </conditionalFormatting>
  <conditionalFormatting sqref="K56 T56">
    <cfRule type="expression" dxfId="257" priority="190">
      <formula>K$14="廃止"</formula>
    </cfRule>
  </conditionalFormatting>
  <conditionalFormatting sqref="T56 K56">
    <cfRule type="expression" dxfId="256" priority="191">
      <formula>K$14="拠点名変更"</formula>
    </cfRule>
  </conditionalFormatting>
  <conditionalFormatting sqref="K56 T56">
    <cfRule type="expression" dxfId="255" priority="193">
      <formula>K$14="回線品目変更"</formula>
    </cfRule>
  </conditionalFormatting>
  <conditionalFormatting sqref="K56 T56">
    <cfRule type="expression" dxfId="254" priority="192">
      <formula>K$14="変更(冗長追加)"</formula>
    </cfRule>
  </conditionalFormatting>
  <conditionalFormatting sqref="K56 T56">
    <cfRule type="expression" dxfId="253" priority="188">
      <formula>K$45="保守内容変更"</formula>
    </cfRule>
    <cfRule type="expression" dxfId="252" priority="189">
      <formula>K$45="新規"</formula>
    </cfRule>
  </conditionalFormatting>
  <conditionalFormatting sqref="K56 T56">
    <cfRule type="expression" dxfId="251" priority="185">
      <formula>K$14="回線移設(屋内移転_PD盤移設あり_回線品目変更あり)"</formula>
    </cfRule>
    <cfRule type="expression" dxfId="250" priority="186">
      <formula>K$14="回線移設(屋内移転_PD盤移設なし_回線品目変更あり)"</formula>
    </cfRule>
    <cfRule type="expression" dxfId="249" priority="187">
      <formula>K$14="回線移設(屋外移転_回線品目変更あり)"</formula>
    </cfRule>
  </conditionalFormatting>
  <conditionalFormatting sqref="AC56">
    <cfRule type="expression" dxfId="248" priority="182">
      <formula>AC$14="回線移設(屋内移転_PD盤移設なし)"</formula>
    </cfRule>
    <cfRule type="expression" dxfId="247" priority="183">
      <formula>AC$14="回線移設(屋内移転_PD盤移設あり)"</formula>
    </cfRule>
    <cfRule type="expression" dxfId="246" priority="184">
      <formula>AC$14="回線移設(屋外移転)"</formula>
    </cfRule>
  </conditionalFormatting>
  <conditionalFormatting sqref="AC56">
    <cfRule type="expression" dxfId="245" priority="178">
      <formula>AC$14="廃止"</formula>
    </cfRule>
  </conditionalFormatting>
  <conditionalFormatting sqref="AC56">
    <cfRule type="expression" dxfId="244" priority="179">
      <formula>AC$14="拠点名変更"</formula>
    </cfRule>
  </conditionalFormatting>
  <conditionalFormatting sqref="AC56">
    <cfRule type="expression" dxfId="243" priority="181">
      <formula>AC$14="回線品目変更"</formula>
    </cfRule>
  </conditionalFormatting>
  <conditionalFormatting sqref="AC56">
    <cfRule type="expression" dxfId="242" priority="180">
      <formula>AC$14="変更(冗長追加)"</formula>
    </cfRule>
  </conditionalFormatting>
  <conditionalFormatting sqref="AC56">
    <cfRule type="expression" dxfId="241" priority="176">
      <formula>AC$45="保守内容変更"</formula>
    </cfRule>
    <cfRule type="expression" dxfId="240" priority="177">
      <formula>AC$45="新規"</formula>
    </cfRule>
  </conditionalFormatting>
  <conditionalFormatting sqref="AC56">
    <cfRule type="expression" dxfId="239" priority="173">
      <formula>AC$14="回線移設(屋内移転_PD盤移設あり_回線品目変更あり)"</formula>
    </cfRule>
    <cfRule type="expression" dxfId="238" priority="174">
      <formula>AC$14="回線移設(屋内移転_PD盤移設なし_回線品目変更あり)"</formula>
    </cfRule>
    <cfRule type="expression" dxfId="237" priority="175">
      <formula>AC$14="回線移設(屋外移転_回線品目変更あり)"</formula>
    </cfRule>
  </conditionalFormatting>
  <conditionalFormatting sqref="K43">
    <cfRule type="expression" dxfId="236" priority="170">
      <formula>K$14="回線移設(屋内移転_PD盤移設なし)"</formula>
    </cfRule>
    <cfRule type="expression" dxfId="235" priority="171">
      <formula>K$14="回線移設(屋内移転_PD盤移設あり)"</formula>
    </cfRule>
    <cfRule type="expression" dxfId="234" priority="172">
      <formula>K$14="回線移設(屋外移転)"</formula>
    </cfRule>
  </conditionalFormatting>
  <conditionalFormatting sqref="K43">
    <cfRule type="expression" dxfId="233" priority="166">
      <formula>K$14="廃止"</formula>
    </cfRule>
  </conditionalFormatting>
  <conditionalFormatting sqref="K43">
    <cfRule type="expression" dxfId="232" priority="167">
      <formula>K$14="拠点名変更"</formula>
    </cfRule>
  </conditionalFormatting>
  <conditionalFormatting sqref="K43">
    <cfRule type="expression" dxfId="231" priority="169">
      <formula>K$14="回線品目変更"</formula>
    </cfRule>
  </conditionalFormatting>
  <conditionalFormatting sqref="K43">
    <cfRule type="expression" dxfId="230" priority="168">
      <formula>K$14="変更(冗長追加)"</formula>
    </cfRule>
  </conditionalFormatting>
  <conditionalFormatting sqref="K43">
    <cfRule type="expression" dxfId="229" priority="164">
      <formula>K$37="保守内容変更"</formula>
    </cfRule>
    <cfRule type="expression" dxfId="228" priority="165">
      <formula>K$37="新規"</formula>
    </cfRule>
  </conditionalFormatting>
  <conditionalFormatting sqref="K43">
    <cfRule type="expression" dxfId="227" priority="161">
      <formula>K$14="回線移設(屋内移転_PD盤移設あり_回線品目変更あり)"</formula>
    </cfRule>
    <cfRule type="expression" dxfId="226" priority="162">
      <formula>K$14="回線移設(屋内移転_PD盤移設なし_回線品目変更あり)"</formula>
    </cfRule>
    <cfRule type="expression" dxfId="225" priority="163">
      <formula>K$14="回線移設(屋外移転_回線品目変更あり)"</formula>
    </cfRule>
  </conditionalFormatting>
  <conditionalFormatting sqref="K44">
    <cfRule type="expression" dxfId="224" priority="158">
      <formula>K$14="回線移設(屋内移転_PD盤移設なし)"</formula>
    </cfRule>
    <cfRule type="expression" dxfId="223" priority="159">
      <formula>K$14="回線移設(屋内移転_PD盤移設あり)"</formula>
    </cfRule>
    <cfRule type="expression" dxfId="222" priority="160">
      <formula>K$14="回線移設(屋外移転)"</formula>
    </cfRule>
  </conditionalFormatting>
  <conditionalFormatting sqref="K44">
    <cfRule type="expression" dxfId="221" priority="154">
      <formula>K$14="廃止"</formula>
    </cfRule>
  </conditionalFormatting>
  <conditionalFormatting sqref="K44">
    <cfRule type="expression" dxfId="220" priority="155">
      <formula>K$14="拠点名変更"</formula>
    </cfRule>
  </conditionalFormatting>
  <conditionalFormatting sqref="K44">
    <cfRule type="expression" dxfId="219" priority="157">
      <formula>K$14="回線品目変更"</formula>
    </cfRule>
  </conditionalFormatting>
  <conditionalFormatting sqref="K44">
    <cfRule type="expression" dxfId="218" priority="156">
      <formula>K$14="変更(冗長追加)"</formula>
    </cfRule>
  </conditionalFormatting>
  <conditionalFormatting sqref="K44">
    <cfRule type="expression" dxfId="217" priority="152">
      <formula>K$37="保守内容変更"</formula>
    </cfRule>
    <cfRule type="expression" dxfId="216" priority="153">
      <formula>K$37="新規"</formula>
    </cfRule>
  </conditionalFormatting>
  <conditionalFormatting sqref="K44">
    <cfRule type="expression" dxfId="215" priority="149">
      <formula>K$14="回線移設(屋内移転_PD盤移設あり_回線品目変更あり)"</formula>
    </cfRule>
    <cfRule type="expression" dxfId="214" priority="150">
      <formula>K$14="回線移設(屋内移転_PD盤移設なし_回線品目変更あり)"</formula>
    </cfRule>
    <cfRule type="expression" dxfId="213" priority="151">
      <formula>K$14="回線移設(屋外移転_回線品目変更あり)"</formula>
    </cfRule>
  </conditionalFormatting>
  <conditionalFormatting sqref="K45:K50">
    <cfRule type="expression" dxfId="212" priority="146">
      <formula>K$14="回線移設(屋内移転_PD盤移設なし)"</formula>
    </cfRule>
    <cfRule type="expression" dxfId="211" priority="147">
      <formula>K$14="回線移設(屋内移転_PD盤移設あり)"</formula>
    </cfRule>
    <cfRule type="expression" dxfId="210" priority="148">
      <formula>K$14="回線移設(屋外移転)"</formula>
    </cfRule>
  </conditionalFormatting>
  <conditionalFormatting sqref="K45:K50">
    <cfRule type="expression" dxfId="209" priority="142">
      <formula>K$14="廃止"</formula>
    </cfRule>
  </conditionalFormatting>
  <conditionalFormatting sqref="K45:K50">
    <cfRule type="expression" dxfId="208" priority="143">
      <formula>K$14="拠点名変更"</formula>
    </cfRule>
  </conditionalFormatting>
  <conditionalFormatting sqref="K45:K50">
    <cfRule type="expression" dxfId="207" priority="145">
      <formula>K$14="回線品目変更"</formula>
    </cfRule>
  </conditionalFormatting>
  <conditionalFormatting sqref="K45:K50">
    <cfRule type="expression" dxfId="206" priority="144">
      <formula>K$14="変更(冗長追加)"</formula>
    </cfRule>
  </conditionalFormatting>
  <conditionalFormatting sqref="K48:K50">
    <cfRule type="expression" dxfId="205" priority="139">
      <formula>K$37="保守内容変更"</formula>
    </cfRule>
    <cfRule type="expression" dxfId="204" priority="141">
      <formula>K$37="新規"</formula>
    </cfRule>
  </conditionalFormatting>
  <conditionalFormatting sqref="K48">
    <cfRule type="expression" dxfId="203" priority="140">
      <formula>K$37="設定変更"</formula>
    </cfRule>
  </conditionalFormatting>
  <conditionalFormatting sqref="K45:K50">
    <cfRule type="expression" dxfId="202" priority="136">
      <formula>K$14="回線移設(屋内移転_PD盤移設あり_回線品目変更あり)"</formula>
    </cfRule>
    <cfRule type="expression" dxfId="201" priority="137">
      <formula>K$14="回線移設(屋内移転_PD盤移設なし_回線品目変更あり)"</formula>
    </cfRule>
    <cfRule type="expression" dxfId="200" priority="138">
      <formula>K$14="回線移設(屋外移転_回線品目変更あり)"</formula>
    </cfRule>
  </conditionalFormatting>
  <conditionalFormatting sqref="K51">
    <cfRule type="expression" dxfId="199" priority="133">
      <formula>K$14="回線移設(屋内移転_PD盤移設なし)"</formula>
    </cfRule>
    <cfRule type="expression" dxfId="198" priority="134">
      <formula>K$14="回線移設(屋内移転_PD盤移設あり)"</formula>
    </cfRule>
    <cfRule type="expression" dxfId="197" priority="135">
      <formula>K$14="回線移設(屋外移転)"</formula>
    </cfRule>
  </conditionalFormatting>
  <conditionalFormatting sqref="K51">
    <cfRule type="expression" dxfId="196" priority="129">
      <formula>K$14="廃止"</formula>
    </cfRule>
  </conditionalFormatting>
  <conditionalFormatting sqref="K51">
    <cfRule type="expression" dxfId="195" priority="130">
      <formula>K$14="拠点名変更"</formula>
    </cfRule>
  </conditionalFormatting>
  <conditionalFormatting sqref="K51">
    <cfRule type="expression" dxfId="194" priority="132">
      <formula>K$14="回線品目変更"</formula>
    </cfRule>
  </conditionalFormatting>
  <conditionalFormatting sqref="K51">
    <cfRule type="expression" dxfId="193" priority="131">
      <formula>K$14="変更(冗長追加)"</formula>
    </cfRule>
  </conditionalFormatting>
  <conditionalFormatting sqref="K51">
    <cfRule type="expression" dxfId="192" priority="127">
      <formula>K$37="保守内容変更"</formula>
    </cfRule>
    <cfRule type="expression" dxfId="191" priority="128">
      <formula>K$37="新規"</formula>
    </cfRule>
  </conditionalFormatting>
  <conditionalFormatting sqref="K51">
    <cfRule type="expression" dxfId="190" priority="124">
      <formula>K$14="回線移設(屋内移転_PD盤移設あり_回線品目変更あり)"</formula>
    </cfRule>
    <cfRule type="expression" dxfId="189" priority="125">
      <formula>K$14="回線移設(屋内移転_PD盤移設なし_回線品目変更あり)"</formula>
    </cfRule>
    <cfRule type="expression" dxfId="188" priority="126">
      <formula>K$14="回線移設(屋外移転_回線品目変更あり)"</formula>
    </cfRule>
  </conditionalFormatting>
  <conditionalFormatting sqref="K52">
    <cfRule type="expression" dxfId="187" priority="121">
      <formula>K$14="回線移設(屋内移転_PD盤移設なし)"</formula>
    </cfRule>
    <cfRule type="expression" dxfId="186" priority="122">
      <formula>K$14="回線移設(屋内移転_PD盤移設あり)"</formula>
    </cfRule>
    <cfRule type="expression" dxfId="185" priority="123">
      <formula>K$14="回線移設(屋外移転)"</formula>
    </cfRule>
  </conditionalFormatting>
  <conditionalFormatting sqref="K52">
    <cfRule type="expression" dxfId="184" priority="117">
      <formula>K$14="廃止"</formula>
    </cfRule>
  </conditionalFormatting>
  <conditionalFormatting sqref="K52">
    <cfRule type="expression" dxfId="183" priority="118">
      <formula>K$14="拠点名変更"</formula>
    </cfRule>
  </conditionalFormatting>
  <conditionalFormatting sqref="K52">
    <cfRule type="expression" dxfId="182" priority="120">
      <formula>K$14="回線品目変更"</formula>
    </cfRule>
  </conditionalFormatting>
  <conditionalFormatting sqref="K52">
    <cfRule type="expression" dxfId="181" priority="119">
      <formula>K$14="変更(冗長追加)"</formula>
    </cfRule>
  </conditionalFormatting>
  <conditionalFormatting sqref="K52">
    <cfRule type="expression" dxfId="180" priority="115">
      <formula>K$37="保守内容変更"</formula>
    </cfRule>
    <cfRule type="expression" dxfId="179" priority="116">
      <formula>K$37="新規"</formula>
    </cfRule>
  </conditionalFormatting>
  <conditionalFormatting sqref="K52">
    <cfRule type="expression" dxfId="178" priority="112">
      <formula>K$14="回線移設(屋内移転_PD盤移設あり_回線品目変更あり)"</formula>
    </cfRule>
    <cfRule type="expression" dxfId="177" priority="113">
      <formula>K$14="回線移設(屋内移転_PD盤移設なし_回線品目変更あり)"</formula>
    </cfRule>
    <cfRule type="expression" dxfId="176" priority="114">
      <formula>K$14="回線移設(屋外移転_回線品目変更あり)"</formula>
    </cfRule>
  </conditionalFormatting>
  <conditionalFormatting sqref="T37:T42">
    <cfRule type="expression" dxfId="175" priority="109">
      <formula>T$14="回線移設(屋内移転_PD盤移設なし)"</formula>
    </cfRule>
    <cfRule type="expression" dxfId="174" priority="110">
      <formula>T$14="回線移設(屋内移転_PD盤移設あり)"</formula>
    </cfRule>
    <cfRule type="expression" dxfId="173" priority="111">
      <formula>T$14="回線移設(屋外移転)"</formula>
    </cfRule>
  </conditionalFormatting>
  <conditionalFormatting sqref="T37:T42">
    <cfRule type="expression" dxfId="172" priority="105">
      <formula>T$14="廃止"</formula>
    </cfRule>
  </conditionalFormatting>
  <conditionalFormatting sqref="T37:T42">
    <cfRule type="expression" dxfId="171" priority="106">
      <formula>T$14="拠点名変更"</formula>
    </cfRule>
  </conditionalFormatting>
  <conditionalFormatting sqref="T37:T42">
    <cfRule type="expression" dxfId="170" priority="108">
      <formula>T$14="回線品目変更"</formula>
    </cfRule>
  </conditionalFormatting>
  <conditionalFormatting sqref="T37:T42">
    <cfRule type="expression" dxfId="169" priority="107">
      <formula>T$14="変更(冗長追加)"</formula>
    </cfRule>
  </conditionalFormatting>
  <conditionalFormatting sqref="T40:T42">
    <cfRule type="expression" dxfId="168" priority="102">
      <formula>T$37="保守内容変更"</formula>
    </cfRule>
    <cfRule type="expression" dxfId="167" priority="104">
      <formula>T$37="新規"</formula>
    </cfRule>
  </conditionalFormatting>
  <conditionalFormatting sqref="T40">
    <cfRule type="expression" dxfId="166" priority="103">
      <formula>T$37="設定変更"</formula>
    </cfRule>
  </conditionalFormatting>
  <conditionalFormatting sqref="T37:T42">
    <cfRule type="expression" dxfId="165" priority="99">
      <formula>T$14="回線移設(屋内移転_PD盤移設あり_回線品目変更あり)"</formula>
    </cfRule>
    <cfRule type="expression" dxfId="164" priority="100">
      <formula>T$14="回線移設(屋内移転_PD盤移設なし_回線品目変更あり)"</formula>
    </cfRule>
    <cfRule type="expression" dxfId="163" priority="101">
      <formula>T$14="回線移設(屋外移転_回線品目変更あり)"</formula>
    </cfRule>
  </conditionalFormatting>
  <conditionalFormatting sqref="T43">
    <cfRule type="expression" dxfId="162" priority="96">
      <formula>T$14="回線移設(屋内移転_PD盤移設なし)"</formula>
    </cfRule>
    <cfRule type="expression" dxfId="161" priority="97">
      <formula>T$14="回線移設(屋内移転_PD盤移設あり)"</formula>
    </cfRule>
    <cfRule type="expression" dxfId="160" priority="98">
      <formula>T$14="回線移設(屋外移転)"</formula>
    </cfRule>
  </conditionalFormatting>
  <conditionalFormatting sqref="T43">
    <cfRule type="expression" dxfId="159" priority="92">
      <formula>T$14="廃止"</formula>
    </cfRule>
  </conditionalFormatting>
  <conditionalFormatting sqref="T43">
    <cfRule type="expression" dxfId="158" priority="93">
      <formula>T$14="拠点名変更"</formula>
    </cfRule>
  </conditionalFormatting>
  <conditionalFormatting sqref="T43">
    <cfRule type="expression" dxfId="157" priority="95">
      <formula>T$14="回線品目変更"</formula>
    </cfRule>
  </conditionalFormatting>
  <conditionalFormatting sqref="T43">
    <cfRule type="expression" dxfId="156" priority="94">
      <formula>T$14="変更(冗長追加)"</formula>
    </cfRule>
  </conditionalFormatting>
  <conditionalFormatting sqref="T43">
    <cfRule type="expression" dxfId="155" priority="90">
      <formula>T$37="保守内容変更"</formula>
    </cfRule>
    <cfRule type="expression" dxfId="154" priority="91">
      <formula>T$37="新規"</formula>
    </cfRule>
  </conditionalFormatting>
  <conditionalFormatting sqref="T43">
    <cfRule type="expression" dxfId="153" priority="87">
      <formula>T$14="回線移設(屋内移転_PD盤移設あり_回線品目変更あり)"</formula>
    </cfRule>
    <cfRule type="expression" dxfId="152" priority="88">
      <formula>T$14="回線移設(屋内移転_PD盤移設なし_回線品目変更あり)"</formula>
    </cfRule>
    <cfRule type="expression" dxfId="151" priority="89">
      <formula>T$14="回線移設(屋外移転_回線品目変更あり)"</formula>
    </cfRule>
  </conditionalFormatting>
  <conditionalFormatting sqref="T44">
    <cfRule type="expression" dxfId="150" priority="84">
      <formula>T$14="回線移設(屋内移転_PD盤移設なし)"</formula>
    </cfRule>
    <cfRule type="expression" dxfId="149" priority="85">
      <formula>T$14="回線移設(屋内移転_PD盤移設あり)"</formula>
    </cfRule>
    <cfRule type="expression" dxfId="148" priority="86">
      <formula>T$14="回線移設(屋外移転)"</formula>
    </cfRule>
  </conditionalFormatting>
  <conditionalFormatting sqref="T44">
    <cfRule type="expression" dxfId="147" priority="80">
      <formula>T$14="廃止"</formula>
    </cfRule>
  </conditionalFormatting>
  <conditionalFormatting sqref="T44">
    <cfRule type="expression" dxfId="146" priority="81">
      <formula>T$14="拠点名変更"</formula>
    </cfRule>
  </conditionalFormatting>
  <conditionalFormatting sqref="T44">
    <cfRule type="expression" dxfId="145" priority="83">
      <formula>T$14="回線品目変更"</formula>
    </cfRule>
  </conditionalFormatting>
  <conditionalFormatting sqref="T44">
    <cfRule type="expression" dxfId="144" priority="82">
      <formula>T$14="変更(冗長追加)"</formula>
    </cfRule>
  </conditionalFormatting>
  <conditionalFormatting sqref="T44">
    <cfRule type="expression" dxfId="143" priority="78">
      <formula>T$37="保守内容変更"</formula>
    </cfRule>
    <cfRule type="expression" dxfId="142" priority="79">
      <formula>T$37="新規"</formula>
    </cfRule>
  </conditionalFormatting>
  <conditionalFormatting sqref="T44">
    <cfRule type="expression" dxfId="141" priority="75">
      <formula>T$14="回線移設(屋内移転_PD盤移設あり_回線品目変更あり)"</formula>
    </cfRule>
    <cfRule type="expression" dxfId="140" priority="76">
      <formula>T$14="回線移設(屋内移転_PD盤移設なし_回線品目変更あり)"</formula>
    </cfRule>
    <cfRule type="expression" dxfId="139" priority="77">
      <formula>T$14="回線移設(屋外移転_回線品目変更あり)"</formula>
    </cfRule>
  </conditionalFormatting>
  <conditionalFormatting sqref="AC37:AC42">
    <cfRule type="expression" dxfId="138" priority="72">
      <formula>AC$14="回線移設(屋内移転_PD盤移設なし)"</formula>
    </cfRule>
    <cfRule type="expression" dxfId="137" priority="73">
      <formula>AC$14="回線移設(屋内移転_PD盤移設あり)"</formula>
    </cfRule>
    <cfRule type="expression" dxfId="136" priority="74">
      <formula>AC$14="回線移設(屋外移転)"</formula>
    </cfRule>
  </conditionalFormatting>
  <conditionalFormatting sqref="AC37:AC42">
    <cfRule type="expression" dxfId="135" priority="68">
      <formula>AC$14="廃止"</formula>
    </cfRule>
  </conditionalFormatting>
  <conditionalFormatting sqref="AC37:AC42">
    <cfRule type="expression" dxfId="134" priority="69">
      <formula>AC$14="拠点名変更"</formula>
    </cfRule>
  </conditionalFormatting>
  <conditionalFormatting sqref="AC37:AC42">
    <cfRule type="expression" dxfId="133" priority="71">
      <formula>AC$14="回線品目変更"</formula>
    </cfRule>
  </conditionalFormatting>
  <conditionalFormatting sqref="AC37:AC42">
    <cfRule type="expression" dxfId="132" priority="70">
      <formula>AC$14="変更(冗長追加)"</formula>
    </cfRule>
  </conditionalFormatting>
  <conditionalFormatting sqref="AC40:AC42">
    <cfRule type="expression" dxfId="131" priority="65">
      <formula>AC$37="保守内容変更"</formula>
    </cfRule>
    <cfRule type="expression" dxfId="130" priority="67">
      <formula>AC$37="新規"</formula>
    </cfRule>
  </conditionalFormatting>
  <conditionalFormatting sqref="AC40">
    <cfRule type="expression" dxfId="129" priority="66">
      <formula>AC$37="設定変更"</formula>
    </cfRule>
  </conditionalFormatting>
  <conditionalFormatting sqref="AC37:AC42">
    <cfRule type="expression" dxfId="128" priority="62">
      <formula>AC$14="回線移設(屋内移転_PD盤移設あり_回線品目変更あり)"</formula>
    </cfRule>
    <cfRule type="expression" dxfId="127" priority="63">
      <formula>AC$14="回線移設(屋内移転_PD盤移設なし_回線品目変更あり)"</formula>
    </cfRule>
    <cfRule type="expression" dxfId="126" priority="64">
      <formula>AC$14="回線移設(屋外移転_回線品目変更あり)"</formula>
    </cfRule>
  </conditionalFormatting>
  <conditionalFormatting sqref="AC43">
    <cfRule type="expression" dxfId="125" priority="59">
      <formula>AC$14="回線移設(屋内移転_PD盤移設なし)"</formula>
    </cfRule>
    <cfRule type="expression" dxfId="124" priority="60">
      <formula>AC$14="回線移設(屋内移転_PD盤移設あり)"</formula>
    </cfRule>
    <cfRule type="expression" dxfId="123" priority="61">
      <formula>AC$14="回線移設(屋外移転)"</formula>
    </cfRule>
  </conditionalFormatting>
  <conditionalFormatting sqref="AC43">
    <cfRule type="expression" dxfId="122" priority="55">
      <formula>AC$14="廃止"</formula>
    </cfRule>
  </conditionalFormatting>
  <conditionalFormatting sqref="AC43">
    <cfRule type="expression" dxfId="121" priority="56">
      <formula>AC$14="拠点名変更"</formula>
    </cfRule>
  </conditionalFormatting>
  <conditionalFormatting sqref="AC43">
    <cfRule type="expression" dxfId="120" priority="58">
      <formula>AC$14="回線品目変更"</formula>
    </cfRule>
  </conditionalFormatting>
  <conditionalFormatting sqref="AC43">
    <cfRule type="expression" dxfId="119" priority="57">
      <formula>AC$14="変更(冗長追加)"</formula>
    </cfRule>
  </conditionalFormatting>
  <conditionalFormatting sqref="AC43">
    <cfRule type="expression" dxfId="118" priority="53">
      <formula>AC$37="保守内容変更"</formula>
    </cfRule>
    <cfRule type="expression" dxfId="117" priority="54">
      <formula>AC$37="新規"</formula>
    </cfRule>
  </conditionalFormatting>
  <conditionalFormatting sqref="AC43">
    <cfRule type="expression" dxfId="116" priority="50">
      <formula>AC$14="回線移設(屋内移転_PD盤移設あり_回線品目変更あり)"</formula>
    </cfRule>
    <cfRule type="expression" dxfId="115" priority="51">
      <formula>AC$14="回線移設(屋内移転_PD盤移設なし_回線品目変更あり)"</formula>
    </cfRule>
    <cfRule type="expression" dxfId="114" priority="52">
      <formula>AC$14="回線移設(屋外移転_回線品目変更あり)"</formula>
    </cfRule>
  </conditionalFormatting>
  <conditionalFormatting sqref="AC44">
    <cfRule type="expression" dxfId="113" priority="47">
      <formula>AC$14="回線移設(屋内移転_PD盤移設なし)"</formula>
    </cfRule>
    <cfRule type="expression" dxfId="112" priority="48">
      <formula>AC$14="回線移設(屋内移転_PD盤移設あり)"</formula>
    </cfRule>
    <cfRule type="expression" dxfId="111" priority="49">
      <formula>AC$14="回線移設(屋外移転)"</formula>
    </cfRule>
  </conditionalFormatting>
  <conditionalFormatting sqref="AC44">
    <cfRule type="expression" dxfId="110" priority="43">
      <formula>AC$14="廃止"</formula>
    </cfRule>
  </conditionalFormatting>
  <conditionalFormatting sqref="AC44">
    <cfRule type="expression" dxfId="109" priority="44">
      <formula>AC$14="拠点名変更"</formula>
    </cfRule>
  </conditionalFormatting>
  <conditionalFormatting sqref="AC44">
    <cfRule type="expression" dxfId="108" priority="46">
      <formula>AC$14="回線品目変更"</formula>
    </cfRule>
  </conditionalFormatting>
  <conditionalFormatting sqref="AC44">
    <cfRule type="expression" dxfId="107" priority="45">
      <formula>AC$14="変更(冗長追加)"</formula>
    </cfRule>
  </conditionalFormatting>
  <conditionalFormatting sqref="AC44">
    <cfRule type="expression" dxfId="106" priority="41">
      <formula>AC$37="保守内容変更"</formula>
    </cfRule>
    <cfRule type="expression" dxfId="105" priority="42">
      <formula>AC$37="新規"</formula>
    </cfRule>
  </conditionalFormatting>
  <conditionalFormatting sqref="AC44">
    <cfRule type="expression" dxfId="104" priority="38">
      <formula>AC$14="回線移設(屋内移転_PD盤移設あり_回線品目変更あり)"</formula>
    </cfRule>
    <cfRule type="expression" dxfId="103" priority="39">
      <formula>AC$14="回線移設(屋内移転_PD盤移設なし_回線品目変更あり)"</formula>
    </cfRule>
    <cfRule type="expression" dxfId="102" priority="40">
      <formula>AC$14="回線移設(屋外移転_回線品目変更あり)"</formula>
    </cfRule>
  </conditionalFormatting>
  <conditionalFormatting sqref="T45:T50 AC45:AC50">
    <cfRule type="expression" dxfId="101" priority="35">
      <formula>T$14="回線移設(屋内移転_PD盤移設なし)"</formula>
    </cfRule>
    <cfRule type="expression" dxfId="100" priority="36">
      <formula>T$14="回線移設(屋内移転_PD盤移設あり)"</formula>
    </cfRule>
    <cfRule type="expression" dxfId="99" priority="37">
      <formula>T$14="回線移設(屋外移転)"</formula>
    </cfRule>
  </conditionalFormatting>
  <conditionalFormatting sqref="T45:T50 AC45:AC50">
    <cfRule type="expression" dxfId="98" priority="31">
      <formula>T$14="廃止"</formula>
    </cfRule>
  </conditionalFormatting>
  <conditionalFormatting sqref="T45:T50 AC45:AC50">
    <cfRule type="expression" dxfId="97" priority="32">
      <formula>T$14="拠点名変更"</formula>
    </cfRule>
  </conditionalFormatting>
  <conditionalFormatting sqref="T45:T50 AC45:AC50">
    <cfRule type="expression" dxfId="96" priority="34">
      <formula>T$14="回線品目変更"</formula>
    </cfRule>
  </conditionalFormatting>
  <conditionalFormatting sqref="T45:T50 AC45:AC50">
    <cfRule type="expression" dxfId="95" priority="33">
      <formula>T$14="変更(冗長追加)"</formula>
    </cfRule>
  </conditionalFormatting>
  <conditionalFormatting sqref="T48:T50 AC48:AC50">
    <cfRule type="expression" dxfId="94" priority="28">
      <formula>T$37="保守内容変更"</formula>
    </cfRule>
    <cfRule type="expression" dxfId="93" priority="30">
      <formula>T$37="新規"</formula>
    </cfRule>
  </conditionalFormatting>
  <conditionalFormatting sqref="T48 AC48">
    <cfRule type="expression" dxfId="92" priority="29">
      <formula>T$37="設定変更"</formula>
    </cfRule>
  </conditionalFormatting>
  <conditionalFormatting sqref="T45:T50 AC45:AC50">
    <cfRule type="expression" dxfId="91" priority="25">
      <formula>T$14="回線移設(屋内移転_PD盤移設あり_回線品目変更あり)"</formula>
    </cfRule>
    <cfRule type="expression" dxfId="90" priority="26">
      <formula>T$14="回線移設(屋内移転_PD盤移設なし_回線品目変更あり)"</formula>
    </cfRule>
    <cfRule type="expression" dxfId="89" priority="27">
      <formula>T$14="回線移設(屋外移転_回線品目変更あり)"</formula>
    </cfRule>
  </conditionalFormatting>
  <conditionalFormatting sqref="T51 AC51">
    <cfRule type="expression" dxfId="88" priority="22">
      <formula>T$14="回線移設(屋内移転_PD盤移設なし)"</formula>
    </cfRule>
    <cfRule type="expression" dxfId="87" priority="23">
      <formula>T$14="回線移設(屋内移転_PD盤移設あり)"</formula>
    </cfRule>
    <cfRule type="expression" dxfId="86" priority="24">
      <formula>T$14="回線移設(屋外移転)"</formula>
    </cfRule>
  </conditionalFormatting>
  <conditionalFormatting sqref="T51 AC51">
    <cfRule type="expression" dxfId="85" priority="18">
      <formula>T$14="廃止"</formula>
    </cfRule>
  </conditionalFormatting>
  <conditionalFormatting sqref="T51 AC51">
    <cfRule type="expression" dxfId="84" priority="19">
      <formula>T$14="拠点名変更"</formula>
    </cfRule>
  </conditionalFormatting>
  <conditionalFormatting sqref="T51 AC51">
    <cfRule type="expression" dxfId="83" priority="21">
      <formula>T$14="回線品目変更"</formula>
    </cfRule>
  </conditionalFormatting>
  <conditionalFormatting sqref="T51 AC51">
    <cfRule type="expression" dxfId="82" priority="20">
      <formula>T$14="変更(冗長追加)"</formula>
    </cfRule>
  </conditionalFormatting>
  <conditionalFormatting sqref="T51 AC51">
    <cfRule type="expression" dxfId="81" priority="16">
      <formula>T$37="保守内容変更"</formula>
    </cfRule>
    <cfRule type="expression" dxfId="80" priority="17">
      <formula>T$37="新規"</formula>
    </cfRule>
  </conditionalFormatting>
  <conditionalFormatting sqref="T51 AC51">
    <cfRule type="expression" dxfId="79" priority="13">
      <formula>T$14="回線移設(屋内移転_PD盤移設あり_回線品目変更あり)"</formula>
    </cfRule>
    <cfRule type="expression" dxfId="78" priority="14">
      <formula>T$14="回線移設(屋内移転_PD盤移設なし_回線品目変更あり)"</formula>
    </cfRule>
    <cfRule type="expression" dxfId="77" priority="15">
      <formula>T$14="回線移設(屋外移転_回線品目変更あり)"</formula>
    </cfRule>
  </conditionalFormatting>
  <conditionalFormatting sqref="T52 AC52">
    <cfRule type="expression" dxfId="76" priority="10">
      <formula>T$14="回線移設(屋内移転_PD盤移設なし)"</formula>
    </cfRule>
    <cfRule type="expression" dxfId="75" priority="11">
      <formula>T$14="回線移設(屋内移転_PD盤移設あり)"</formula>
    </cfRule>
    <cfRule type="expression" dxfId="74" priority="12">
      <formula>T$14="回線移設(屋外移転)"</formula>
    </cfRule>
  </conditionalFormatting>
  <conditionalFormatting sqref="T52 AC52">
    <cfRule type="expression" dxfId="73" priority="6">
      <formula>T$14="廃止"</formula>
    </cfRule>
  </conditionalFormatting>
  <conditionalFormatting sqref="T52 AC52">
    <cfRule type="expression" dxfId="72" priority="7">
      <formula>T$14="拠点名変更"</formula>
    </cfRule>
  </conditionalFormatting>
  <conditionalFormatting sqref="T52 AC52">
    <cfRule type="expression" dxfId="71" priority="9">
      <formula>T$14="回線品目変更"</formula>
    </cfRule>
  </conditionalFormatting>
  <conditionalFormatting sqref="T52 AC52">
    <cfRule type="expression" dxfId="70" priority="8">
      <formula>T$14="変更(冗長追加)"</formula>
    </cfRule>
  </conditionalFormatting>
  <conditionalFormatting sqref="T52 AC52">
    <cfRule type="expression" dxfId="69" priority="4">
      <formula>T$37="保守内容変更"</formula>
    </cfRule>
    <cfRule type="expression" dxfId="68" priority="5">
      <formula>T$37="新規"</formula>
    </cfRule>
  </conditionalFormatting>
  <conditionalFormatting sqref="T52 AC52">
    <cfRule type="expression" dxfId="67" priority="1">
      <formula>T$14="回線移設(屋内移転_PD盤移設あり_回線品目変更あり)"</formula>
    </cfRule>
    <cfRule type="expression" dxfId="66" priority="2">
      <formula>T$14="回線移設(屋内移転_PD盤移設なし_回線品目変更あり)"</formula>
    </cfRule>
    <cfRule type="expression" dxfId="65" priority="3">
      <formula>T$14="回線移設(屋外移転_回線品目変更あり)"</formula>
    </cfRule>
  </conditionalFormatting>
  <dataValidations xWindow="374" yWindow="521" count="4">
    <dataValidation type="list" allowBlank="1" showInputMessage="1" showErrorMessage="1" sqref="U8">
      <formula1>"■,□"</formula1>
    </dataValidation>
    <dataValidation allowBlank="1" showInputMessage="1" sqref="K18:AK18"/>
    <dataValidation type="list" allowBlank="1" showInputMessage="1" showErrorMessage="1" sqref="K32:AK34">
      <formula1>IF(K$28="設定変更(リモート)",リモート,IF(K$31="無",オンサイト_標準設定,オンサイト_オプション))</formula1>
    </dataValidation>
    <dataValidation type="list" allowBlank="1" showInputMessage="1" showErrorMessage="1" sqref="K42:AK44 K50:AK52">
      <formula1>IF(K$41="無",HUB標準設定,HUBオプション)</formula1>
    </dataValidation>
  </dataValidations>
  <hyperlinks>
    <hyperlink ref="AN4" location="目次!A1" display="目次へ戻る"/>
  </hyperlinks>
  <printOptions horizontalCentered="1"/>
  <pageMargins left="0" right="0" top="0" bottom="0.19685039370078741" header="0.31496062992125984" footer="0.11811023622047245"/>
  <pageSetup paperSize="9" scale="72" fitToHeight="0" orientation="portrait" r:id="rId1"/>
  <headerFooter>
    <oddFooter>&amp;C&amp;"Meiryo UI,標準"&amp;9&amp;D_&amp;T　&amp;F　&amp;P/&amp;N</oddFooter>
  </headerFooter>
  <rowBreaks count="1" manualBreakCount="1">
    <brk id="55" max="37" man="1"/>
  </rowBreaks>
  <drawing r:id="rId2"/>
  <extLst>
    <ext xmlns:x14="http://schemas.microsoft.com/office/spreadsheetml/2009/9/main" uri="{CCE6A557-97BC-4b89-ADB6-D9C93CAAB3DF}">
      <x14:dataValidations xmlns:xm="http://schemas.microsoft.com/office/excel/2006/main" xWindow="374" yWindow="521" count="20">
        <x14:dataValidation type="list" allowBlank="1" showInputMessage="1">
          <x14:formula1>
            <xm:f>項目2!$J$31:$V$31</xm:f>
          </x14:formula1>
          <xm:sqref>K38:AK38 K46:AK46</xm:sqref>
        </x14:dataValidation>
        <x14:dataValidation type="list" allowBlank="1" showInputMessage="1" showErrorMessage="1">
          <x14:formula1>
            <xm:f>項目2!$J$33:$L$33</xm:f>
          </x14:formula1>
          <xm:sqref>K40:AK40 K48:AK48</xm:sqref>
        </x14:dataValidation>
        <x14:dataValidation type="list" allowBlank="1" showInputMessage="1">
          <x14:formula1>
            <xm:f>項目2!$J$30:$L$30</xm:f>
          </x14:formula1>
          <xm:sqref>K37:AK37 K45:AK45</xm:sqref>
        </x14:dataValidation>
        <x14:dataValidation type="list" allowBlank="1" showInputMessage="1" showErrorMessage="1" prompt="原則事前調査作業は「必要」です。">
          <x14:formula1>
            <xm:f>項目2!$J$13:$K$13</xm:f>
          </x14:formula1>
          <xm:sqref>K20:AK20</xm:sqref>
        </x14:dataValidation>
        <x14:dataValidation type="list" allowBlank="1" showInputMessage="1" showErrorMessage="1">
          <x14:formula1>
            <xm:f>項目2!$J$6:$L$6</xm:f>
          </x14:formula1>
          <xm:sqref>K13:AK13</xm:sqref>
        </x14:dataValidation>
        <x14:dataValidation type="list" allowBlank="1" showInputMessage="1">
          <x14:formula1>
            <xm:f>項目2!$J$10:$O$10</xm:f>
          </x14:formula1>
          <xm:sqref>K17:AK17</xm:sqref>
        </x14:dataValidation>
        <x14:dataValidation type="list" allowBlank="1" showInputMessage="1" showErrorMessage="1">
          <x14:formula1>
            <xm:f>項目2!$J$15:$O$15</xm:f>
          </x14:formula1>
          <xm:sqref>K22:AK22</xm:sqref>
        </x14:dataValidation>
        <x14:dataValidation type="list" allowBlank="1" showInputMessage="1" showErrorMessage="1">
          <x14:formula1>
            <xm:f>項目2!$J$16:$K$16</xm:f>
          </x14:formula1>
          <xm:sqref>K23:AK23</xm:sqref>
        </x14:dataValidation>
        <x14:dataValidation type="list" allowBlank="1" showInputMessage="1">
          <x14:formula1>
            <xm:f>項目2!$J$21:$N$21</xm:f>
          </x14:formula1>
          <xm:sqref>K28:AK28</xm:sqref>
        </x14:dataValidation>
        <x14:dataValidation type="list" allowBlank="1" showInputMessage="1">
          <x14:formula1>
            <xm:f>項目2!$J$22:$L$22</xm:f>
          </x14:formula1>
          <xm:sqref>K29:AK29</xm:sqref>
        </x14:dataValidation>
        <x14:dataValidation type="list" allowBlank="1" showInputMessage="1" showErrorMessage="1">
          <x14:formula1>
            <xm:f>項目2!$J$23:$K$23</xm:f>
          </x14:formula1>
          <xm:sqref>K30:AK30</xm:sqref>
        </x14:dataValidation>
        <x14:dataValidation type="list" allowBlank="1" showInputMessage="1" showErrorMessage="1">
          <x14:formula1>
            <xm:f>項目2!$J$24:$K$24</xm:f>
          </x14:formula1>
          <xm:sqref>K31:AK31</xm:sqref>
        </x14:dataValidation>
        <x14:dataValidation type="list" allowBlank="1" showInputMessage="1" showErrorMessage="1">
          <x14:formula1>
            <xm:f>項目2!$J$28:$K$28</xm:f>
          </x14:formula1>
          <xm:sqref>K35:AK35</xm:sqref>
        </x14:dataValidation>
        <x14:dataValidation type="list" allowBlank="1" showInputMessage="1" showErrorMessage="1">
          <x14:formula1>
            <xm:f>項目2!$J$29:$K$29</xm:f>
          </x14:formula1>
          <xm:sqref>K36:AK36</xm:sqref>
        </x14:dataValidation>
        <x14:dataValidation type="list" allowBlank="1" showInputMessage="1" showErrorMessage="1">
          <x14:formula1>
            <xm:f>項目2!$J$34:$K$34</xm:f>
          </x14:formula1>
          <xm:sqref>K41:AK41 K49:AK49</xm:sqref>
        </x14:dataValidation>
        <x14:dataValidation type="list" allowBlank="1" showInputMessage="1" showErrorMessage="1" prompt="指定がない場合のデフォルトはNTT-DF">
          <x14:formula1>
            <xm:f>項目2!$J$12:$U$12</xm:f>
          </x14:formula1>
          <xm:sqref>K19:AK19</xm:sqref>
        </x14:dataValidation>
        <x14:dataValidation type="list" allowBlank="1" showInputMessage="1" showErrorMessage="1">
          <x14:formula1>
            <xm:f>項目2!$J$20:$K$20</xm:f>
          </x14:formula1>
          <xm:sqref>K27:AK27</xm:sqref>
        </x14:dataValidation>
        <x14:dataValidation type="list" allowBlank="1" showInputMessage="1" showErrorMessage="1" prompt="指定がない場合のデフォルトはなし(新規)">
          <x14:formula1>
            <xm:f>項目2!$J$14:$U$14</xm:f>
          </x14:formula1>
          <xm:sqref>K21:AK21</xm:sqref>
        </x14:dataValidation>
        <x14:dataValidation type="list" allowBlank="1" showInputMessage="1" showErrorMessage="1">
          <x14:formula1>
            <xm:f>項目2!$J$7:$W$7</xm:f>
          </x14:formula1>
          <xm:sqref>K14:AK14</xm:sqref>
        </x14:dataValidation>
        <x14:dataValidation type="list" allowBlank="1" showInputMessage="1" showErrorMessage="1">
          <x14:formula1>
            <xm:f>項目2!$J$50:$AH$50</xm:f>
          </x14:formula1>
          <xm:sqref>K56:AK56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79998168889431442"/>
    <pageSetUpPr fitToPage="1"/>
  </sheetPr>
  <dimension ref="A1:BF70"/>
  <sheetViews>
    <sheetView showGridLines="0" view="pageBreakPreview" zoomScale="85" zoomScaleNormal="100" zoomScaleSheetLayoutView="85" workbookViewId="0">
      <selection activeCell="K15" sqref="K15:S15"/>
    </sheetView>
  </sheetViews>
  <sheetFormatPr defaultColWidth="3.5" defaultRowHeight="15.75"/>
  <cols>
    <col min="1" max="16384" width="3.5" style="516"/>
  </cols>
  <sheetData>
    <row r="1" spans="1:58" s="527" customFormat="1" ht="9.9499999999999993" customHeight="1">
      <c r="B1" s="533"/>
      <c r="C1" s="532"/>
      <c r="D1" s="532"/>
      <c r="E1" s="532"/>
      <c r="F1" s="532"/>
      <c r="G1" s="532"/>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G1" s="532"/>
      <c r="AH1" s="532"/>
      <c r="AI1" s="532"/>
      <c r="AJ1" s="532"/>
      <c r="AK1" s="532"/>
      <c r="AL1" s="532"/>
      <c r="AM1" s="532"/>
      <c r="AN1" s="532"/>
      <c r="AO1" s="532"/>
      <c r="AP1" s="532"/>
      <c r="AQ1" s="532"/>
      <c r="AR1" s="532"/>
      <c r="AS1" s="532"/>
      <c r="AT1" s="532"/>
      <c r="AU1" s="532"/>
      <c r="AV1" s="532"/>
      <c r="AW1" s="532"/>
      <c r="AX1" s="532"/>
      <c r="AY1" s="532"/>
      <c r="AZ1" s="532"/>
    </row>
    <row r="2" spans="1:58" s="527" customFormat="1" ht="16.5">
      <c r="B2" s="533" t="s">
        <v>204</v>
      </c>
      <c r="C2" s="532"/>
      <c r="D2" s="532"/>
      <c r="E2" s="532"/>
      <c r="F2" s="532"/>
      <c r="G2" s="532"/>
      <c r="H2" s="532"/>
      <c r="I2" s="532"/>
      <c r="J2" s="532"/>
      <c r="K2" s="532"/>
      <c r="L2" s="532"/>
      <c r="M2" s="532"/>
      <c r="N2" s="532"/>
      <c r="O2" s="532"/>
      <c r="P2" s="532"/>
      <c r="Q2" s="532"/>
      <c r="R2" s="532"/>
      <c r="S2" s="532"/>
      <c r="T2" s="532"/>
      <c r="U2" s="532"/>
      <c r="V2" s="532"/>
      <c r="W2" s="532"/>
      <c r="X2" s="532"/>
      <c r="Y2" s="532"/>
      <c r="Z2" s="532"/>
      <c r="AA2" s="532"/>
      <c r="AB2" s="532"/>
      <c r="AC2" s="532"/>
      <c r="AD2" s="532"/>
      <c r="AE2" s="532"/>
      <c r="AF2" s="532"/>
      <c r="AG2" s="532"/>
      <c r="AH2" s="532"/>
      <c r="AI2" s="532"/>
      <c r="AJ2" s="532"/>
      <c r="AK2" s="532"/>
      <c r="AL2" s="532"/>
      <c r="AM2" s="532"/>
      <c r="AN2" s="532"/>
      <c r="AO2" s="532"/>
      <c r="AP2" s="532"/>
      <c r="AQ2" s="532"/>
      <c r="AR2" s="532"/>
      <c r="AS2" s="532"/>
      <c r="AT2" s="532"/>
      <c r="AU2" s="532"/>
      <c r="AV2" s="532"/>
      <c r="AW2" s="532"/>
      <c r="AX2" s="532"/>
      <c r="AY2" s="532"/>
      <c r="AZ2" s="532"/>
    </row>
    <row r="3" spans="1:58" s="527" customFormat="1" ht="9.9499999999999993" customHeight="1">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532"/>
      <c r="AJ3" s="532"/>
      <c r="AK3" s="532"/>
      <c r="AL3" s="532"/>
      <c r="AM3" s="532"/>
      <c r="AN3" s="532"/>
      <c r="AO3" s="532"/>
      <c r="AP3" s="532"/>
      <c r="AQ3" s="532"/>
      <c r="AR3" s="532"/>
      <c r="AS3" s="532"/>
      <c r="AT3" s="532"/>
      <c r="AU3" s="532"/>
      <c r="AV3" s="532"/>
      <c r="AW3" s="532"/>
      <c r="AX3" s="532"/>
      <c r="AY3" s="532"/>
      <c r="AZ3" s="532"/>
    </row>
    <row r="4" spans="1:58" s="526" customFormat="1" ht="30.75" customHeight="1">
      <c r="B4" s="1395" t="s">
        <v>205</v>
      </c>
      <c r="C4" s="1395"/>
      <c r="D4" s="1395"/>
      <c r="E4" s="1395"/>
      <c r="F4" s="1395"/>
      <c r="G4" s="1395"/>
      <c r="H4" s="1395"/>
      <c r="I4" s="1395"/>
      <c r="J4" s="1395"/>
      <c r="K4" s="535" t="s">
        <v>206</v>
      </c>
      <c r="L4" s="1396" t="s">
        <v>207</v>
      </c>
      <c r="M4" s="1396"/>
      <c r="N4" s="1396"/>
      <c r="O4" s="1396"/>
      <c r="P4" s="1396"/>
      <c r="Q4" s="1397" t="s">
        <v>208</v>
      </c>
      <c r="R4" s="1397"/>
      <c r="S4" s="1397"/>
      <c r="T4" s="1397"/>
      <c r="U4" s="1397"/>
      <c r="V4" s="1397"/>
      <c r="W4" s="1397"/>
      <c r="X4" s="1397"/>
      <c r="Y4" s="1397"/>
      <c r="Z4" s="1397"/>
      <c r="AA4" s="1397"/>
      <c r="AB4" s="1397"/>
      <c r="AC4" s="1397"/>
      <c r="AD4" s="1397"/>
      <c r="AE4" s="1397"/>
      <c r="AF4" s="1397"/>
      <c r="AG4" s="1397"/>
      <c r="AH4" s="1397"/>
      <c r="AI4" s="1397"/>
      <c r="AJ4" s="535" t="s">
        <v>142</v>
      </c>
      <c r="AK4" s="528"/>
      <c r="AL4" s="528"/>
      <c r="AM4" s="528"/>
      <c r="AN4" s="599" t="s">
        <v>209</v>
      </c>
      <c r="AO4" s="528"/>
      <c r="AP4" s="528"/>
      <c r="AQ4" s="528"/>
      <c r="AR4" s="528"/>
      <c r="AS4" s="528"/>
      <c r="AT4" s="528"/>
      <c r="AU4" s="528"/>
      <c r="AV4" s="528"/>
      <c r="AW4" s="528"/>
      <c r="AX4" s="528"/>
      <c r="AY4" s="528"/>
      <c r="AZ4" s="528"/>
    </row>
    <row r="5" spans="1:58" s="526" customFormat="1" ht="9.9499999999999993" customHeight="1">
      <c r="B5" s="534"/>
      <c r="C5" s="534"/>
      <c r="D5" s="534"/>
      <c r="E5" s="534"/>
      <c r="F5" s="534"/>
      <c r="G5" s="534"/>
      <c r="H5" s="534"/>
      <c r="I5" s="534"/>
      <c r="J5" s="534"/>
      <c r="K5" s="534"/>
      <c r="L5" s="534"/>
      <c r="M5" s="534"/>
      <c r="N5" s="534"/>
      <c r="O5" s="534"/>
      <c r="P5" s="534"/>
      <c r="Q5" s="534"/>
      <c r="R5" s="534"/>
      <c r="S5" s="534"/>
      <c r="T5" s="534"/>
      <c r="U5" s="534"/>
      <c r="V5" s="534"/>
      <c r="W5" s="534"/>
      <c r="X5" s="534"/>
      <c r="Y5" s="534"/>
      <c r="Z5" s="534"/>
      <c r="AA5" s="534"/>
      <c r="AB5" s="534"/>
      <c r="AC5" s="534"/>
      <c r="AD5" s="534"/>
      <c r="AE5" s="534"/>
      <c r="AF5" s="534"/>
      <c r="AG5" s="534"/>
      <c r="AH5" s="534"/>
      <c r="AI5" s="534"/>
      <c r="AJ5" s="528"/>
      <c r="AK5" s="528"/>
      <c r="AL5" s="528"/>
      <c r="AM5" s="528"/>
      <c r="AN5" s="528"/>
      <c r="AO5" s="528"/>
      <c r="AP5" s="528"/>
      <c r="AQ5" s="528"/>
      <c r="AR5" s="528"/>
      <c r="AS5" s="528"/>
      <c r="AT5" s="528"/>
      <c r="AU5" s="528"/>
      <c r="AV5" s="528"/>
      <c r="AW5" s="528"/>
      <c r="AX5" s="528"/>
      <c r="AY5" s="528"/>
      <c r="AZ5" s="528"/>
    </row>
    <row r="6" spans="1:58" s="526" customFormat="1" ht="12" customHeight="1">
      <c r="B6" s="533"/>
      <c r="C6" s="532"/>
      <c r="D6" s="532"/>
      <c r="E6" s="532"/>
      <c r="F6" s="532"/>
      <c r="G6" s="532"/>
      <c r="H6" s="532"/>
      <c r="I6" s="532"/>
      <c r="J6" s="532"/>
      <c r="K6" s="532"/>
      <c r="L6" s="532"/>
      <c r="M6" s="532"/>
      <c r="N6" s="531"/>
      <c r="O6" s="530"/>
      <c r="P6" s="530"/>
      <c r="Q6" s="529"/>
      <c r="R6" s="529"/>
      <c r="S6" s="529"/>
      <c r="T6" s="529"/>
      <c r="U6" s="529"/>
      <c r="V6" s="529"/>
      <c r="W6" s="529"/>
      <c r="X6" s="529"/>
      <c r="Y6" s="529"/>
      <c r="Z6" s="529"/>
      <c r="AA6" s="529"/>
      <c r="AB6" s="529"/>
      <c r="AC6" s="529"/>
      <c r="AD6" s="529"/>
      <c r="AE6" s="529"/>
      <c r="AF6" s="529"/>
      <c r="AG6" s="529"/>
      <c r="AH6" s="529"/>
      <c r="AI6" s="529"/>
      <c r="AK6" s="226" t="s">
        <v>210</v>
      </c>
      <c r="AL6" s="528"/>
      <c r="AM6" s="528"/>
      <c r="BF6" s="527"/>
    </row>
    <row r="7" spans="1:58" s="519" customFormat="1" ht="12.75" customHeight="1" thickBot="1">
      <c r="A7" s="520"/>
      <c r="B7" s="525"/>
      <c r="C7" s="525"/>
      <c r="D7" s="520"/>
      <c r="E7" s="520"/>
      <c r="F7" s="520"/>
      <c r="G7" s="520"/>
      <c r="H7" s="520"/>
      <c r="I7" s="520"/>
      <c r="J7" s="520"/>
      <c r="K7" s="520"/>
      <c r="L7" s="520"/>
      <c r="M7" s="520"/>
      <c r="N7" s="520"/>
      <c r="O7" s="520"/>
      <c r="P7" s="520"/>
      <c r="Q7" s="520"/>
      <c r="R7" s="520"/>
      <c r="S7" s="520"/>
      <c r="T7" s="520"/>
      <c r="U7" s="520"/>
      <c r="V7" s="520"/>
      <c r="W7" s="520"/>
      <c r="X7" s="520"/>
      <c r="Y7" s="520"/>
      <c r="Z7" s="520"/>
      <c r="AA7" s="520"/>
      <c r="AB7" s="520"/>
      <c r="AC7" s="520"/>
      <c r="AD7" s="520"/>
      <c r="AE7" s="520"/>
      <c r="AF7" s="520"/>
      <c r="AG7" s="520"/>
      <c r="AH7" s="520"/>
      <c r="AI7" s="520"/>
      <c r="AJ7" s="520"/>
      <c r="AK7" s="520"/>
    </row>
    <row r="8" spans="1:58" s="519" customFormat="1" ht="20.100000000000001" customHeight="1">
      <c r="A8" s="520"/>
      <c r="B8" s="1398" t="s">
        <v>211</v>
      </c>
      <c r="C8" s="1399"/>
      <c r="D8" s="1399"/>
      <c r="E8" s="1399"/>
      <c r="F8" s="1399"/>
      <c r="G8" s="1399"/>
      <c r="H8" s="1399"/>
      <c r="I8" s="1399"/>
      <c r="J8" s="1399"/>
      <c r="K8" s="1399"/>
      <c r="L8" s="1399"/>
      <c r="M8" s="1399"/>
      <c r="N8" s="1399"/>
      <c r="O8" s="1399"/>
      <c r="P8" s="1399"/>
      <c r="Q8" s="1399"/>
      <c r="R8" s="1399"/>
      <c r="S8" s="1399"/>
      <c r="T8" s="1400"/>
      <c r="U8" s="1404" t="s">
        <v>58</v>
      </c>
      <c r="V8" s="1405"/>
      <c r="W8" s="1408" t="s">
        <v>212</v>
      </c>
      <c r="X8" s="1408"/>
      <c r="Y8" s="1408"/>
      <c r="Z8" s="1408"/>
      <c r="AA8" s="1408"/>
      <c r="AB8" s="1408"/>
      <c r="AC8" s="1408"/>
      <c r="AD8" s="1408"/>
      <c r="AE8" s="1408"/>
      <c r="AF8" s="1408"/>
      <c r="AG8" s="1408"/>
      <c r="AH8" s="1408"/>
      <c r="AI8" s="1408"/>
      <c r="AJ8" s="1408"/>
      <c r="AK8" s="1409"/>
    </row>
    <row r="9" spans="1:58" s="519" customFormat="1" ht="20.100000000000001" customHeight="1" thickBot="1">
      <c r="A9" s="520"/>
      <c r="B9" s="1401"/>
      <c r="C9" s="1402"/>
      <c r="D9" s="1402"/>
      <c r="E9" s="1402"/>
      <c r="F9" s="1402"/>
      <c r="G9" s="1402"/>
      <c r="H9" s="1402"/>
      <c r="I9" s="1402"/>
      <c r="J9" s="1402"/>
      <c r="K9" s="1402"/>
      <c r="L9" s="1402"/>
      <c r="M9" s="1402"/>
      <c r="N9" s="1402"/>
      <c r="O9" s="1402"/>
      <c r="P9" s="1402"/>
      <c r="Q9" s="1402"/>
      <c r="R9" s="1402"/>
      <c r="S9" s="1402"/>
      <c r="T9" s="1403"/>
      <c r="U9" s="1406"/>
      <c r="V9" s="1407"/>
      <c r="W9" s="1410"/>
      <c r="X9" s="1410"/>
      <c r="Y9" s="1410"/>
      <c r="Z9" s="1410"/>
      <c r="AA9" s="1410"/>
      <c r="AB9" s="1410"/>
      <c r="AC9" s="1410"/>
      <c r="AD9" s="1410"/>
      <c r="AE9" s="1410"/>
      <c r="AF9" s="1410"/>
      <c r="AG9" s="1410"/>
      <c r="AH9" s="1410"/>
      <c r="AI9" s="1410"/>
      <c r="AJ9" s="1410"/>
      <c r="AK9" s="1411"/>
    </row>
    <row r="10" spans="1:58" s="519" customFormat="1" ht="12.75" customHeight="1">
      <c r="A10" s="520"/>
      <c r="B10" s="525"/>
      <c r="C10" s="525"/>
      <c r="D10" s="520"/>
      <c r="E10" s="520"/>
      <c r="F10" s="520"/>
      <c r="G10" s="520"/>
      <c r="H10" s="520"/>
      <c r="I10" s="520"/>
      <c r="J10" s="520"/>
      <c r="K10" s="520"/>
      <c r="L10" s="520"/>
      <c r="M10" s="520"/>
      <c r="N10" s="520"/>
      <c r="O10" s="520"/>
      <c r="P10" s="520"/>
      <c r="Q10" s="520"/>
      <c r="R10" s="520"/>
      <c r="S10" s="520"/>
      <c r="T10" s="520"/>
      <c r="U10" s="520"/>
      <c r="V10" s="520"/>
      <c r="W10" s="520"/>
      <c r="X10" s="520"/>
      <c r="Y10" s="520"/>
      <c r="Z10" s="520"/>
      <c r="AA10" s="520"/>
      <c r="AB10" s="520"/>
      <c r="AC10" s="520"/>
      <c r="AD10" s="520"/>
      <c r="AE10" s="520"/>
      <c r="AF10" s="520"/>
      <c r="AG10" s="520"/>
      <c r="AH10" s="520"/>
      <c r="AI10" s="520"/>
      <c r="AJ10" s="520"/>
      <c r="AK10" s="520"/>
    </row>
    <row r="11" spans="1:58" s="519" customFormat="1" ht="18" customHeight="1">
      <c r="A11" s="520"/>
      <c r="B11" s="524" t="s">
        <v>213</v>
      </c>
      <c r="C11" s="523"/>
      <c r="D11" s="523"/>
      <c r="E11" s="523"/>
      <c r="F11" s="523"/>
      <c r="G11" s="523"/>
      <c r="H11" s="523"/>
      <c r="I11" s="523"/>
      <c r="J11" s="522"/>
      <c r="K11" s="1392" t="s">
        <v>292</v>
      </c>
      <c r="L11" s="1392"/>
      <c r="M11" s="1392"/>
      <c r="N11" s="1392"/>
      <c r="O11" s="1392"/>
      <c r="P11" s="1392"/>
      <c r="Q11" s="1392"/>
      <c r="R11" s="1392"/>
      <c r="S11" s="1392"/>
      <c r="T11" s="1393" t="s">
        <v>293</v>
      </c>
      <c r="U11" s="1393"/>
      <c r="V11" s="1393"/>
      <c r="W11" s="1393"/>
      <c r="X11" s="1393"/>
      <c r="Y11" s="1393"/>
      <c r="Z11" s="1393"/>
      <c r="AA11" s="1393"/>
      <c r="AB11" s="1393"/>
      <c r="AC11" s="1394" t="s">
        <v>294</v>
      </c>
      <c r="AD11" s="1394"/>
      <c r="AE11" s="1394"/>
      <c r="AF11" s="1394"/>
      <c r="AG11" s="1394"/>
      <c r="AH11" s="1394"/>
      <c r="AI11" s="1394"/>
      <c r="AJ11" s="1394"/>
      <c r="AK11" s="1394"/>
    </row>
    <row r="12" spans="1:58" s="519" customFormat="1" ht="21.95" customHeight="1">
      <c r="A12" s="520"/>
      <c r="B12" s="1319"/>
      <c r="C12" s="1320"/>
      <c r="D12" s="1321"/>
      <c r="E12" s="1364" t="s">
        <v>217</v>
      </c>
      <c r="F12" s="1365"/>
      <c r="G12" s="1365"/>
      <c r="H12" s="1365"/>
      <c r="I12" s="1365"/>
      <c r="J12" s="1366"/>
      <c r="K12" s="1312"/>
      <c r="L12" s="1312"/>
      <c r="M12" s="1312"/>
      <c r="N12" s="1312"/>
      <c r="O12" s="1312"/>
      <c r="P12" s="1312"/>
      <c r="Q12" s="1312"/>
      <c r="R12" s="1312"/>
      <c r="S12" s="1312"/>
      <c r="T12" s="1312"/>
      <c r="U12" s="1312"/>
      <c r="V12" s="1312"/>
      <c r="W12" s="1312"/>
      <c r="X12" s="1312"/>
      <c r="Y12" s="1312"/>
      <c r="Z12" s="1312"/>
      <c r="AA12" s="1312"/>
      <c r="AB12" s="1312"/>
      <c r="AC12" s="1312"/>
      <c r="AD12" s="1312"/>
      <c r="AE12" s="1312"/>
      <c r="AF12" s="1312"/>
      <c r="AG12" s="1312"/>
      <c r="AH12" s="1312"/>
      <c r="AI12" s="1312"/>
      <c r="AJ12" s="1312"/>
      <c r="AK12" s="1312"/>
    </row>
    <row r="13" spans="1:58" s="519" customFormat="1" ht="21.95" customHeight="1">
      <c r="A13" s="520"/>
      <c r="B13" s="1316"/>
      <c r="C13" s="1317"/>
      <c r="D13" s="1318"/>
      <c r="E13" s="1364" t="s">
        <v>218</v>
      </c>
      <c r="F13" s="1365"/>
      <c r="G13" s="1365"/>
      <c r="H13" s="1365"/>
      <c r="I13" s="1365"/>
      <c r="J13" s="1366"/>
      <c r="K13" s="1312"/>
      <c r="L13" s="1312"/>
      <c r="M13" s="1312"/>
      <c r="N13" s="1312"/>
      <c r="O13" s="1312"/>
      <c r="P13" s="1312"/>
      <c r="Q13" s="1312"/>
      <c r="R13" s="1312"/>
      <c r="S13" s="1312"/>
      <c r="T13" s="1312"/>
      <c r="U13" s="1312"/>
      <c r="V13" s="1312"/>
      <c r="W13" s="1312"/>
      <c r="X13" s="1312"/>
      <c r="Y13" s="1312"/>
      <c r="Z13" s="1312"/>
      <c r="AA13" s="1312"/>
      <c r="AB13" s="1312"/>
      <c r="AC13" s="1312"/>
      <c r="AD13" s="1312"/>
      <c r="AE13" s="1312"/>
      <c r="AF13" s="1312"/>
      <c r="AG13" s="1312"/>
      <c r="AH13" s="1312"/>
      <c r="AI13" s="1312"/>
      <c r="AJ13" s="1312"/>
      <c r="AK13" s="1312"/>
    </row>
    <row r="14" spans="1:58" s="519" customFormat="1" ht="21.95" customHeight="1">
      <c r="A14" s="520"/>
      <c r="B14" s="1313" t="s">
        <v>219</v>
      </c>
      <c r="C14" s="1314"/>
      <c r="D14" s="1315"/>
      <c r="E14" s="1342" t="s">
        <v>220</v>
      </c>
      <c r="F14" s="1343"/>
      <c r="G14" s="1343"/>
      <c r="H14" s="1343"/>
      <c r="I14" s="1343"/>
      <c r="J14" s="1344"/>
      <c r="K14" s="1312" t="s">
        <v>295</v>
      </c>
      <c r="L14" s="1312"/>
      <c r="M14" s="1312"/>
      <c r="N14" s="1312"/>
      <c r="O14" s="1312"/>
      <c r="P14" s="1312"/>
      <c r="Q14" s="1312"/>
      <c r="R14" s="1312"/>
      <c r="S14" s="1312"/>
      <c r="T14" s="1312" t="s">
        <v>295</v>
      </c>
      <c r="U14" s="1312"/>
      <c r="V14" s="1312"/>
      <c r="W14" s="1312"/>
      <c r="X14" s="1312"/>
      <c r="Y14" s="1312"/>
      <c r="Z14" s="1312"/>
      <c r="AA14" s="1312"/>
      <c r="AB14" s="1312"/>
      <c r="AC14" s="1312" t="s">
        <v>295</v>
      </c>
      <c r="AD14" s="1312"/>
      <c r="AE14" s="1312"/>
      <c r="AF14" s="1312"/>
      <c r="AG14" s="1312"/>
      <c r="AH14" s="1312"/>
      <c r="AI14" s="1312"/>
      <c r="AJ14" s="1312"/>
      <c r="AK14" s="1312"/>
    </row>
    <row r="15" spans="1:58" s="519" customFormat="1" ht="21.95" customHeight="1">
      <c r="A15" s="520"/>
      <c r="B15" s="1313" t="s">
        <v>222</v>
      </c>
      <c r="C15" s="1314"/>
      <c r="D15" s="1315"/>
      <c r="E15" s="1364" t="s">
        <v>223</v>
      </c>
      <c r="F15" s="1365"/>
      <c r="G15" s="1365"/>
      <c r="H15" s="1365"/>
      <c r="I15" s="1365"/>
      <c r="J15" s="1366"/>
      <c r="K15" s="1388"/>
      <c r="L15" s="1388"/>
      <c r="M15" s="1388"/>
      <c r="N15" s="1388"/>
      <c r="O15" s="1388"/>
      <c r="P15" s="1388"/>
      <c r="Q15" s="1388"/>
      <c r="R15" s="1388"/>
      <c r="S15" s="1388"/>
      <c r="T15" s="1388"/>
      <c r="U15" s="1388"/>
      <c r="V15" s="1388"/>
      <c r="W15" s="1388"/>
      <c r="X15" s="1388"/>
      <c r="Y15" s="1388"/>
      <c r="Z15" s="1388"/>
      <c r="AA15" s="1388"/>
      <c r="AB15" s="1388"/>
      <c r="AC15" s="1388"/>
      <c r="AD15" s="1388"/>
      <c r="AE15" s="1388"/>
      <c r="AF15" s="1388"/>
      <c r="AG15" s="1388"/>
      <c r="AH15" s="1388"/>
      <c r="AI15" s="1388"/>
      <c r="AJ15" s="1388"/>
      <c r="AK15" s="1388"/>
    </row>
    <row r="16" spans="1:58" s="519" customFormat="1" ht="21.95" customHeight="1">
      <c r="A16" s="520"/>
      <c r="B16" s="1316"/>
      <c r="C16" s="1317"/>
      <c r="D16" s="1318"/>
      <c r="E16" s="1342" t="s">
        <v>224</v>
      </c>
      <c r="F16" s="1343"/>
      <c r="G16" s="1343"/>
      <c r="H16" s="1343"/>
      <c r="I16" s="1343"/>
      <c r="J16" s="1344"/>
      <c r="K16" s="1389"/>
      <c r="L16" s="1389"/>
      <c r="M16" s="1389"/>
      <c r="N16" s="1389"/>
      <c r="O16" s="1389"/>
      <c r="P16" s="1389"/>
      <c r="Q16" s="1389"/>
      <c r="R16" s="1389"/>
      <c r="S16" s="1389"/>
      <c r="T16" s="1389"/>
      <c r="U16" s="1389"/>
      <c r="V16" s="1389"/>
      <c r="W16" s="1389"/>
      <c r="X16" s="1389"/>
      <c r="Y16" s="1389"/>
      <c r="Z16" s="1389"/>
      <c r="AA16" s="1389"/>
      <c r="AB16" s="1389"/>
      <c r="AC16" s="1389"/>
      <c r="AD16" s="1389"/>
      <c r="AE16" s="1389"/>
      <c r="AF16" s="1389"/>
      <c r="AG16" s="1389"/>
      <c r="AH16" s="1389"/>
      <c r="AI16" s="1389"/>
      <c r="AJ16" s="1389"/>
      <c r="AK16" s="1389"/>
    </row>
    <row r="17" spans="1:45" s="519" customFormat="1" ht="21.95" customHeight="1">
      <c r="A17" s="520"/>
      <c r="B17" s="1367" t="s">
        <v>231</v>
      </c>
      <c r="C17" s="1368"/>
      <c r="D17" s="1369"/>
      <c r="E17" s="1342" t="s">
        <v>232</v>
      </c>
      <c r="F17" s="1343"/>
      <c r="G17" s="1343"/>
      <c r="H17" s="1343"/>
      <c r="I17" s="1343"/>
      <c r="J17" s="1344"/>
      <c r="K17" s="1413"/>
      <c r="L17" s="1414"/>
      <c r="M17" s="1414"/>
      <c r="N17" s="1414"/>
      <c r="O17" s="1414"/>
      <c r="P17" s="1414"/>
      <c r="Q17" s="1414"/>
      <c r="R17" s="1414"/>
      <c r="S17" s="1415"/>
      <c r="T17" s="1413"/>
      <c r="U17" s="1414"/>
      <c r="V17" s="1414"/>
      <c r="W17" s="1414"/>
      <c r="X17" s="1414"/>
      <c r="Y17" s="1414"/>
      <c r="Z17" s="1414"/>
      <c r="AA17" s="1414"/>
      <c r="AB17" s="1415"/>
      <c r="AC17" s="1413"/>
      <c r="AD17" s="1414"/>
      <c r="AE17" s="1414"/>
      <c r="AF17" s="1414"/>
      <c r="AG17" s="1414"/>
      <c r="AH17" s="1414"/>
      <c r="AI17" s="1414"/>
      <c r="AJ17" s="1414"/>
      <c r="AK17" s="1415"/>
      <c r="AN17" s="141"/>
      <c r="AO17" s="141"/>
      <c r="AP17" s="141"/>
      <c r="AQ17" s="141"/>
      <c r="AR17" s="141"/>
      <c r="AS17" s="141"/>
    </row>
    <row r="18" spans="1:45" s="519" customFormat="1" ht="21.95" customHeight="1">
      <c r="A18" s="520"/>
      <c r="B18" s="1370"/>
      <c r="C18" s="1371"/>
      <c r="D18" s="1372"/>
      <c r="E18" s="1342" t="s">
        <v>233</v>
      </c>
      <c r="F18" s="1343"/>
      <c r="G18" s="1343"/>
      <c r="H18" s="1343"/>
      <c r="I18" s="1343"/>
      <c r="J18" s="1344"/>
      <c r="K18" s="1312"/>
      <c r="L18" s="1312"/>
      <c r="M18" s="1312"/>
      <c r="N18" s="1312"/>
      <c r="O18" s="1312"/>
      <c r="P18" s="1312"/>
      <c r="Q18" s="1312"/>
      <c r="R18" s="1312"/>
      <c r="S18" s="1312"/>
      <c r="T18" s="1312"/>
      <c r="U18" s="1312"/>
      <c r="V18" s="1312"/>
      <c r="W18" s="1312"/>
      <c r="X18" s="1312"/>
      <c r="Y18" s="1312"/>
      <c r="Z18" s="1312"/>
      <c r="AA18" s="1312"/>
      <c r="AB18" s="1312"/>
      <c r="AC18" s="1312"/>
      <c r="AD18" s="1312"/>
      <c r="AE18" s="1312"/>
      <c r="AF18" s="1312"/>
      <c r="AG18" s="1312"/>
      <c r="AH18" s="1312"/>
      <c r="AI18" s="1312"/>
      <c r="AJ18" s="1312"/>
      <c r="AK18" s="1312"/>
      <c r="AO18" s="141"/>
    </row>
    <row r="19" spans="1:45" s="519" customFormat="1" ht="21.95" customHeight="1">
      <c r="A19" s="520"/>
      <c r="B19" s="1355" t="s">
        <v>240</v>
      </c>
      <c r="C19" s="1356"/>
      <c r="D19" s="1357"/>
      <c r="E19" s="1342" t="s">
        <v>8</v>
      </c>
      <c r="F19" s="1343"/>
      <c r="G19" s="1343"/>
      <c r="H19" s="1343"/>
      <c r="I19" s="1343"/>
      <c r="J19" s="1344"/>
      <c r="K19" s="1312"/>
      <c r="L19" s="1312"/>
      <c r="M19" s="1312"/>
      <c r="N19" s="1312"/>
      <c r="O19" s="1312"/>
      <c r="P19" s="1312"/>
      <c r="Q19" s="1312"/>
      <c r="R19" s="1312"/>
      <c r="S19" s="1312"/>
      <c r="T19" s="1312"/>
      <c r="U19" s="1312"/>
      <c r="V19" s="1312"/>
      <c r="W19" s="1312"/>
      <c r="X19" s="1312"/>
      <c r="Y19" s="1312"/>
      <c r="Z19" s="1312"/>
      <c r="AA19" s="1312"/>
      <c r="AB19" s="1312"/>
      <c r="AC19" s="1312"/>
      <c r="AD19" s="1312"/>
      <c r="AE19" s="1312"/>
      <c r="AF19" s="1312"/>
      <c r="AG19" s="1312"/>
      <c r="AH19" s="1312"/>
      <c r="AI19" s="1312"/>
      <c r="AJ19" s="1312"/>
      <c r="AK19" s="1312"/>
    </row>
    <row r="20" spans="1:45" s="519" customFormat="1" ht="21.95" customHeight="1">
      <c r="A20" s="520"/>
      <c r="B20" s="1358"/>
      <c r="C20" s="1359"/>
      <c r="D20" s="1360"/>
      <c r="E20" s="1342" t="s">
        <v>241</v>
      </c>
      <c r="F20" s="1343"/>
      <c r="G20" s="1343"/>
      <c r="H20" s="1343"/>
      <c r="I20" s="1343"/>
      <c r="J20" s="1344"/>
      <c r="K20" s="1312"/>
      <c r="L20" s="1312"/>
      <c r="M20" s="1312"/>
      <c r="N20" s="1312"/>
      <c r="O20" s="1312"/>
      <c r="P20" s="1312"/>
      <c r="Q20" s="1312"/>
      <c r="R20" s="1312"/>
      <c r="S20" s="1312"/>
      <c r="T20" s="1312"/>
      <c r="U20" s="1312"/>
      <c r="V20" s="1312"/>
      <c r="W20" s="1312"/>
      <c r="X20" s="1312"/>
      <c r="Y20" s="1312"/>
      <c r="Z20" s="1312"/>
      <c r="AA20" s="1312"/>
      <c r="AB20" s="1312"/>
      <c r="AC20" s="1312"/>
      <c r="AD20" s="1312"/>
      <c r="AE20" s="1312"/>
      <c r="AF20" s="1312"/>
      <c r="AG20" s="1312"/>
      <c r="AH20" s="1312"/>
      <c r="AI20" s="1312"/>
      <c r="AJ20" s="1312"/>
      <c r="AK20" s="1312"/>
      <c r="AN20" s="141"/>
      <c r="AO20" s="141"/>
      <c r="AP20" s="141"/>
    </row>
    <row r="21" spans="1:45" s="519" customFormat="1" ht="21.95" customHeight="1">
      <c r="A21" s="520"/>
      <c r="B21" s="1358"/>
      <c r="C21" s="1359"/>
      <c r="D21" s="1360"/>
      <c r="E21" s="1342" t="s">
        <v>242</v>
      </c>
      <c r="F21" s="1343"/>
      <c r="G21" s="1343"/>
      <c r="H21" s="1343"/>
      <c r="I21" s="1343"/>
      <c r="J21" s="1344"/>
      <c r="K21" s="1312"/>
      <c r="L21" s="1312"/>
      <c r="M21" s="1312"/>
      <c r="N21" s="1312"/>
      <c r="O21" s="1312"/>
      <c r="P21" s="1312"/>
      <c r="Q21" s="1312"/>
      <c r="R21" s="1312"/>
      <c r="S21" s="1312"/>
      <c r="T21" s="1312"/>
      <c r="U21" s="1312"/>
      <c r="V21" s="1312"/>
      <c r="W21" s="1312"/>
      <c r="X21" s="1312"/>
      <c r="Y21" s="1312"/>
      <c r="Z21" s="1312"/>
      <c r="AA21" s="1312"/>
      <c r="AB21" s="1312"/>
      <c r="AC21" s="1312"/>
      <c r="AD21" s="1312"/>
      <c r="AE21" s="1312"/>
      <c r="AF21" s="1312"/>
      <c r="AG21" s="1312"/>
      <c r="AH21" s="1312"/>
      <c r="AI21" s="1312"/>
      <c r="AJ21" s="1312"/>
      <c r="AK21" s="1312"/>
      <c r="AN21" s="141"/>
      <c r="AO21" s="141"/>
    </row>
    <row r="22" spans="1:45" s="519" customFormat="1" ht="21.95" customHeight="1">
      <c r="A22" s="520"/>
      <c r="B22" s="1358"/>
      <c r="C22" s="1359"/>
      <c r="D22" s="1360"/>
      <c r="E22" s="1342" t="s">
        <v>243</v>
      </c>
      <c r="F22" s="1343"/>
      <c r="G22" s="1343"/>
      <c r="H22" s="1343"/>
      <c r="I22" s="1343"/>
      <c r="J22" s="1344"/>
      <c r="K22" s="1312"/>
      <c r="L22" s="1312"/>
      <c r="M22" s="1312"/>
      <c r="N22" s="1312"/>
      <c r="O22" s="1312"/>
      <c r="P22" s="1312"/>
      <c r="Q22" s="1312"/>
      <c r="R22" s="1312"/>
      <c r="S22" s="1312"/>
      <c r="T22" s="1312"/>
      <c r="U22" s="1312"/>
      <c r="V22" s="1312"/>
      <c r="W22" s="1312"/>
      <c r="X22" s="1312"/>
      <c r="Y22" s="1312"/>
      <c r="Z22" s="1312"/>
      <c r="AA22" s="1312"/>
      <c r="AB22" s="1312"/>
      <c r="AC22" s="1312"/>
      <c r="AD22" s="1312"/>
      <c r="AE22" s="1312"/>
      <c r="AF22" s="1312"/>
      <c r="AG22" s="1312"/>
      <c r="AH22" s="1312"/>
      <c r="AI22" s="1312"/>
      <c r="AJ22" s="1312"/>
      <c r="AK22" s="1312"/>
      <c r="AO22" s="141"/>
    </row>
    <row r="23" spans="1:45" s="519" customFormat="1" ht="21.95" customHeight="1">
      <c r="A23" s="520"/>
      <c r="B23" s="1358"/>
      <c r="C23" s="1359"/>
      <c r="D23" s="1360"/>
      <c r="E23" s="1342" t="s">
        <v>244</v>
      </c>
      <c r="F23" s="1343"/>
      <c r="G23" s="1343"/>
      <c r="H23" s="1343"/>
      <c r="I23" s="1343"/>
      <c r="J23" s="1344"/>
      <c r="K23" s="1312"/>
      <c r="L23" s="1312"/>
      <c r="M23" s="1312"/>
      <c r="N23" s="1312"/>
      <c r="O23" s="1312"/>
      <c r="P23" s="1312"/>
      <c r="Q23" s="1312"/>
      <c r="R23" s="1312"/>
      <c r="S23" s="1312"/>
      <c r="T23" s="1312"/>
      <c r="U23" s="1312"/>
      <c r="V23" s="1312"/>
      <c r="W23" s="1312"/>
      <c r="X23" s="1312"/>
      <c r="Y23" s="1312"/>
      <c r="Z23" s="1312"/>
      <c r="AA23" s="1312"/>
      <c r="AB23" s="1312"/>
      <c r="AC23" s="1312"/>
      <c r="AD23" s="1312"/>
      <c r="AE23" s="1312"/>
      <c r="AF23" s="1312"/>
      <c r="AG23" s="1312"/>
      <c r="AH23" s="1312"/>
      <c r="AI23" s="1312"/>
      <c r="AJ23" s="1312"/>
      <c r="AK23" s="1312"/>
    </row>
    <row r="24" spans="1:45" s="519" customFormat="1" ht="21.95" customHeight="1">
      <c r="A24" s="520"/>
      <c r="B24" s="1358"/>
      <c r="C24" s="1359"/>
      <c r="D24" s="1360"/>
      <c r="E24" s="1342" t="s">
        <v>245</v>
      </c>
      <c r="F24" s="1343"/>
      <c r="G24" s="1343"/>
      <c r="H24" s="1343"/>
      <c r="I24" s="1343"/>
      <c r="J24" s="1344"/>
      <c r="K24" s="1312"/>
      <c r="L24" s="1312"/>
      <c r="M24" s="1312"/>
      <c r="N24" s="1312"/>
      <c r="O24" s="1312"/>
      <c r="P24" s="1312"/>
      <c r="Q24" s="1312"/>
      <c r="R24" s="1312"/>
      <c r="S24" s="1312"/>
      <c r="T24" s="1312"/>
      <c r="U24" s="1312"/>
      <c r="V24" s="1312"/>
      <c r="W24" s="1312"/>
      <c r="X24" s="1312"/>
      <c r="Y24" s="1312"/>
      <c r="Z24" s="1312"/>
      <c r="AA24" s="1312"/>
      <c r="AB24" s="1312"/>
      <c r="AC24" s="1312"/>
      <c r="AD24" s="1312"/>
      <c r="AE24" s="1312"/>
      <c r="AF24" s="1312"/>
      <c r="AG24" s="1312"/>
      <c r="AH24" s="1312"/>
      <c r="AI24" s="1312"/>
      <c r="AJ24" s="1312"/>
      <c r="AK24" s="1312"/>
    </row>
    <row r="25" spans="1:45" s="519" customFormat="1" ht="21.95" customHeight="1">
      <c r="A25" s="520"/>
      <c r="B25" s="1361"/>
      <c r="C25" s="1362"/>
      <c r="D25" s="1363"/>
      <c r="E25" s="1342" t="s">
        <v>246</v>
      </c>
      <c r="F25" s="1343"/>
      <c r="G25" s="1343"/>
      <c r="H25" s="1343"/>
      <c r="I25" s="1343"/>
      <c r="J25" s="1344"/>
      <c r="K25" s="1312"/>
      <c r="L25" s="1312"/>
      <c r="M25" s="1312"/>
      <c r="N25" s="1312"/>
      <c r="O25" s="1312"/>
      <c r="P25" s="1312"/>
      <c r="Q25" s="1312"/>
      <c r="R25" s="1312"/>
      <c r="S25" s="1312"/>
      <c r="T25" s="1312"/>
      <c r="U25" s="1312"/>
      <c r="V25" s="1312"/>
      <c r="W25" s="1312"/>
      <c r="X25" s="1312"/>
      <c r="Y25" s="1312"/>
      <c r="Z25" s="1312"/>
      <c r="AA25" s="1312"/>
      <c r="AB25" s="1312"/>
      <c r="AC25" s="1312"/>
      <c r="AD25" s="1312"/>
      <c r="AE25" s="1312"/>
      <c r="AF25" s="1312"/>
      <c r="AG25" s="1312"/>
      <c r="AH25" s="1312"/>
      <c r="AI25" s="1312"/>
      <c r="AJ25" s="1312"/>
      <c r="AK25" s="1312"/>
    </row>
    <row r="26" spans="1:45" s="519" customFormat="1" ht="21.95" customHeight="1">
      <c r="A26" s="520"/>
      <c r="B26" s="1313" t="s">
        <v>296</v>
      </c>
      <c r="C26" s="1314"/>
      <c r="D26" s="1314"/>
      <c r="E26" s="1314"/>
      <c r="F26" s="1314"/>
      <c r="G26" s="1314"/>
      <c r="H26" s="1314"/>
      <c r="I26" s="1314"/>
      <c r="J26" s="1315"/>
      <c r="K26" s="1312"/>
      <c r="L26" s="1312"/>
      <c r="M26" s="1312"/>
      <c r="N26" s="1312"/>
      <c r="O26" s="1312"/>
      <c r="P26" s="1312"/>
      <c r="Q26" s="1312"/>
      <c r="R26" s="1312"/>
      <c r="S26" s="1312"/>
      <c r="T26" s="1312"/>
      <c r="U26" s="1312"/>
      <c r="V26" s="1312"/>
      <c r="W26" s="1312"/>
      <c r="X26" s="1312"/>
      <c r="Y26" s="1312"/>
      <c r="Z26" s="1312"/>
      <c r="AA26" s="1312"/>
      <c r="AB26" s="1312"/>
      <c r="AC26" s="1312"/>
      <c r="AD26" s="1312"/>
      <c r="AE26" s="1312"/>
      <c r="AF26" s="1312"/>
      <c r="AG26" s="1312"/>
      <c r="AH26" s="1312"/>
      <c r="AI26" s="1312"/>
      <c r="AJ26" s="1312"/>
      <c r="AK26" s="1312"/>
    </row>
    <row r="27" spans="1:45" s="519" customFormat="1" ht="21.95" customHeight="1">
      <c r="A27" s="520"/>
      <c r="B27" s="1316"/>
      <c r="C27" s="1317"/>
      <c r="D27" s="1317"/>
      <c r="E27" s="1317"/>
      <c r="F27" s="1317"/>
      <c r="G27" s="1317"/>
      <c r="H27" s="1317"/>
      <c r="I27" s="1317"/>
      <c r="J27" s="1318"/>
      <c r="K27" s="1312"/>
      <c r="L27" s="1312"/>
      <c r="M27" s="1312"/>
      <c r="N27" s="1312"/>
      <c r="O27" s="1312"/>
      <c r="P27" s="1312"/>
      <c r="Q27" s="1312"/>
      <c r="R27" s="1312"/>
      <c r="S27" s="1312"/>
      <c r="T27" s="1312"/>
      <c r="U27" s="1312"/>
      <c r="V27" s="1312"/>
      <c r="W27" s="1312"/>
      <c r="X27" s="1312"/>
      <c r="Y27" s="1312"/>
      <c r="Z27" s="1312"/>
      <c r="AA27" s="1312"/>
      <c r="AB27" s="1312"/>
      <c r="AC27" s="1312"/>
      <c r="AD27" s="1312"/>
      <c r="AE27" s="1312"/>
      <c r="AF27" s="1312"/>
      <c r="AG27" s="1312"/>
      <c r="AH27" s="1312"/>
      <c r="AI27" s="1312"/>
      <c r="AJ27" s="1312"/>
      <c r="AK27" s="1312"/>
    </row>
    <row r="28" spans="1:45" s="519" customFormat="1" ht="21.95" customHeight="1">
      <c r="A28" s="520"/>
      <c r="B28" s="537"/>
      <c r="C28" s="537"/>
      <c r="D28" s="537"/>
      <c r="E28" s="537"/>
      <c r="F28" s="537"/>
      <c r="G28" s="537"/>
      <c r="H28" s="537"/>
      <c r="I28" s="537"/>
      <c r="J28" s="537"/>
      <c r="K28" s="536"/>
      <c r="L28" s="536"/>
      <c r="M28" s="536"/>
      <c r="N28" s="536"/>
      <c r="O28" s="536"/>
      <c r="P28" s="536"/>
      <c r="Q28" s="536"/>
      <c r="R28" s="536"/>
      <c r="S28" s="536"/>
      <c r="T28" s="536"/>
      <c r="U28" s="536"/>
      <c r="V28" s="536"/>
      <c r="W28" s="536"/>
      <c r="X28" s="536"/>
      <c r="Y28" s="536"/>
      <c r="Z28" s="536"/>
      <c r="AA28" s="536"/>
      <c r="AB28" s="536"/>
      <c r="AC28" s="536"/>
      <c r="AD28" s="536"/>
      <c r="AE28" s="536"/>
      <c r="AF28" s="536"/>
      <c r="AG28" s="536"/>
      <c r="AH28" s="536"/>
      <c r="AI28" s="536"/>
      <c r="AJ28" s="536"/>
      <c r="AK28" s="536"/>
    </row>
    <row r="29" spans="1:45" s="519" customFormat="1" ht="18" customHeight="1">
      <c r="A29" s="520"/>
      <c r="B29" s="524" t="s">
        <v>213</v>
      </c>
      <c r="C29" s="523"/>
      <c r="D29" s="523"/>
      <c r="E29" s="523"/>
      <c r="F29" s="523"/>
      <c r="G29" s="523"/>
      <c r="H29" s="523"/>
      <c r="I29" s="523"/>
      <c r="J29" s="522"/>
      <c r="K29" s="1392" t="s">
        <v>297</v>
      </c>
      <c r="L29" s="1392"/>
      <c r="M29" s="1392"/>
      <c r="N29" s="1392"/>
      <c r="O29" s="1392"/>
      <c r="P29" s="1392"/>
      <c r="Q29" s="1392"/>
      <c r="R29" s="1392"/>
      <c r="S29" s="1392"/>
      <c r="T29" s="1393" t="s">
        <v>298</v>
      </c>
      <c r="U29" s="1393"/>
      <c r="V29" s="1393"/>
      <c r="W29" s="1393"/>
      <c r="X29" s="1393"/>
      <c r="Y29" s="1393"/>
      <c r="Z29" s="1393"/>
      <c r="AA29" s="1393"/>
      <c r="AB29" s="1393"/>
      <c r="AC29" s="1394" t="s">
        <v>299</v>
      </c>
      <c r="AD29" s="1394"/>
      <c r="AE29" s="1394"/>
      <c r="AF29" s="1394"/>
      <c r="AG29" s="1394"/>
      <c r="AH29" s="1394"/>
      <c r="AI29" s="1394"/>
      <c r="AJ29" s="1394"/>
      <c r="AK29" s="1394"/>
    </row>
    <row r="30" spans="1:45" s="519" customFormat="1" ht="21.95" customHeight="1">
      <c r="A30" s="520"/>
      <c r="B30" s="1319"/>
      <c r="C30" s="1320"/>
      <c r="D30" s="1321"/>
      <c r="E30" s="1364" t="s">
        <v>217</v>
      </c>
      <c r="F30" s="1365"/>
      <c r="G30" s="1365"/>
      <c r="H30" s="1365"/>
      <c r="I30" s="1365"/>
      <c r="J30" s="1366"/>
      <c r="K30" s="1412"/>
      <c r="L30" s="1412"/>
      <c r="M30" s="1412"/>
      <c r="N30" s="1412"/>
      <c r="O30" s="1412"/>
      <c r="P30" s="1412"/>
      <c r="Q30" s="1412"/>
      <c r="R30" s="1412"/>
      <c r="S30" s="1412"/>
      <c r="T30" s="1412"/>
      <c r="U30" s="1412"/>
      <c r="V30" s="1412"/>
      <c r="W30" s="1412"/>
      <c r="X30" s="1412"/>
      <c r="Y30" s="1412"/>
      <c r="Z30" s="1412"/>
      <c r="AA30" s="1412"/>
      <c r="AB30" s="1412"/>
      <c r="AC30" s="1412"/>
      <c r="AD30" s="1412"/>
      <c r="AE30" s="1412"/>
      <c r="AF30" s="1412"/>
      <c r="AG30" s="1412"/>
      <c r="AH30" s="1412"/>
      <c r="AI30" s="1412"/>
      <c r="AJ30" s="1412"/>
      <c r="AK30" s="1412"/>
    </row>
    <row r="31" spans="1:45" s="519" customFormat="1" ht="21.95" customHeight="1">
      <c r="A31" s="520"/>
      <c r="B31" s="1316"/>
      <c r="C31" s="1317"/>
      <c r="D31" s="1318"/>
      <c r="E31" s="1364" t="s">
        <v>218</v>
      </c>
      <c r="F31" s="1365"/>
      <c r="G31" s="1365"/>
      <c r="H31" s="1365"/>
      <c r="I31" s="1365"/>
      <c r="J31" s="1366"/>
      <c r="K31" s="1312"/>
      <c r="L31" s="1312"/>
      <c r="M31" s="1312"/>
      <c r="N31" s="1312"/>
      <c r="O31" s="1312"/>
      <c r="P31" s="1312"/>
      <c r="Q31" s="1312"/>
      <c r="R31" s="1312"/>
      <c r="S31" s="1312"/>
      <c r="T31" s="1312"/>
      <c r="U31" s="1312"/>
      <c r="V31" s="1312"/>
      <c r="W31" s="1312"/>
      <c r="X31" s="1312"/>
      <c r="Y31" s="1312"/>
      <c r="Z31" s="1312"/>
      <c r="AA31" s="1312"/>
      <c r="AB31" s="1312"/>
      <c r="AC31" s="1312"/>
      <c r="AD31" s="1312"/>
      <c r="AE31" s="1312"/>
      <c r="AF31" s="1312"/>
      <c r="AG31" s="1312"/>
      <c r="AH31" s="1312"/>
      <c r="AI31" s="1312"/>
      <c r="AJ31" s="1312"/>
      <c r="AK31" s="1312"/>
    </row>
    <row r="32" spans="1:45" s="519" customFormat="1" ht="21.95" customHeight="1">
      <c r="A32" s="520"/>
      <c r="B32" s="1313" t="s">
        <v>219</v>
      </c>
      <c r="C32" s="1314"/>
      <c r="D32" s="1315"/>
      <c r="E32" s="1342" t="s">
        <v>220</v>
      </c>
      <c r="F32" s="1343"/>
      <c r="G32" s="1343"/>
      <c r="H32" s="1343"/>
      <c r="I32" s="1343"/>
      <c r="J32" s="1344"/>
      <c r="K32" s="1312" t="s">
        <v>295</v>
      </c>
      <c r="L32" s="1312"/>
      <c r="M32" s="1312"/>
      <c r="N32" s="1312"/>
      <c r="O32" s="1312"/>
      <c r="P32" s="1312"/>
      <c r="Q32" s="1312"/>
      <c r="R32" s="1312"/>
      <c r="S32" s="1312"/>
      <c r="T32" s="1312" t="s">
        <v>295</v>
      </c>
      <c r="U32" s="1312"/>
      <c r="V32" s="1312"/>
      <c r="W32" s="1312"/>
      <c r="X32" s="1312"/>
      <c r="Y32" s="1312"/>
      <c r="Z32" s="1312"/>
      <c r="AA32" s="1312"/>
      <c r="AB32" s="1312"/>
      <c r="AC32" s="1312" t="s">
        <v>295</v>
      </c>
      <c r="AD32" s="1312"/>
      <c r="AE32" s="1312"/>
      <c r="AF32" s="1312"/>
      <c r="AG32" s="1312"/>
      <c r="AH32" s="1312"/>
      <c r="AI32" s="1312"/>
      <c r="AJ32" s="1312"/>
      <c r="AK32" s="1312"/>
    </row>
    <row r="33" spans="1:45" s="519" customFormat="1" ht="21.95" customHeight="1">
      <c r="A33" s="520"/>
      <c r="B33" s="1313" t="s">
        <v>222</v>
      </c>
      <c r="C33" s="1314"/>
      <c r="D33" s="1315"/>
      <c r="E33" s="1364" t="s">
        <v>223</v>
      </c>
      <c r="F33" s="1365"/>
      <c r="G33" s="1365"/>
      <c r="H33" s="1365"/>
      <c r="I33" s="1365"/>
      <c r="J33" s="1366"/>
      <c r="K33" s="1388"/>
      <c r="L33" s="1388"/>
      <c r="M33" s="1388"/>
      <c r="N33" s="1388"/>
      <c r="O33" s="1388"/>
      <c r="P33" s="1388"/>
      <c r="Q33" s="1388"/>
      <c r="R33" s="1388"/>
      <c r="S33" s="1388"/>
      <c r="T33" s="1388"/>
      <c r="U33" s="1388"/>
      <c r="V33" s="1388"/>
      <c r="W33" s="1388"/>
      <c r="X33" s="1388"/>
      <c r="Y33" s="1388"/>
      <c r="Z33" s="1388"/>
      <c r="AA33" s="1388"/>
      <c r="AB33" s="1388"/>
      <c r="AC33" s="1388"/>
      <c r="AD33" s="1388"/>
      <c r="AE33" s="1388"/>
      <c r="AF33" s="1388"/>
      <c r="AG33" s="1388"/>
      <c r="AH33" s="1388"/>
      <c r="AI33" s="1388"/>
      <c r="AJ33" s="1388"/>
      <c r="AK33" s="1388"/>
    </row>
    <row r="34" spans="1:45" s="519" customFormat="1" ht="21.95" customHeight="1">
      <c r="A34" s="520"/>
      <c r="B34" s="1316"/>
      <c r="C34" s="1317"/>
      <c r="D34" s="1318"/>
      <c r="E34" s="1342" t="s">
        <v>224</v>
      </c>
      <c r="F34" s="1343"/>
      <c r="G34" s="1343"/>
      <c r="H34" s="1343"/>
      <c r="I34" s="1343"/>
      <c r="J34" s="1344"/>
      <c r="K34" s="1389"/>
      <c r="L34" s="1389"/>
      <c r="M34" s="1389"/>
      <c r="N34" s="1389"/>
      <c r="O34" s="1389"/>
      <c r="P34" s="1389"/>
      <c r="Q34" s="1389"/>
      <c r="R34" s="1389"/>
      <c r="S34" s="1389"/>
      <c r="T34" s="1389"/>
      <c r="U34" s="1389"/>
      <c r="V34" s="1389"/>
      <c r="W34" s="1389"/>
      <c r="X34" s="1389"/>
      <c r="Y34" s="1389"/>
      <c r="Z34" s="1389"/>
      <c r="AA34" s="1389"/>
      <c r="AB34" s="1389"/>
      <c r="AC34" s="1389"/>
      <c r="AD34" s="1389"/>
      <c r="AE34" s="1389"/>
      <c r="AF34" s="1389"/>
      <c r="AG34" s="1389"/>
      <c r="AH34" s="1389"/>
      <c r="AI34" s="1389"/>
      <c r="AJ34" s="1389"/>
      <c r="AK34" s="1389"/>
    </row>
    <row r="35" spans="1:45" s="519" customFormat="1" ht="21.95" customHeight="1">
      <c r="A35" s="520"/>
      <c r="B35" s="1367" t="s">
        <v>231</v>
      </c>
      <c r="C35" s="1368"/>
      <c r="D35" s="1369"/>
      <c r="E35" s="1342" t="s">
        <v>232</v>
      </c>
      <c r="F35" s="1343"/>
      <c r="G35" s="1343"/>
      <c r="H35" s="1343"/>
      <c r="I35" s="1343"/>
      <c r="J35" s="1344"/>
      <c r="K35" s="1312"/>
      <c r="L35" s="1312"/>
      <c r="M35" s="1312"/>
      <c r="N35" s="1312"/>
      <c r="O35" s="1312"/>
      <c r="P35" s="1312"/>
      <c r="Q35" s="1312"/>
      <c r="R35" s="1312"/>
      <c r="S35" s="1312"/>
      <c r="T35" s="1312"/>
      <c r="U35" s="1312"/>
      <c r="V35" s="1312"/>
      <c r="W35" s="1312"/>
      <c r="X35" s="1312"/>
      <c r="Y35" s="1312"/>
      <c r="Z35" s="1312"/>
      <c r="AA35" s="1312"/>
      <c r="AB35" s="1312"/>
      <c r="AC35" s="1312"/>
      <c r="AD35" s="1312"/>
      <c r="AE35" s="1312"/>
      <c r="AF35" s="1312"/>
      <c r="AG35" s="1312"/>
      <c r="AH35" s="1312"/>
      <c r="AI35" s="1312"/>
      <c r="AJ35" s="1312"/>
      <c r="AK35" s="1312"/>
      <c r="AN35" s="141"/>
      <c r="AO35" s="141"/>
      <c r="AP35" s="141"/>
      <c r="AQ35" s="141"/>
      <c r="AR35" s="141"/>
      <c r="AS35" s="141"/>
    </row>
    <row r="36" spans="1:45" s="519" customFormat="1" ht="21.95" customHeight="1">
      <c r="A36" s="520"/>
      <c r="B36" s="1370"/>
      <c r="C36" s="1371"/>
      <c r="D36" s="1372"/>
      <c r="E36" s="1342" t="s">
        <v>233</v>
      </c>
      <c r="F36" s="1343"/>
      <c r="G36" s="1343"/>
      <c r="H36" s="1343"/>
      <c r="I36" s="1343"/>
      <c r="J36" s="1344"/>
      <c r="K36" s="1312"/>
      <c r="L36" s="1312"/>
      <c r="M36" s="1312"/>
      <c r="N36" s="1312"/>
      <c r="O36" s="1312"/>
      <c r="P36" s="1312"/>
      <c r="Q36" s="1312"/>
      <c r="R36" s="1312"/>
      <c r="S36" s="1312"/>
      <c r="T36" s="1312"/>
      <c r="U36" s="1312"/>
      <c r="V36" s="1312"/>
      <c r="W36" s="1312"/>
      <c r="X36" s="1312"/>
      <c r="Y36" s="1312"/>
      <c r="Z36" s="1312"/>
      <c r="AA36" s="1312"/>
      <c r="AB36" s="1312"/>
      <c r="AC36" s="1312"/>
      <c r="AD36" s="1312"/>
      <c r="AE36" s="1312"/>
      <c r="AF36" s="1312"/>
      <c r="AG36" s="1312"/>
      <c r="AH36" s="1312"/>
      <c r="AI36" s="1312"/>
      <c r="AJ36" s="1312"/>
      <c r="AK36" s="1312"/>
      <c r="AO36" s="141"/>
    </row>
    <row r="37" spans="1:45" s="519" customFormat="1" ht="21.95" customHeight="1">
      <c r="A37" s="520"/>
      <c r="B37" s="1355" t="s">
        <v>240</v>
      </c>
      <c r="C37" s="1356"/>
      <c r="D37" s="1357"/>
      <c r="E37" s="1342" t="s">
        <v>8</v>
      </c>
      <c r="F37" s="1343"/>
      <c r="G37" s="1343"/>
      <c r="H37" s="1343"/>
      <c r="I37" s="1343"/>
      <c r="J37" s="1344"/>
      <c r="K37" s="1312"/>
      <c r="L37" s="1312"/>
      <c r="M37" s="1312"/>
      <c r="N37" s="1312"/>
      <c r="O37" s="1312"/>
      <c r="P37" s="1312"/>
      <c r="Q37" s="1312"/>
      <c r="R37" s="1312"/>
      <c r="S37" s="1312"/>
      <c r="T37" s="1312"/>
      <c r="U37" s="1312"/>
      <c r="V37" s="1312"/>
      <c r="W37" s="1312"/>
      <c r="X37" s="1312"/>
      <c r="Y37" s="1312"/>
      <c r="Z37" s="1312"/>
      <c r="AA37" s="1312"/>
      <c r="AB37" s="1312"/>
      <c r="AC37" s="1312"/>
      <c r="AD37" s="1312"/>
      <c r="AE37" s="1312"/>
      <c r="AF37" s="1312"/>
      <c r="AG37" s="1312"/>
      <c r="AH37" s="1312"/>
      <c r="AI37" s="1312"/>
      <c r="AJ37" s="1312"/>
      <c r="AK37" s="1312"/>
    </row>
    <row r="38" spans="1:45" s="519" customFormat="1" ht="21.95" customHeight="1">
      <c r="A38" s="520"/>
      <c r="B38" s="1358"/>
      <c r="C38" s="1359"/>
      <c r="D38" s="1360"/>
      <c r="E38" s="1342" t="s">
        <v>241</v>
      </c>
      <c r="F38" s="1343"/>
      <c r="G38" s="1343"/>
      <c r="H38" s="1343"/>
      <c r="I38" s="1343"/>
      <c r="J38" s="1344"/>
      <c r="K38" s="1312"/>
      <c r="L38" s="1312"/>
      <c r="M38" s="1312"/>
      <c r="N38" s="1312"/>
      <c r="O38" s="1312"/>
      <c r="P38" s="1312"/>
      <c r="Q38" s="1312"/>
      <c r="R38" s="1312"/>
      <c r="S38" s="1312"/>
      <c r="T38" s="1312"/>
      <c r="U38" s="1312"/>
      <c r="V38" s="1312"/>
      <c r="W38" s="1312"/>
      <c r="X38" s="1312"/>
      <c r="Y38" s="1312"/>
      <c r="Z38" s="1312"/>
      <c r="AA38" s="1312"/>
      <c r="AB38" s="1312"/>
      <c r="AC38" s="1312"/>
      <c r="AD38" s="1312"/>
      <c r="AE38" s="1312"/>
      <c r="AF38" s="1312"/>
      <c r="AG38" s="1312"/>
      <c r="AH38" s="1312"/>
      <c r="AI38" s="1312"/>
      <c r="AJ38" s="1312"/>
      <c r="AK38" s="1312"/>
      <c r="AN38" s="141"/>
      <c r="AO38" s="141"/>
      <c r="AP38" s="141"/>
    </row>
    <row r="39" spans="1:45" s="519" customFormat="1" ht="21.95" customHeight="1">
      <c r="A39" s="520"/>
      <c r="B39" s="1358"/>
      <c r="C39" s="1359"/>
      <c r="D39" s="1360"/>
      <c r="E39" s="1342" t="s">
        <v>242</v>
      </c>
      <c r="F39" s="1343"/>
      <c r="G39" s="1343"/>
      <c r="H39" s="1343"/>
      <c r="I39" s="1343"/>
      <c r="J39" s="1344"/>
      <c r="K39" s="1312"/>
      <c r="L39" s="1312"/>
      <c r="M39" s="1312"/>
      <c r="N39" s="1312"/>
      <c r="O39" s="1312"/>
      <c r="P39" s="1312"/>
      <c r="Q39" s="1312"/>
      <c r="R39" s="1312"/>
      <c r="S39" s="1312"/>
      <c r="T39" s="1312"/>
      <c r="U39" s="1312"/>
      <c r="V39" s="1312"/>
      <c r="W39" s="1312"/>
      <c r="X39" s="1312"/>
      <c r="Y39" s="1312"/>
      <c r="Z39" s="1312"/>
      <c r="AA39" s="1312"/>
      <c r="AB39" s="1312"/>
      <c r="AC39" s="1312"/>
      <c r="AD39" s="1312"/>
      <c r="AE39" s="1312"/>
      <c r="AF39" s="1312"/>
      <c r="AG39" s="1312"/>
      <c r="AH39" s="1312"/>
      <c r="AI39" s="1312"/>
      <c r="AJ39" s="1312"/>
      <c r="AK39" s="1312"/>
      <c r="AN39" s="141"/>
      <c r="AO39" s="141"/>
    </row>
    <row r="40" spans="1:45" s="519" customFormat="1" ht="21.95" customHeight="1">
      <c r="A40" s="520"/>
      <c r="B40" s="1358"/>
      <c r="C40" s="1359"/>
      <c r="D40" s="1360"/>
      <c r="E40" s="1342" t="s">
        <v>243</v>
      </c>
      <c r="F40" s="1343"/>
      <c r="G40" s="1343"/>
      <c r="H40" s="1343"/>
      <c r="I40" s="1343"/>
      <c r="J40" s="1344"/>
      <c r="K40" s="1312"/>
      <c r="L40" s="1312"/>
      <c r="M40" s="1312"/>
      <c r="N40" s="1312"/>
      <c r="O40" s="1312"/>
      <c r="P40" s="1312"/>
      <c r="Q40" s="1312"/>
      <c r="R40" s="1312"/>
      <c r="S40" s="1312"/>
      <c r="T40" s="1312"/>
      <c r="U40" s="1312"/>
      <c r="V40" s="1312"/>
      <c r="W40" s="1312"/>
      <c r="X40" s="1312"/>
      <c r="Y40" s="1312"/>
      <c r="Z40" s="1312"/>
      <c r="AA40" s="1312"/>
      <c r="AB40" s="1312"/>
      <c r="AC40" s="1312"/>
      <c r="AD40" s="1312"/>
      <c r="AE40" s="1312"/>
      <c r="AF40" s="1312"/>
      <c r="AG40" s="1312"/>
      <c r="AH40" s="1312"/>
      <c r="AI40" s="1312"/>
      <c r="AJ40" s="1312"/>
      <c r="AK40" s="1312"/>
      <c r="AO40" s="141"/>
    </row>
    <row r="41" spans="1:45" s="519" customFormat="1" ht="21.95" customHeight="1">
      <c r="A41" s="520"/>
      <c r="B41" s="1358"/>
      <c r="C41" s="1359"/>
      <c r="D41" s="1360"/>
      <c r="E41" s="1342" t="s">
        <v>244</v>
      </c>
      <c r="F41" s="1343"/>
      <c r="G41" s="1343"/>
      <c r="H41" s="1343"/>
      <c r="I41" s="1343"/>
      <c r="J41" s="1344"/>
      <c r="K41" s="1312"/>
      <c r="L41" s="1312"/>
      <c r="M41" s="1312"/>
      <c r="N41" s="1312"/>
      <c r="O41" s="1312"/>
      <c r="P41" s="1312"/>
      <c r="Q41" s="1312"/>
      <c r="R41" s="1312"/>
      <c r="S41" s="1312"/>
      <c r="T41" s="1312"/>
      <c r="U41" s="1312"/>
      <c r="V41" s="1312"/>
      <c r="W41" s="1312"/>
      <c r="X41" s="1312"/>
      <c r="Y41" s="1312"/>
      <c r="Z41" s="1312"/>
      <c r="AA41" s="1312"/>
      <c r="AB41" s="1312"/>
      <c r="AC41" s="1312"/>
      <c r="AD41" s="1312"/>
      <c r="AE41" s="1312"/>
      <c r="AF41" s="1312"/>
      <c r="AG41" s="1312"/>
      <c r="AH41" s="1312"/>
      <c r="AI41" s="1312"/>
      <c r="AJ41" s="1312"/>
      <c r="AK41" s="1312"/>
    </row>
    <row r="42" spans="1:45" s="519" customFormat="1" ht="21.95" customHeight="1">
      <c r="A42" s="520"/>
      <c r="B42" s="1358"/>
      <c r="C42" s="1359"/>
      <c r="D42" s="1360"/>
      <c r="E42" s="1342" t="s">
        <v>245</v>
      </c>
      <c r="F42" s="1343"/>
      <c r="G42" s="1343"/>
      <c r="H42" s="1343"/>
      <c r="I42" s="1343"/>
      <c r="J42" s="1344"/>
      <c r="K42" s="1312"/>
      <c r="L42" s="1312"/>
      <c r="M42" s="1312"/>
      <c r="N42" s="1312"/>
      <c r="O42" s="1312"/>
      <c r="P42" s="1312"/>
      <c r="Q42" s="1312"/>
      <c r="R42" s="1312"/>
      <c r="S42" s="1312"/>
      <c r="T42" s="1312"/>
      <c r="U42" s="1312"/>
      <c r="V42" s="1312"/>
      <c r="W42" s="1312"/>
      <c r="X42" s="1312"/>
      <c r="Y42" s="1312"/>
      <c r="Z42" s="1312"/>
      <c r="AA42" s="1312"/>
      <c r="AB42" s="1312"/>
      <c r="AC42" s="1312"/>
      <c r="AD42" s="1312"/>
      <c r="AE42" s="1312"/>
      <c r="AF42" s="1312"/>
      <c r="AG42" s="1312"/>
      <c r="AH42" s="1312"/>
      <c r="AI42" s="1312"/>
      <c r="AJ42" s="1312"/>
      <c r="AK42" s="1312"/>
    </row>
    <row r="43" spans="1:45" s="519" customFormat="1" ht="21.95" customHeight="1">
      <c r="A43" s="520"/>
      <c r="B43" s="1361"/>
      <c r="C43" s="1362"/>
      <c r="D43" s="1363"/>
      <c r="E43" s="1342" t="s">
        <v>246</v>
      </c>
      <c r="F43" s="1343"/>
      <c r="G43" s="1343"/>
      <c r="H43" s="1343"/>
      <c r="I43" s="1343"/>
      <c r="J43" s="1344"/>
      <c r="K43" s="1312"/>
      <c r="L43" s="1312"/>
      <c r="M43" s="1312"/>
      <c r="N43" s="1312"/>
      <c r="O43" s="1312"/>
      <c r="P43" s="1312"/>
      <c r="Q43" s="1312"/>
      <c r="R43" s="1312"/>
      <c r="S43" s="1312"/>
      <c r="T43" s="1312"/>
      <c r="U43" s="1312"/>
      <c r="V43" s="1312"/>
      <c r="W43" s="1312"/>
      <c r="X43" s="1312"/>
      <c r="Y43" s="1312"/>
      <c r="Z43" s="1312"/>
      <c r="AA43" s="1312"/>
      <c r="AB43" s="1312"/>
      <c r="AC43" s="1312"/>
      <c r="AD43" s="1312"/>
      <c r="AE43" s="1312"/>
      <c r="AF43" s="1312"/>
      <c r="AG43" s="1312"/>
      <c r="AH43" s="1312"/>
      <c r="AI43" s="1312"/>
      <c r="AJ43" s="1312"/>
      <c r="AK43" s="1312"/>
    </row>
    <row r="44" spans="1:45" s="519" customFormat="1" ht="21.95" customHeight="1">
      <c r="A44" s="520"/>
      <c r="B44" s="1313" t="s">
        <v>296</v>
      </c>
      <c r="C44" s="1314"/>
      <c r="D44" s="1314"/>
      <c r="E44" s="1314"/>
      <c r="F44" s="1314"/>
      <c r="G44" s="1314"/>
      <c r="H44" s="1314"/>
      <c r="I44" s="1314"/>
      <c r="J44" s="1315"/>
      <c r="K44" s="1312"/>
      <c r="L44" s="1312"/>
      <c r="M44" s="1312"/>
      <c r="N44" s="1312"/>
      <c r="O44" s="1312"/>
      <c r="P44" s="1312"/>
      <c r="Q44" s="1312"/>
      <c r="R44" s="1312"/>
      <c r="S44" s="1312"/>
      <c r="T44" s="1312"/>
      <c r="U44" s="1312"/>
      <c r="V44" s="1312"/>
      <c r="W44" s="1312"/>
      <c r="X44" s="1312"/>
      <c r="Y44" s="1312"/>
      <c r="Z44" s="1312"/>
      <c r="AA44" s="1312"/>
      <c r="AB44" s="1312"/>
      <c r="AC44" s="1312"/>
      <c r="AD44" s="1312"/>
      <c r="AE44" s="1312"/>
      <c r="AF44" s="1312"/>
      <c r="AG44" s="1312"/>
      <c r="AH44" s="1312"/>
      <c r="AI44" s="1312"/>
      <c r="AJ44" s="1312"/>
      <c r="AK44" s="1312"/>
    </row>
    <row r="45" spans="1:45" s="519" customFormat="1" ht="21.95" customHeight="1">
      <c r="A45" s="520"/>
      <c r="B45" s="1316"/>
      <c r="C45" s="1317"/>
      <c r="D45" s="1317"/>
      <c r="E45" s="1317"/>
      <c r="F45" s="1317"/>
      <c r="G45" s="1317"/>
      <c r="H45" s="1317"/>
      <c r="I45" s="1317"/>
      <c r="J45" s="1318"/>
      <c r="K45" s="1312"/>
      <c r="L45" s="1312"/>
      <c r="M45" s="1312"/>
      <c r="N45" s="1312"/>
      <c r="O45" s="1312"/>
      <c r="P45" s="1312"/>
      <c r="Q45" s="1312"/>
      <c r="R45" s="1312"/>
      <c r="S45" s="1312"/>
      <c r="T45" s="1312"/>
      <c r="U45" s="1312"/>
      <c r="V45" s="1312"/>
      <c r="W45" s="1312"/>
      <c r="X45" s="1312"/>
      <c r="Y45" s="1312"/>
      <c r="Z45" s="1312"/>
      <c r="AA45" s="1312"/>
      <c r="AB45" s="1312"/>
      <c r="AC45" s="1312"/>
      <c r="AD45" s="1312"/>
      <c r="AE45" s="1312"/>
      <c r="AF45" s="1312"/>
      <c r="AG45" s="1312"/>
      <c r="AH45" s="1312"/>
      <c r="AI45" s="1312"/>
      <c r="AJ45" s="1312"/>
      <c r="AK45" s="1312"/>
    </row>
    <row r="46" spans="1:45" s="519" customFormat="1" ht="21.95" customHeight="1">
      <c r="A46" s="520"/>
      <c r="B46" s="537"/>
      <c r="C46" s="537"/>
      <c r="D46" s="537"/>
      <c r="E46" s="537"/>
      <c r="F46" s="537"/>
      <c r="G46" s="537"/>
      <c r="H46" s="537"/>
      <c r="I46" s="537"/>
      <c r="J46" s="537"/>
      <c r="K46" s="536"/>
      <c r="L46" s="536"/>
      <c r="M46" s="536"/>
      <c r="N46" s="536"/>
      <c r="O46" s="536"/>
      <c r="P46" s="536"/>
      <c r="Q46" s="536"/>
      <c r="R46" s="536"/>
      <c r="S46" s="536"/>
      <c r="T46" s="536"/>
      <c r="U46" s="536"/>
      <c r="V46" s="536"/>
      <c r="W46" s="536"/>
      <c r="X46" s="536"/>
      <c r="Y46" s="536"/>
      <c r="Z46" s="536"/>
      <c r="AA46" s="536"/>
      <c r="AB46" s="536"/>
      <c r="AC46" s="536"/>
      <c r="AD46" s="536"/>
      <c r="AE46" s="536"/>
      <c r="AF46" s="536"/>
      <c r="AG46" s="536"/>
      <c r="AH46" s="536"/>
      <c r="AI46" s="536"/>
      <c r="AJ46" s="536"/>
      <c r="AK46" s="536"/>
    </row>
    <row r="47" spans="1:45" s="519" customFormat="1" ht="21.95" customHeight="1">
      <c r="A47" s="520"/>
      <c r="B47" s="537"/>
      <c r="C47" s="537"/>
      <c r="D47" s="537"/>
      <c r="E47" s="537"/>
      <c r="F47" s="537"/>
      <c r="G47" s="537"/>
      <c r="H47" s="537"/>
      <c r="I47" s="537"/>
      <c r="J47" s="537"/>
      <c r="K47" s="536"/>
      <c r="L47" s="536"/>
      <c r="M47" s="536"/>
      <c r="N47" s="536"/>
      <c r="O47" s="536"/>
      <c r="P47" s="536"/>
      <c r="Q47" s="536"/>
      <c r="R47" s="536"/>
      <c r="S47" s="536"/>
      <c r="T47" s="536"/>
      <c r="U47" s="536"/>
      <c r="V47" s="536"/>
      <c r="W47" s="536"/>
      <c r="X47" s="536"/>
      <c r="Y47" s="536"/>
      <c r="Z47" s="536"/>
      <c r="AA47" s="536"/>
      <c r="AB47" s="536"/>
      <c r="AC47" s="536"/>
      <c r="AD47" s="536"/>
      <c r="AE47" s="536"/>
      <c r="AF47" s="536"/>
      <c r="AG47" s="536"/>
      <c r="AH47" s="536"/>
      <c r="AI47" s="536"/>
      <c r="AJ47" s="536"/>
      <c r="AK47" s="536"/>
    </row>
    <row r="48" spans="1:45" s="519" customFormat="1">
      <c r="A48" s="520"/>
      <c r="B48" s="520"/>
      <c r="C48" s="520"/>
      <c r="D48" s="520"/>
      <c r="E48" s="520"/>
      <c r="F48" s="520"/>
      <c r="G48" s="520"/>
      <c r="H48" s="520"/>
      <c r="I48" s="520"/>
      <c r="J48" s="520"/>
      <c r="K48" s="520"/>
      <c r="L48" s="520"/>
      <c r="M48" s="520"/>
      <c r="N48" s="520"/>
      <c r="O48" s="520"/>
      <c r="P48" s="520"/>
      <c r="Q48" s="520"/>
      <c r="R48" s="520"/>
      <c r="S48" s="520"/>
      <c r="T48" s="520"/>
      <c r="U48" s="520"/>
      <c r="V48" s="520"/>
      <c r="W48" s="520"/>
      <c r="X48" s="520"/>
      <c r="Y48" s="520"/>
      <c r="Z48" s="520"/>
      <c r="AA48" s="520"/>
      <c r="AB48" s="520"/>
      <c r="AC48" s="520"/>
      <c r="AD48" s="520"/>
      <c r="AE48" s="520"/>
      <c r="AF48" s="520"/>
      <c r="AG48" s="520"/>
      <c r="AH48" s="520"/>
      <c r="AI48" s="520"/>
      <c r="AJ48" s="239" t="s">
        <v>93</v>
      </c>
      <c r="AK48" s="520"/>
    </row>
    <row r="49" spans="1:38" s="519" customFormat="1">
      <c r="A49" s="520"/>
      <c r="B49" s="520"/>
      <c r="C49" s="520"/>
      <c r="D49" s="520"/>
      <c r="E49" s="520"/>
      <c r="F49" s="520"/>
      <c r="G49" s="520"/>
      <c r="H49" s="520"/>
      <c r="I49" s="520"/>
      <c r="J49" s="520"/>
      <c r="K49" s="520"/>
      <c r="L49" s="520"/>
      <c r="M49" s="520"/>
      <c r="N49" s="520"/>
      <c r="O49" s="520"/>
      <c r="P49" s="520"/>
      <c r="Q49" s="520"/>
      <c r="R49" s="520"/>
      <c r="S49" s="520"/>
      <c r="T49" s="520"/>
      <c r="U49" s="520"/>
      <c r="V49" s="520"/>
      <c r="W49" s="520"/>
      <c r="X49" s="520"/>
      <c r="Y49" s="520"/>
      <c r="Z49" s="520"/>
      <c r="AA49" s="520"/>
      <c r="AB49" s="520"/>
      <c r="AC49" s="520"/>
      <c r="AD49" s="520"/>
      <c r="AE49" s="520"/>
      <c r="AF49" s="520"/>
      <c r="AG49" s="520"/>
      <c r="AH49" s="520"/>
      <c r="AI49" s="520"/>
      <c r="AJ49" s="239"/>
      <c r="AK49" s="520"/>
    </row>
    <row r="50" spans="1:38" s="519" customFormat="1">
      <c r="A50" s="520"/>
      <c r="B50" s="520"/>
      <c r="C50" s="520"/>
      <c r="D50" s="520"/>
      <c r="E50" s="520"/>
      <c r="F50" s="520"/>
      <c r="G50" s="520"/>
      <c r="H50" s="520"/>
      <c r="I50" s="520"/>
      <c r="J50" s="520"/>
      <c r="K50" s="520"/>
      <c r="L50" s="520"/>
      <c r="M50" s="520"/>
      <c r="N50" s="520"/>
      <c r="O50" s="520"/>
      <c r="P50" s="520"/>
      <c r="Q50" s="520"/>
      <c r="R50" s="520"/>
      <c r="S50" s="520"/>
      <c r="T50" s="520"/>
      <c r="U50" s="520"/>
      <c r="V50" s="520"/>
      <c r="W50" s="520"/>
      <c r="X50" s="520"/>
      <c r="Y50" s="520"/>
      <c r="Z50" s="520"/>
      <c r="AA50" s="520"/>
      <c r="AB50" s="520"/>
      <c r="AC50" s="520"/>
      <c r="AD50" s="520"/>
      <c r="AE50" s="520"/>
      <c r="AF50" s="520"/>
      <c r="AG50" s="520"/>
      <c r="AH50" s="520"/>
      <c r="AI50" s="520"/>
      <c r="AJ50" s="239"/>
      <c r="AK50" s="520"/>
    </row>
    <row r="51" spans="1:38" s="238" customFormat="1" ht="18" customHeight="1">
      <c r="B51" s="518" t="s">
        <v>255</v>
      </c>
      <c r="C51" s="240"/>
      <c r="D51" s="240"/>
      <c r="E51" s="240"/>
      <c r="F51" s="240"/>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1"/>
      <c r="AK51" s="241"/>
    </row>
    <row r="52" spans="1:38" s="122" customFormat="1" ht="20.100000000000001" customHeight="1">
      <c r="B52" s="1286" t="s">
        <v>256</v>
      </c>
      <c r="C52" s="1287"/>
      <c r="D52" s="1287"/>
      <c r="E52" s="1287"/>
      <c r="F52" s="1288"/>
      <c r="G52" s="1259" t="s">
        <v>257</v>
      </c>
      <c r="H52" s="1265"/>
      <c r="I52" s="1265"/>
      <c r="J52" s="1265"/>
      <c r="K52" s="1260"/>
      <c r="L52" s="1322" t="s">
        <v>258</v>
      </c>
      <c r="M52" s="1323"/>
      <c r="N52" s="1323"/>
      <c r="O52" s="1323"/>
      <c r="P52" s="1323"/>
      <c r="Q52" s="1324">
        <v>3</v>
      </c>
      <c r="R52" s="1324"/>
      <c r="S52" s="1325" t="s">
        <v>259</v>
      </c>
      <c r="T52" s="1325"/>
      <c r="U52" s="1325"/>
      <c r="V52" s="1325"/>
      <c r="W52" s="1325"/>
      <c r="X52" s="1325"/>
      <c r="Y52" s="1326"/>
      <c r="Z52" s="1327" t="s">
        <v>260</v>
      </c>
      <c r="AA52" s="1328"/>
      <c r="AB52" s="1328"/>
      <c r="AC52" s="1328"/>
      <c r="AD52" s="1328"/>
      <c r="AE52" s="1328"/>
      <c r="AF52" s="1328"/>
      <c r="AG52" s="1328"/>
      <c r="AH52" s="1328"/>
      <c r="AI52" s="1328"/>
      <c r="AJ52" s="1328"/>
      <c r="AK52" s="1329"/>
    </row>
    <row r="53" spans="1:38" s="122" customFormat="1" ht="20.100000000000001" customHeight="1">
      <c r="B53" s="1295"/>
      <c r="C53" s="1296"/>
      <c r="D53" s="1296"/>
      <c r="E53" s="1296"/>
      <c r="F53" s="1297"/>
      <c r="G53" s="1259" t="s">
        <v>261</v>
      </c>
      <c r="H53" s="1265"/>
      <c r="I53" s="1265"/>
      <c r="J53" s="1265"/>
      <c r="K53" s="1260"/>
      <c r="L53" s="1322" t="s">
        <v>258</v>
      </c>
      <c r="M53" s="1323"/>
      <c r="N53" s="1323"/>
      <c r="O53" s="1323"/>
      <c r="P53" s="1323"/>
      <c r="Q53" s="1324">
        <v>3</v>
      </c>
      <c r="R53" s="1324"/>
      <c r="S53" s="1325" t="s">
        <v>259</v>
      </c>
      <c r="T53" s="1325"/>
      <c r="U53" s="1325"/>
      <c r="V53" s="1325"/>
      <c r="W53" s="1325"/>
      <c r="X53" s="1325"/>
      <c r="Y53" s="1326"/>
      <c r="Z53" s="1330"/>
      <c r="AA53" s="1331"/>
      <c r="AB53" s="1331"/>
      <c r="AC53" s="1331"/>
      <c r="AD53" s="1331"/>
      <c r="AE53" s="1331"/>
      <c r="AF53" s="1331"/>
      <c r="AG53" s="1331"/>
      <c r="AH53" s="1331"/>
      <c r="AI53" s="1331"/>
      <c r="AJ53" s="1331"/>
      <c r="AK53" s="1332"/>
    </row>
    <row r="54" spans="1:38" s="122" customFormat="1" ht="20.100000000000001" customHeight="1">
      <c r="B54" s="1289"/>
      <c r="C54" s="1290"/>
      <c r="D54" s="1290"/>
      <c r="E54" s="1290"/>
      <c r="F54" s="1291"/>
      <c r="G54" s="1259" t="s">
        <v>262</v>
      </c>
      <c r="H54" s="1265"/>
      <c r="I54" s="1265"/>
      <c r="J54" s="1265"/>
      <c r="K54" s="1260"/>
      <c r="L54" s="1322" t="s">
        <v>258</v>
      </c>
      <c r="M54" s="1323"/>
      <c r="N54" s="1323"/>
      <c r="O54" s="1323"/>
      <c r="P54" s="1323"/>
      <c r="Q54" s="1324">
        <v>1</v>
      </c>
      <c r="R54" s="1324"/>
      <c r="S54" s="1340" t="s">
        <v>259</v>
      </c>
      <c r="T54" s="1340"/>
      <c r="U54" s="1340"/>
      <c r="V54" s="1340"/>
      <c r="W54" s="1340"/>
      <c r="X54" s="1340"/>
      <c r="Y54" s="1341"/>
      <c r="Z54" s="1333"/>
      <c r="AA54" s="1334"/>
      <c r="AB54" s="1334"/>
      <c r="AC54" s="1334"/>
      <c r="AD54" s="1334"/>
      <c r="AE54" s="1334"/>
      <c r="AF54" s="1334"/>
      <c r="AG54" s="1334"/>
      <c r="AH54" s="1334"/>
      <c r="AI54" s="1334"/>
      <c r="AJ54" s="1334"/>
      <c r="AK54" s="1335"/>
    </row>
    <row r="55" spans="1:38" s="122" customFormat="1" ht="24" customHeight="1">
      <c r="B55" s="1286" t="s">
        <v>263</v>
      </c>
      <c r="C55" s="1287"/>
      <c r="D55" s="1287"/>
      <c r="E55" s="1287"/>
      <c r="F55" s="1288"/>
      <c r="G55" s="1259" t="s">
        <v>264</v>
      </c>
      <c r="H55" s="1265"/>
      <c r="I55" s="1265"/>
      <c r="J55" s="1265"/>
      <c r="K55" s="1260"/>
      <c r="L55" s="1303" t="s">
        <v>265</v>
      </c>
      <c r="M55" s="1304"/>
      <c r="N55" s="1304"/>
      <c r="O55" s="1304"/>
      <c r="P55" s="1304"/>
      <c r="Q55" s="1304"/>
      <c r="R55" s="1304"/>
      <c r="S55" s="1304"/>
      <c r="T55" s="1304"/>
      <c r="U55" s="1304"/>
      <c r="V55" s="1304"/>
      <c r="W55" s="1304"/>
      <c r="X55" s="1304"/>
      <c r="Y55" s="1304"/>
      <c r="Z55" s="1304"/>
      <c r="AA55" s="1304"/>
      <c r="AB55" s="1304"/>
      <c r="AC55" s="1304"/>
      <c r="AD55" s="1304"/>
      <c r="AE55" s="1304"/>
      <c r="AF55" s="1304"/>
      <c r="AG55" s="1304"/>
      <c r="AH55" s="1304"/>
      <c r="AI55" s="1304"/>
      <c r="AJ55" s="1304"/>
      <c r="AK55" s="1305"/>
    </row>
    <row r="56" spans="1:38" s="122" customFormat="1" ht="24" customHeight="1">
      <c r="B56" s="1295"/>
      <c r="C56" s="1296"/>
      <c r="D56" s="1296"/>
      <c r="E56" s="1296"/>
      <c r="F56" s="1297"/>
      <c r="G56" s="1266" t="s">
        <v>266</v>
      </c>
      <c r="H56" s="1266"/>
      <c r="I56" s="1266"/>
      <c r="J56" s="1266" t="s">
        <v>267</v>
      </c>
      <c r="K56" s="1266"/>
      <c r="L56" s="1292" t="s">
        <v>268</v>
      </c>
      <c r="M56" s="1292"/>
      <c r="N56" s="1292"/>
      <c r="O56" s="1292"/>
      <c r="P56" s="1292"/>
      <c r="Q56" s="1292"/>
      <c r="R56" s="1292"/>
      <c r="S56" s="1292"/>
      <c r="T56" s="1292"/>
      <c r="U56" s="1292"/>
      <c r="V56" s="1292"/>
      <c r="W56" s="1292"/>
      <c r="X56" s="1292"/>
      <c r="Y56" s="1292"/>
      <c r="Z56" s="1292"/>
      <c r="AA56" s="1292"/>
      <c r="AB56" s="1292"/>
      <c r="AC56" s="1292"/>
      <c r="AD56" s="1292"/>
      <c r="AE56" s="1292"/>
      <c r="AF56" s="1292"/>
      <c r="AG56" s="1292"/>
      <c r="AH56" s="1292"/>
      <c r="AI56" s="1292"/>
      <c r="AJ56" s="1292"/>
      <c r="AK56" s="1292"/>
    </row>
    <row r="57" spans="1:38" s="122" customFormat="1" ht="24" customHeight="1">
      <c r="B57" s="1295"/>
      <c r="C57" s="1296"/>
      <c r="D57" s="1296"/>
      <c r="E57" s="1296"/>
      <c r="F57" s="1297"/>
      <c r="G57" s="1266"/>
      <c r="H57" s="1266"/>
      <c r="I57" s="1266"/>
      <c r="J57" s="1266" t="s">
        <v>269</v>
      </c>
      <c r="K57" s="1266"/>
      <c r="L57" s="1292" t="s">
        <v>270</v>
      </c>
      <c r="M57" s="1292"/>
      <c r="N57" s="1292"/>
      <c r="O57" s="1292"/>
      <c r="P57" s="1292"/>
      <c r="Q57" s="1292"/>
      <c r="R57" s="1292"/>
      <c r="S57" s="1292"/>
      <c r="T57" s="1292"/>
      <c r="U57" s="1292"/>
      <c r="V57" s="1292"/>
      <c r="W57" s="1292"/>
      <c r="X57" s="1292"/>
      <c r="Y57" s="1292"/>
      <c r="Z57" s="1292"/>
      <c r="AA57" s="1292"/>
      <c r="AB57" s="1292"/>
      <c r="AC57" s="1292"/>
      <c r="AD57" s="1292"/>
      <c r="AE57" s="1292"/>
      <c r="AF57" s="1292"/>
      <c r="AG57" s="1292"/>
      <c r="AH57" s="1292"/>
      <c r="AI57" s="1292"/>
      <c r="AJ57" s="1292"/>
      <c r="AK57" s="1292"/>
    </row>
    <row r="58" spans="1:38" s="122" customFormat="1" ht="27.95" customHeight="1">
      <c r="B58" s="1295"/>
      <c r="C58" s="1296"/>
      <c r="D58" s="1296"/>
      <c r="E58" s="1296"/>
      <c r="F58" s="1297"/>
      <c r="G58" s="1306"/>
      <c r="H58" s="1306"/>
      <c r="I58" s="1306"/>
      <c r="J58" s="1306" t="s">
        <v>271</v>
      </c>
      <c r="K58" s="1306"/>
      <c r="L58" s="1307" t="s">
        <v>272</v>
      </c>
      <c r="M58" s="1308"/>
      <c r="N58" s="1308"/>
      <c r="O58" s="1308"/>
      <c r="P58" s="1308"/>
      <c r="Q58" s="1309" t="s">
        <v>273</v>
      </c>
      <c r="R58" s="1310"/>
      <c r="S58" s="1310"/>
      <c r="T58" s="1310"/>
      <c r="U58" s="1310"/>
      <c r="V58" s="1310"/>
      <c r="W58" s="1310"/>
      <c r="X58" s="1310"/>
      <c r="Y58" s="1310"/>
      <c r="Z58" s="1310"/>
      <c r="AA58" s="1310"/>
      <c r="AB58" s="1310"/>
      <c r="AC58" s="1310"/>
      <c r="AD58" s="1310"/>
      <c r="AE58" s="1310"/>
      <c r="AF58" s="1310"/>
      <c r="AG58" s="1310"/>
      <c r="AH58" s="1310"/>
      <c r="AI58" s="1310"/>
      <c r="AJ58" s="1310"/>
      <c r="AK58" s="1311"/>
    </row>
    <row r="59" spans="1:38" s="122" customFormat="1" ht="21.95" customHeight="1">
      <c r="B59" s="1286" t="s">
        <v>274</v>
      </c>
      <c r="C59" s="1287"/>
      <c r="D59" s="1287"/>
      <c r="E59" s="1287"/>
      <c r="F59" s="1288"/>
      <c r="G59" s="1259" t="s">
        <v>275</v>
      </c>
      <c r="H59" s="1265"/>
      <c r="I59" s="1265"/>
      <c r="J59" s="1265"/>
      <c r="K59" s="1260"/>
      <c r="L59" s="1292"/>
      <c r="M59" s="1292"/>
      <c r="N59" s="1292"/>
      <c r="O59" s="1292"/>
      <c r="P59" s="1292"/>
      <c r="Q59" s="1292"/>
      <c r="R59" s="1292"/>
      <c r="S59" s="1292"/>
      <c r="T59" s="1292"/>
      <c r="U59" s="1292"/>
      <c r="V59" s="1292"/>
      <c r="W59" s="1292"/>
      <c r="X59" s="1292"/>
      <c r="Y59" s="1292"/>
      <c r="Z59" s="1292"/>
      <c r="AA59" s="1292"/>
      <c r="AB59" s="1292"/>
      <c r="AC59" s="1292"/>
      <c r="AD59" s="1292"/>
      <c r="AE59" s="1292"/>
      <c r="AF59" s="1292"/>
      <c r="AG59" s="1292"/>
      <c r="AH59" s="1292"/>
      <c r="AI59" s="1292"/>
      <c r="AJ59" s="1292"/>
      <c r="AK59" s="1292"/>
    </row>
    <row r="60" spans="1:38" s="122" customFormat="1" ht="30" customHeight="1">
      <c r="B60" s="1289"/>
      <c r="C60" s="1290"/>
      <c r="D60" s="1290"/>
      <c r="E60" s="1290"/>
      <c r="F60" s="1291"/>
      <c r="G60" s="1259" t="s">
        <v>276</v>
      </c>
      <c r="H60" s="1265"/>
      <c r="I60" s="1265"/>
      <c r="J60" s="1265"/>
      <c r="K60" s="1260"/>
      <c r="L60" s="1293"/>
      <c r="M60" s="1294"/>
      <c r="N60" s="1294"/>
      <c r="O60" s="1294"/>
      <c r="P60" s="1294"/>
      <c r="Q60" s="1294"/>
      <c r="R60" s="1294"/>
      <c r="S60" s="1294"/>
      <c r="T60" s="1294"/>
      <c r="U60" s="1294"/>
      <c r="V60" s="1294"/>
      <c r="W60" s="1294"/>
      <c r="X60" s="1294"/>
      <c r="Y60" s="1294"/>
      <c r="Z60" s="1294"/>
      <c r="AA60" s="1294"/>
      <c r="AB60" s="1294"/>
      <c r="AC60" s="1294"/>
      <c r="AD60" s="1294"/>
      <c r="AE60" s="1294"/>
      <c r="AF60" s="1294"/>
      <c r="AG60" s="1294"/>
      <c r="AH60" s="1294"/>
      <c r="AI60" s="1294"/>
      <c r="AJ60" s="1294"/>
      <c r="AK60" s="1294"/>
    </row>
    <row r="61" spans="1:38" s="238" customFormat="1" ht="18" customHeight="1"/>
    <row r="62" spans="1:38" s="238" customFormat="1" ht="15" customHeight="1">
      <c r="B62" s="492" t="s">
        <v>277</v>
      </c>
      <c r="C62" s="491"/>
      <c r="D62" s="491"/>
      <c r="E62" s="491"/>
      <c r="F62" s="491"/>
      <c r="G62" s="491"/>
      <c r="H62" s="491"/>
      <c r="I62" s="491"/>
      <c r="J62" s="491"/>
      <c r="K62" s="491"/>
      <c r="L62" s="491"/>
      <c r="M62" s="491"/>
      <c r="N62" s="491"/>
      <c r="O62" s="491"/>
      <c r="P62" s="491"/>
      <c r="Q62" s="491"/>
      <c r="R62" s="491"/>
      <c r="S62" s="491"/>
      <c r="T62" s="491"/>
      <c r="U62" s="491"/>
      <c r="V62" s="491"/>
      <c r="W62" s="491"/>
      <c r="X62" s="491"/>
      <c r="Y62" s="491"/>
      <c r="Z62" s="491"/>
      <c r="AA62" s="491"/>
      <c r="AB62" s="491"/>
      <c r="AC62" s="491"/>
      <c r="AD62" s="491"/>
      <c r="AE62" s="491"/>
      <c r="AF62" s="491"/>
      <c r="AG62" s="491"/>
      <c r="AH62" s="491"/>
      <c r="AI62" s="491"/>
      <c r="AJ62" s="491"/>
      <c r="AK62" s="491"/>
    </row>
    <row r="63" spans="1:38" s="238" customFormat="1" ht="9.9499999999999993" customHeight="1"/>
    <row r="64" spans="1:38" s="122" customFormat="1" ht="24.95" customHeight="1">
      <c r="B64" s="1271" t="s">
        <v>278</v>
      </c>
      <c r="C64" s="1272"/>
      <c r="D64" s="1272"/>
      <c r="E64" s="1273"/>
      <c r="F64" s="1280" t="s">
        <v>279</v>
      </c>
      <c r="G64" s="1281"/>
      <c r="H64" s="1298" t="s">
        <v>280</v>
      </c>
      <c r="I64" s="1299"/>
      <c r="J64" s="1300"/>
      <c r="K64" s="1301"/>
      <c r="L64" s="1301"/>
      <c r="M64" s="1301"/>
      <c r="N64" s="1301"/>
      <c r="O64" s="1301"/>
      <c r="P64" s="1301"/>
      <c r="Q64" s="1301"/>
      <c r="R64" s="1301"/>
      <c r="S64" s="1301"/>
      <c r="T64" s="1301"/>
      <c r="U64" s="1301"/>
      <c r="V64" s="1301"/>
      <c r="W64" s="1301"/>
      <c r="X64" s="1301"/>
      <c r="Y64" s="1301"/>
      <c r="Z64" s="1301"/>
      <c r="AA64" s="1301"/>
      <c r="AB64" s="1301"/>
      <c r="AC64" s="1301"/>
      <c r="AD64" s="1301"/>
      <c r="AE64" s="1301"/>
      <c r="AF64" s="1301"/>
      <c r="AG64" s="1301"/>
      <c r="AH64" s="1301"/>
      <c r="AI64" s="1301"/>
      <c r="AJ64" s="1301"/>
      <c r="AK64" s="1302"/>
      <c r="AL64" s="121"/>
    </row>
    <row r="65" spans="2:38" s="122" customFormat="1" ht="24.95" customHeight="1">
      <c r="B65" s="1274"/>
      <c r="C65" s="1275"/>
      <c r="D65" s="1275"/>
      <c r="E65" s="1276"/>
      <c r="F65" s="1282"/>
      <c r="G65" s="1283"/>
      <c r="H65" s="1259" t="s">
        <v>281</v>
      </c>
      <c r="I65" s="1265"/>
      <c r="J65" s="1260"/>
      <c r="K65" s="1259" t="s">
        <v>282</v>
      </c>
      <c r="L65" s="1260"/>
      <c r="M65" s="1261"/>
      <c r="N65" s="1262"/>
      <c r="O65" s="1262"/>
      <c r="P65" s="1262"/>
      <c r="Q65" s="1262"/>
      <c r="R65" s="1262"/>
      <c r="S65" s="1263"/>
      <c r="T65" s="1259" t="s">
        <v>283</v>
      </c>
      <c r="U65" s="1265"/>
      <c r="V65" s="1260"/>
      <c r="W65" s="1261"/>
      <c r="X65" s="1262"/>
      <c r="Y65" s="1262"/>
      <c r="Z65" s="1262"/>
      <c r="AA65" s="1262"/>
      <c r="AB65" s="1262"/>
      <c r="AC65" s="1262"/>
      <c r="AD65" s="1263"/>
      <c r="AE65" s="1259" t="s">
        <v>284</v>
      </c>
      <c r="AF65" s="1260"/>
      <c r="AG65" s="1256"/>
      <c r="AH65" s="1257"/>
      <c r="AI65" s="1257"/>
      <c r="AJ65" s="1257"/>
      <c r="AK65" s="1258"/>
      <c r="AL65" s="121"/>
    </row>
    <row r="66" spans="2:38" s="122" customFormat="1" ht="24.95" customHeight="1">
      <c r="B66" s="1274"/>
      <c r="C66" s="1275"/>
      <c r="D66" s="1275"/>
      <c r="E66" s="1276"/>
      <c r="F66" s="1284"/>
      <c r="G66" s="1285"/>
      <c r="H66" s="1259"/>
      <c r="I66" s="1265"/>
      <c r="J66" s="1260"/>
      <c r="K66" s="1259" t="s">
        <v>285</v>
      </c>
      <c r="L66" s="1260"/>
      <c r="M66" s="1261"/>
      <c r="N66" s="1262"/>
      <c r="O66" s="1262"/>
      <c r="P66" s="1262"/>
      <c r="Q66" s="1262"/>
      <c r="R66" s="1262"/>
      <c r="S66" s="1262"/>
      <c r="T66" s="1262"/>
      <c r="U66" s="1262"/>
      <c r="V66" s="1262"/>
      <c r="W66" s="1262"/>
      <c r="X66" s="1262"/>
      <c r="Y66" s="1262"/>
      <c r="Z66" s="1262"/>
      <c r="AA66" s="1262"/>
      <c r="AB66" s="1262"/>
      <c r="AC66" s="1262"/>
      <c r="AD66" s="1262"/>
      <c r="AE66" s="1262"/>
      <c r="AF66" s="1262"/>
      <c r="AG66" s="1262"/>
      <c r="AH66" s="1262"/>
      <c r="AI66" s="1262"/>
      <c r="AJ66" s="1262"/>
      <c r="AK66" s="1263"/>
      <c r="AL66" s="121"/>
    </row>
    <row r="67" spans="2:38" s="122" customFormat="1" ht="24.95" customHeight="1">
      <c r="B67" s="1277"/>
      <c r="C67" s="1278"/>
      <c r="D67" s="1278"/>
      <c r="E67" s="1279"/>
      <c r="F67" s="1264" t="s">
        <v>286</v>
      </c>
      <c r="G67" s="1265"/>
      <c r="H67" s="1265"/>
      <c r="I67" s="1265"/>
      <c r="J67" s="1260"/>
      <c r="K67" s="1266" t="s">
        <v>287</v>
      </c>
      <c r="L67" s="1266"/>
      <c r="M67" s="1267" t="s">
        <v>288</v>
      </c>
      <c r="N67" s="1267"/>
      <c r="O67" s="1267"/>
      <c r="P67" s="1267"/>
      <c r="Q67" s="1267"/>
      <c r="R67" s="1267"/>
      <c r="S67" s="1267"/>
      <c r="T67" s="517" t="s">
        <v>289</v>
      </c>
      <c r="U67" s="1268" t="s">
        <v>290</v>
      </c>
      <c r="V67" s="1269"/>
      <c r="W67" s="1269"/>
      <c r="X67" s="1269"/>
      <c r="Y67" s="1269"/>
      <c r="Z67" s="1269"/>
      <c r="AA67" s="1269"/>
      <c r="AB67" s="1269"/>
      <c r="AC67" s="1269"/>
      <c r="AD67" s="1269"/>
      <c r="AE67" s="1269"/>
      <c r="AF67" s="1269"/>
      <c r="AG67" s="1269"/>
      <c r="AH67" s="1269"/>
      <c r="AI67" s="1269"/>
      <c r="AJ67" s="1269"/>
      <c r="AK67" s="1270"/>
      <c r="AL67" s="121"/>
    </row>
    <row r="68" spans="2:38" s="238" customFormat="1" ht="9.9499999999999993" customHeight="1"/>
    <row r="69" spans="2:38" s="238" customFormat="1" ht="9.9499999999999993" customHeight="1"/>
    <row r="70" spans="2:38" s="238" customFormat="1" ht="12" customHeight="1">
      <c r="B70" s="483" t="s">
        <v>120</v>
      </c>
      <c r="C70" s="218"/>
      <c r="D70" s="218"/>
      <c r="E70" s="1002" t="s">
        <v>291</v>
      </c>
      <c r="F70" s="1002"/>
      <c r="G70" s="1002"/>
      <c r="H70" s="1002"/>
      <c r="I70" s="1002"/>
      <c r="J70" s="1002"/>
      <c r="K70" s="1002"/>
      <c r="L70" s="1002"/>
      <c r="M70" s="1002"/>
      <c r="N70" s="1002"/>
      <c r="O70" s="1002"/>
      <c r="P70" s="1002"/>
      <c r="Q70" s="1002"/>
      <c r="R70" s="1002"/>
      <c r="S70" s="1002"/>
      <c r="T70" s="1002"/>
      <c r="U70" s="1002"/>
      <c r="V70" s="1002"/>
      <c r="W70" s="1002"/>
      <c r="X70" s="1002"/>
      <c r="Y70" s="1002"/>
      <c r="Z70" s="1002"/>
      <c r="AA70" s="1002"/>
      <c r="AB70" s="1002"/>
      <c r="AC70" s="1002"/>
      <c r="AD70" s="1002"/>
      <c r="AE70" s="1002"/>
      <c r="AF70" s="1002"/>
      <c r="AG70" s="1002"/>
      <c r="AH70" s="1002"/>
      <c r="AI70" s="1002"/>
      <c r="AJ70" s="1002"/>
      <c r="AK70" s="1002"/>
    </row>
  </sheetData>
  <mergeCells count="190">
    <mergeCell ref="B4:J4"/>
    <mergeCell ref="L4:P4"/>
    <mergeCell ref="Q4:AI4"/>
    <mergeCell ref="B8:T9"/>
    <mergeCell ref="U8:V9"/>
    <mergeCell ref="W8:AK9"/>
    <mergeCell ref="T13:AB13"/>
    <mergeCell ref="AC13:AK13"/>
    <mergeCell ref="K12:S12"/>
    <mergeCell ref="T12:AB12"/>
    <mergeCell ref="AC12:AK12"/>
    <mergeCell ref="E13:J13"/>
    <mergeCell ref="K13:S13"/>
    <mergeCell ref="B15:D16"/>
    <mergeCell ref="E15:J15"/>
    <mergeCell ref="K15:S15"/>
    <mergeCell ref="T15:AB15"/>
    <mergeCell ref="AC15:AK15"/>
    <mergeCell ref="E16:J16"/>
    <mergeCell ref="K16:S16"/>
    <mergeCell ref="K11:S11"/>
    <mergeCell ref="T11:AB11"/>
    <mergeCell ref="AC11:AK11"/>
    <mergeCell ref="B12:D13"/>
    <mergeCell ref="E12:J12"/>
    <mergeCell ref="T16:AB16"/>
    <mergeCell ref="AC16:AK16"/>
    <mergeCell ref="B14:D14"/>
    <mergeCell ref="E14:J14"/>
    <mergeCell ref="K14:S14"/>
    <mergeCell ref="T14:AB14"/>
    <mergeCell ref="AC14:AK14"/>
    <mergeCell ref="B17:D18"/>
    <mergeCell ref="E17:J17"/>
    <mergeCell ref="K17:S17"/>
    <mergeCell ref="T17:AB17"/>
    <mergeCell ref="AC17:AK17"/>
    <mergeCell ref="E18:J18"/>
    <mergeCell ref="B19:D25"/>
    <mergeCell ref="E19:J19"/>
    <mergeCell ref="K19:S19"/>
    <mergeCell ref="T19:AB19"/>
    <mergeCell ref="AC19:AK19"/>
    <mergeCell ref="E20:J20"/>
    <mergeCell ref="K20:S20"/>
    <mergeCell ref="T20:AB20"/>
    <mergeCell ref="AC20:AK20"/>
    <mergeCell ref="E21:J21"/>
    <mergeCell ref="T24:AB24"/>
    <mergeCell ref="AC24:AK24"/>
    <mergeCell ref="K21:S21"/>
    <mergeCell ref="T21:AB21"/>
    <mergeCell ref="K18:S18"/>
    <mergeCell ref="T18:AB18"/>
    <mergeCell ref="AC18:AK18"/>
    <mergeCell ref="AC21:AK21"/>
    <mergeCell ref="E22:J22"/>
    <mergeCell ref="K22:S22"/>
    <mergeCell ref="T22:AB22"/>
    <mergeCell ref="AC22:AK22"/>
    <mergeCell ref="B26:J27"/>
    <mergeCell ref="K26:S27"/>
    <mergeCell ref="T26:AB27"/>
    <mergeCell ref="AC26:AK27"/>
    <mergeCell ref="E23:J23"/>
    <mergeCell ref="K23:S23"/>
    <mergeCell ref="T23:AB23"/>
    <mergeCell ref="AC23:AK23"/>
    <mergeCell ref="E24:J24"/>
    <mergeCell ref="K24:S24"/>
    <mergeCell ref="E25:J25"/>
    <mergeCell ref="K25:S25"/>
    <mergeCell ref="T25:AB25"/>
    <mergeCell ref="AC25:AK25"/>
    <mergeCell ref="T31:AB31"/>
    <mergeCell ref="AC31:AK31"/>
    <mergeCell ref="B32:D32"/>
    <mergeCell ref="E32:J32"/>
    <mergeCell ref="K32:S32"/>
    <mergeCell ref="T32:AB32"/>
    <mergeCell ref="AC32:AK32"/>
    <mergeCell ref="K29:S29"/>
    <mergeCell ref="T29:AB29"/>
    <mergeCell ref="AC29:AK29"/>
    <mergeCell ref="B30:D31"/>
    <mergeCell ref="E30:J30"/>
    <mergeCell ref="K30:S30"/>
    <mergeCell ref="T30:AB30"/>
    <mergeCell ref="AC30:AK30"/>
    <mergeCell ref="E31:J31"/>
    <mergeCell ref="K31:S31"/>
    <mergeCell ref="B33:D34"/>
    <mergeCell ref="E33:J33"/>
    <mergeCell ref="K33:S33"/>
    <mergeCell ref="T33:AB33"/>
    <mergeCell ref="AC33:AK33"/>
    <mergeCell ref="E34:J34"/>
    <mergeCell ref="K34:S34"/>
    <mergeCell ref="T34:AB34"/>
    <mergeCell ref="AC34:AK34"/>
    <mergeCell ref="B35:D36"/>
    <mergeCell ref="E35:J35"/>
    <mergeCell ref="K35:S35"/>
    <mergeCell ref="T35:AB35"/>
    <mergeCell ref="AC35:AK35"/>
    <mergeCell ref="E36:J36"/>
    <mergeCell ref="B37:D43"/>
    <mergeCell ref="E37:J37"/>
    <mergeCell ref="K37:S37"/>
    <mergeCell ref="T37:AB37"/>
    <mergeCell ref="AC37:AK37"/>
    <mergeCell ref="E38:J38"/>
    <mergeCell ref="K38:S38"/>
    <mergeCell ref="T38:AB38"/>
    <mergeCell ref="AC38:AK38"/>
    <mergeCell ref="E39:J39"/>
    <mergeCell ref="K39:S39"/>
    <mergeCell ref="T39:AB39"/>
    <mergeCell ref="AC39:AK39"/>
    <mergeCell ref="E40:J40"/>
    <mergeCell ref="K36:S36"/>
    <mergeCell ref="T36:AB36"/>
    <mergeCell ref="AC36:AK36"/>
    <mergeCell ref="B55:F58"/>
    <mergeCell ref="G55:K55"/>
    <mergeCell ref="K40:S40"/>
    <mergeCell ref="T40:AB40"/>
    <mergeCell ref="AC40:AK40"/>
    <mergeCell ref="E41:J41"/>
    <mergeCell ref="K41:S41"/>
    <mergeCell ref="T41:AB41"/>
    <mergeCell ref="AC41:AK41"/>
    <mergeCell ref="E42:J42"/>
    <mergeCell ref="K42:S42"/>
    <mergeCell ref="T42:AB42"/>
    <mergeCell ref="AC42:AK42"/>
    <mergeCell ref="E43:J43"/>
    <mergeCell ref="K43:S43"/>
    <mergeCell ref="T43:AB43"/>
    <mergeCell ref="AC43:AK43"/>
    <mergeCell ref="B44:J45"/>
    <mergeCell ref="K44:S45"/>
    <mergeCell ref="T44:AB45"/>
    <mergeCell ref="AC44:AK45"/>
    <mergeCell ref="B52:F54"/>
    <mergeCell ref="G52:K52"/>
    <mergeCell ref="L52:P52"/>
    <mergeCell ref="Q52:R52"/>
    <mergeCell ref="S52:Y52"/>
    <mergeCell ref="Z52:AK54"/>
    <mergeCell ref="G53:K53"/>
    <mergeCell ref="L53:P53"/>
    <mergeCell ref="Q53:R53"/>
    <mergeCell ref="S53:Y53"/>
    <mergeCell ref="G54:K54"/>
    <mergeCell ref="L54:P54"/>
    <mergeCell ref="Q54:R54"/>
    <mergeCell ref="S54:Y54"/>
    <mergeCell ref="L55:AK55"/>
    <mergeCell ref="G56:I58"/>
    <mergeCell ref="J56:K56"/>
    <mergeCell ref="L56:AK56"/>
    <mergeCell ref="H64:J64"/>
    <mergeCell ref="K64:AK64"/>
    <mergeCell ref="H65:J66"/>
    <mergeCell ref="K65:L65"/>
    <mergeCell ref="M65:S65"/>
    <mergeCell ref="T65:V65"/>
    <mergeCell ref="W65:AD65"/>
    <mergeCell ref="AE65:AF65"/>
    <mergeCell ref="Q58:AK58"/>
    <mergeCell ref="J57:K57"/>
    <mergeCell ref="L57:AK57"/>
    <mergeCell ref="J58:K58"/>
    <mergeCell ref="L58:P58"/>
    <mergeCell ref="B59:F60"/>
    <mergeCell ref="G59:K59"/>
    <mergeCell ref="L59:AK59"/>
    <mergeCell ref="G60:K60"/>
    <mergeCell ref="L60:AK60"/>
    <mergeCell ref="E70:AK70"/>
    <mergeCell ref="AG65:AK65"/>
    <mergeCell ref="K66:L66"/>
    <mergeCell ref="M66:AK66"/>
    <mergeCell ref="F67:J67"/>
    <mergeCell ref="K67:L67"/>
    <mergeCell ref="M67:S67"/>
    <mergeCell ref="U67:AK67"/>
    <mergeCell ref="B64:E67"/>
    <mergeCell ref="F64:G66"/>
  </mergeCells>
  <phoneticPr fontId="3"/>
  <conditionalFormatting sqref="L55:AK55">
    <cfRule type="cellIs" dxfId="64" priority="15" operator="equal">
      <formula>""</formula>
    </cfRule>
  </conditionalFormatting>
  <conditionalFormatting sqref="M67">
    <cfRule type="cellIs" dxfId="63" priority="14" operator="equal">
      <formula>""</formula>
    </cfRule>
  </conditionalFormatting>
  <conditionalFormatting sqref="V67:AK67">
    <cfRule type="cellIs" dxfId="62" priority="13" operator="equal">
      <formula>""</formula>
    </cfRule>
  </conditionalFormatting>
  <conditionalFormatting sqref="L59:AK59">
    <cfRule type="cellIs" dxfId="61" priority="12" operator="equal">
      <formula>""</formula>
    </cfRule>
  </conditionalFormatting>
  <conditionalFormatting sqref="L60:AK60">
    <cfRule type="cellIs" dxfId="60" priority="11" operator="equal">
      <formula>""</formula>
    </cfRule>
  </conditionalFormatting>
  <conditionalFormatting sqref="K22:K25 T22:T25 AC22:AC25">
    <cfRule type="expression" dxfId="59" priority="6">
      <formula>K$19="ルーター機種変更"</formula>
    </cfRule>
    <cfRule type="expression" dxfId="58" priority="7">
      <formula>K$19="保守内容変更"</formula>
    </cfRule>
    <cfRule type="expression" dxfId="57" priority="10">
      <formula>K$19="新規"</formula>
    </cfRule>
  </conditionalFormatting>
  <conditionalFormatting sqref="K21 T21 AC21">
    <cfRule type="expression" dxfId="56" priority="8">
      <formula>K$19="設定変更(リモート)"</formula>
    </cfRule>
    <cfRule type="expression" dxfId="55" priority="9">
      <formula>K$19="設定変更(オンサイト)"</formula>
    </cfRule>
  </conditionalFormatting>
  <conditionalFormatting sqref="K40:K43 T40:T43 AC40:AC43">
    <cfRule type="expression" dxfId="54" priority="1">
      <formula>K$37="ルーター機種変更"</formula>
    </cfRule>
    <cfRule type="expression" dxfId="53" priority="2">
      <formula>K$37="保守内容変更"</formula>
    </cfRule>
    <cfRule type="expression" dxfId="52" priority="5">
      <formula>K$37="新規"</formula>
    </cfRule>
  </conditionalFormatting>
  <conditionalFormatting sqref="K39 T39 AC39">
    <cfRule type="expression" dxfId="51" priority="3">
      <formula>K$37="設定変更(リモート)"</formula>
    </cfRule>
    <cfRule type="expression" dxfId="50" priority="4">
      <formula>K$37="設定変更(オンサイト)"</formula>
    </cfRule>
  </conditionalFormatting>
  <dataValidations count="3">
    <dataValidation type="list" allowBlank="1" showInputMessage="1" showErrorMessage="1" sqref="U8">
      <formula1>"■,□"</formula1>
    </dataValidation>
    <dataValidation type="list" allowBlank="1" showInputMessage="1" showErrorMessage="1" sqref="K41:AK43">
      <formula1>IF(K$37="設定変更(リモート)",リモート,IF(K$40="無",オンサイト_標準設定,オンサイト_オプション))</formula1>
    </dataValidation>
    <dataValidation type="list" allowBlank="1" showInputMessage="1" showErrorMessage="1" sqref="K23:AK25">
      <formula1>IF(K$19="設定変更(リモート)",リモート,IF(K$22="無",オンサイト_標準設定,オンサイト_オプション))</formula1>
    </dataValidation>
  </dataValidations>
  <hyperlinks>
    <hyperlink ref="AN4" location="目次!A1" display="目次へ戻る"/>
  </hyperlinks>
  <printOptions horizontalCentered="1"/>
  <pageMargins left="0" right="0" top="0" bottom="0.19685039370078741" header="0.31496062992125984" footer="0.11811023622047245"/>
  <pageSetup paperSize="9" scale="72" fitToHeight="0" orientation="portrait" r:id="rId1"/>
  <headerFooter>
    <oddFooter>&amp;C&amp;"Meiryo UI,標準"&amp;9&amp;D_&amp;T　&amp;F　&amp;P/&amp;N</oddFooter>
  </headerFooter>
  <rowBreaks count="1" manualBreakCount="1">
    <brk id="48" max="37"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項目2!$J$6:$L$6</xm:f>
          </x14:formula1>
          <xm:sqref>K13:AK13 K31:AK31</xm:sqref>
        </x14:dataValidation>
        <x14:dataValidation type="list" allowBlank="1" showInputMessage="1">
          <x14:formula1>
            <xm:f>項目2!$J$10:$O$10</xm:f>
          </x14:formula1>
          <xm:sqref>K16:AK16 K34:AK34</xm:sqref>
        </x14:dataValidation>
        <x14:dataValidation type="list" allowBlank="1" showInputMessage="1" showErrorMessage="1">
          <x14:formula1>
            <xm:f>項目2!$J$15:$O$15</xm:f>
          </x14:formula1>
          <xm:sqref>K17:AK17 K35:AK35</xm:sqref>
        </x14:dataValidation>
        <x14:dataValidation type="list" allowBlank="1" showInputMessage="1" showErrorMessage="1">
          <x14:formula1>
            <xm:f>項目2!$J$16:$K$16</xm:f>
          </x14:formula1>
          <xm:sqref>K18:AK18 K36:AK36</xm:sqref>
        </x14:dataValidation>
        <x14:dataValidation type="list" allowBlank="1" showInputMessage="1">
          <x14:formula1>
            <xm:f>項目2!$J$21:$N$21</xm:f>
          </x14:formula1>
          <xm:sqref>K19:AK19 K37:AK37</xm:sqref>
        </x14:dataValidation>
        <x14:dataValidation type="list" allowBlank="1" showInputMessage="1">
          <x14:formula1>
            <xm:f>項目2!$J$22:$L$22</xm:f>
          </x14:formula1>
          <xm:sqref>K20:AK20 K38:AK38</xm:sqref>
        </x14:dataValidation>
        <x14:dataValidation type="list" allowBlank="1" showInputMessage="1" showErrorMessage="1">
          <x14:formula1>
            <xm:f>項目2!$J$23:$K$23</xm:f>
          </x14:formula1>
          <xm:sqref>K21:AK21 K39:AK39</xm:sqref>
        </x14:dataValidation>
        <x14:dataValidation type="list" allowBlank="1" showInputMessage="1" showErrorMessage="1">
          <x14:formula1>
            <xm:f>項目2!$J$24:$K$24</xm:f>
          </x14:formula1>
          <xm:sqref>K22:AK22 K40:AK40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B1:AV81"/>
  <sheetViews>
    <sheetView showGridLines="0" view="pageBreakPreview" zoomScale="85" zoomScaleNormal="100" zoomScaleSheetLayoutView="85" workbookViewId="0"/>
  </sheetViews>
  <sheetFormatPr defaultColWidth="3.5" defaultRowHeight="18" customHeight="1"/>
  <cols>
    <col min="1" max="39" width="3.5" style="538"/>
    <col min="40" max="47" width="0" style="538" hidden="1" customWidth="1"/>
    <col min="48" max="16384" width="3.5" style="538"/>
  </cols>
  <sheetData>
    <row r="1" spans="2:48" s="442" customFormat="1" ht="9.9499999999999993" customHeight="1">
      <c r="B1" s="217"/>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639"/>
    </row>
    <row r="2" spans="2:48" s="442" customFormat="1" ht="16.5">
      <c r="B2" s="217" t="s">
        <v>204</v>
      </c>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18"/>
      <c r="AV2" s="639"/>
    </row>
    <row r="3" spans="2:48" s="442" customFormat="1" ht="9.9499999999999993" customHeight="1">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639"/>
    </row>
    <row r="4" spans="2:48" s="221" customFormat="1" ht="30.75" customHeight="1">
      <c r="B4" s="1465" t="s">
        <v>205</v>
      </c>
      <c r="C4" s="1465"/>
      <c r="D4" s="1465"/>
      <c r="E4" s="1465"/>
      <c r="F4" s="1465"/>
      <c r="G4" s="1465"/>
      <c r="H4" s="1465"/>
      <c r="I4" s="1465"/>
      <c r="J4" s="1465"/>
      <c r="K4" s="219" t="s">
        <v>206</v>
      </c>
      <c r="L4" s="1466" t="s">
        <v>207</v>
      </c>
      <c r="M4" s="1466"/>
      <c r="N4" s="1466"/>
      <c r="O4" s="1466"/>
      <c r="P4" s="1466"/>
      <c r="Q4" s="1397" t="s">
        <v>300</v>
      </c>
      <c r="R4" s="1397"/>
      <c r="S4" s="1397"/>
      <c r="T4" s="1397"/>
      <c r="U4" s="1397"/>
      <c r="V4" s="1397"/>
      <c r="W4" s="1397"/>
      <c r="X4" s="1397"/>
      <c r="Y4" s="1397"/>
      <c r="Z4" s="1397"/>
      <c r="AA4" s="1397"/>
      <c r="AB4" s="1397"/>
      <c r="AC4" s="1397"/>
      <c r="AD4" s="1397"/>
      <c r="AE4" s="1397"/>
      <c r="AF4" s="1397"/>
      <c r="AG4" s="1397"/>
      <c r="AH4" s="1397"/>
      <c r="AI4" s="1397"/>
      <c r="AJ4" s="1397"/>
      <c r="AK4" s="219" t="s">
        <v>142</v>
      </c>
      <c r="AL4" s="220"/>
      <c r="AM4" s="220"/>
      <c r="AN4" s="220"/>
      <c r="AO4" s="220"/>
      <c r="AP4" s="220"/>
      <c r="AQ4" s="220"/>
      <c r="AR4" s="220"/>
      <c r="AS4" s="220"/>
      <c r="AT4" s="220"/>
      <c r="AU4" s="220"/>
      <c r="AV4" s="599" t="s">
        <v>209</v>
      </c>
    </row>
    <row r="5" spans="2:48" s="221" customFormat="1" ht="9.9499999999999993" customHeight="1">
      <c r="B5" s="222"/>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0"/>
      <c r="AL5" s="220"/>
      <c r="AM5" s="220"/>
      <c r="AN5" s="220"/>
      <c r="AO5" s="220"/>
      <c r="AP5" s="220"/>
      <c r="AQ5" s="220"/>
      <c r="AR5" s="220"/>
      <c r="AS5" s="220"/>
      <c r="AT5" s="220"/>
      <c r="AU5" s="220"/>
    </row>
    <row r="6" spans="2:48" s="221" customFormat="1" ht="12" customHeight="1">
      <c r="B6" s="217"/>
      <c r="C6" s="218"/>
      <c r="D6" s="218"/>
      <c r="E6" s="218"/>
      <c r="F6" s="218"/>
      <c r="G6" s="218"/>
      <c r="H6" s="218"/>
      <c r="I6" s="218"/>
      <c r="J6" s="218"/>
      <c r="K6" s="218"/>
      <c r="L6" s="218"/>
      <c r="M6" s="218"/>
      <c r="N6" s="223"/>
      <c r="O6" s="224"/>
      <c r="P6" s="224"/>
      <c r="Q6" s="225"/>
      <c r="R6" s="225"/>
      <c r="S6" s="225"/>
      <c r="T6" s="225"/>
      <c r="U6" s="225"/>
      <c r="V6" s="225"/>
      <c r="W6" s="225"/>
      <c r="X6" s="225"/>
      <c r="Y6" s="225"/>
      <c r="Z6" s="225"/>
      <c r="AA6" s="225"/>
      <c r="AB6" s="225"/>
      <c r="AC6" s="225"/>
      <c r="AD6" s="225"/>
      <c r="AE6" s="225"/>
      <c r="AF6" s="225"/>
      <c r="AG6" s="225"/>
      <c r="AH6" s="225"/>
      <c r="AI6" s="225"/>
      <c r="AJ6" s="225"/>
      <c r="AK6" s="226" t="s">
        <v>210</v>
      </c>
      <c r="AL6" s="220"/>
      <c r="AM6" s="220"/>
      <c r="AN6" s="220"/>
      <c r="AO6" s="220"/>
      <c r="AS6" s="1470"/>
      <c r="AT6" s="1470"/>
      <c r="AU6" s="1470"/>
    </row>
    <row r="7" spans="2:48" s="221" customFormat="1" ht="12" customHeight="1">
      <c r="B7" s="217"/>
      <c r="C7" s="218"/>
      <c r="D7" s="218"/>
      <c r="E7" s="218"/>
      <c r="F7" s="218"/>
      <c r="G7" s="218"/>
      <c r="H7" s="218"/>
      <c r="I7" s="218"/>
      <c r="J7" s="218"/>
      <c r="K7" s="218"/>
      <c r="L7" s="218"/>
      <c r="M7" s="218"/>
      <c r="N7" s="223"/>
      <c r="O7" s="224"/>
      <c r="P7" s="224"/>
      <c r="Q7" s="225"/>
      <c r="R7" s="225"/>
      <c r="S7" s="225"/>
      <c r="T7" s="225"/>
      <c r="U7" s="225"/>
      <c r="V7" s="225"/>
      <c r="W7" s="225"/>
      <c r="X7" s="225"/>
      <c r="Y7" s="225"/>
      <c r="Z7" s="225"/>
      <c r="AA7" s="225"/>
      <c r="AB7" s="225"/>
      <c r="AC7" s="225"/>
      <c r="AD7" s="225"/>
      <c r="AE7" s="225"/>
      <c r="AF7" s="225"/>
      <c r="AG7" s="225"/>
      <c r="AH7" s="225"/>
      <c r="AI7" s="225"/>
      <c r="AJ7" s="225"/>
      <c r="AK7" s="227"/>
      <c r="AL7" s="220"/>
      <c r="AM7" s="220"/>
      <c r="AN7" s="220"/>
      <c r="AO7" s="220"/>
      <c r="AS7" s="639"/>
      <c r="AT7" s="639"/>
      <c r="AU7" s="639"/>
    </row>
    <row r="8" spans="2:48" s="221" customFormat="1" ht="17.25" thickBot="1">
      <c r="B8" s="545" t="s">
        <v>301</v>
      </c>
      <c r="C8" s="222"/>
      <c r="D8" s="222"/>
      <c r="E8" s="222"/>
      <c r="F8" s="222"/>
      <c r="G8" s="222"/>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222"/>
      <c r="AI8" s="222"/>
      <c r="AJ8" s="222"/>
      <c r="AK8" s="220"/>
      <c r="AL8" s="220"/>
      <c r="AM8" s="220"/>
      <c r="AN8" s="220"/>
      <c r="AO8" s="220"/>
      <c r="AP8" s="220"/>
      <c r="AQ8" s="220"/>
      <c r="AR8" s="220"/>
      <c r="AS8" s="220"/>
      <c r="AT8" s="220"/>
      <c r="AU8" s="220"/>
    </row>
    <row r="9" spans="2:48" s="232" customFormat="1" ht="18" customHeight="1">
      <c r="B9" s="1471" t="s">
        <v>302</v>
      </c>
      <c r="C9" s="1472"/>
      <c r="D9" s="1472"/>
      <c r="E9" s="1472"/>
      <c r="F9" s="1472"/>
      <c r="G9" s="1472"/>
      <c r="H9" s="1472"/>
      <c r="I9" s="1475"/>
      <c r="J9" s="1476"/>
      <c r="K9" s="1476"/>
      <c r="L9" s="1476"/>
      <c r="M9" s="1476"/>
      <c r="N9" s="1476"/>
      <c r="O9" s="1476"/>
      <c r="P9" s="1477"/>
      <c r="Q9" s="230"/>
      <c r="R9" s="230"/>
      <c r="S9" s="230"/>
      <c r="T9" s="230"/>
      <c r="U9" s="230"/>
      <c r="V9" s="230"/>
      <c r="W9" s="230"/>
      <c r="X9" s="230"/>
      <c r="Y9" s="230"/>
      <c r="Z9" s="230"/>
      <c r="AA9" s="230"/>
      <c r="AB9" s="230"/>
      <c r="AC9" s="230"/>
      <c r="AD9" s="230"/>
      <c r="AE9" s="230"/>
      <c r="AF9" s="230"/>
      <c r="AG9" s="230"/>
      <c r="AH9" s="230"/>
      <c r="AI9" s="230"/>
      <c r="AJ9" s="230"/>
      <c r="AK9" s="231"/>
    </row>
    <row r="10" spans="2:48" s="232" customFormat="1" ht="18" customHeight="1" thickBot="1">
      <c r="B10" s="1473"/>
      <c r="C10" s="1474"/>
      <c r="D10" s="1474"/>
      <c r="E10" s="1474"/>
      <c r="F10" s="1474"/>
      <c r="G10" s="1474"/>
      <c r="H10" s="1474"/>
      <c r="I10" s="1478"/>
      <c r="J10" s="1479"/>
      <c r="K10" s="1479"/>
      <c r="L10" s="1479"/>
      <c r="M10" s="1479"/>
      <c r="N10" s="1479"/>
      <c r="O10" s="1479"/>
      <c r="P10" s="1480"/>
      <c r="Q10" s="230"/>
      <c r="R10" s="230"/>
      <c r="S10" s="230"/>
      <c r="T10" s="230"/>
      <c r="U10" s="230"/>
      <c r="V10" s="230"/>
      <c r="W10" s="230"/>
      <c r="X10" s="230"/>
      <c r="Y10" s="230"/>
      <c r="Z10" s="230"/>
      <c r="AA10" s="230"/>
      <c r="AB10" s="230"/>
      <c r="AC10" s="230"/>
      <c r="AD10" s="230"/>
      <c r="AE10" s="230"/>
      <c r="AF10" s="230"/>
      <c r="AG10" s="230"/>
      <c r="AH10" s="230"/>
      <c r="AI10" s="230"/>
      <c r="AJ10" s="230"/>
      <c r="AK10" s="231"/>
    </row>
    <row r="11" spans="2:48" s="232" customFormat="1" ht="18" customHeight="1" thickBot="1">
      <c r="B11" s="228"/>
      <c r="C11" s="229"/>
      <c r="D11" s="229"/>
      <c r="E11" s="229"/>
      <c r="F11" s="229"/>
      <c r="G11" s="229"/>
      <c r="H11" s="229"/>
      <c r="I11" s="230"/>
      <c r="J11" s="230"/>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1"/>
    </row>
    <row r="12" spans="2:48" s="232" customFormat="1" ht="30" customHeight="1" thickBot="1">
      <c r="B12" s="1481" t="s">
        <v>303</v>
      </c>
      <c r="C12" s="1482"/>
      <c r="D12" s="1482"/>
      <c r="E12" s="1482"/>
      <c r="F12" s="1482"/>
      <c r="G12" s="1482"/>
      <c r="H12" s="1483"/>
      <c r="I12" s="544" t="s">
        <v>58</v>
      </c>
      <c r="J12" s="1467" t="s">
        <v>304</v>
      </c>
      <c r="K12" s="1467"/>
      <c r="L12" s="543" t="s">
        <v>58</v>
      </c>
      <c r="M12" s="1467" t="s">
        <v>305</v>
      </c>
      <c r="N12" s="1467"/>
      <c r="O12" s="543" t="s">
        <v>58</v>
      </c>
      <c r="P12" s="1467" t="s">
        <v>306</v>
      </c>
      <c r="Q12" s="1468"/>
      <c r="R12" s="230"/>
      <c r="S12" s="230"/>
      <c r="T12" s="230"/>
      <c r="U12" s="230"/>
      <c r="V12" s="230"/>
      <c r="W12" s="230"/>
      <c r="X12" s="230"/>
      <c r="Y12" s="230"/>
      <c r="Z12" s="230"/>
      <c r="AA12" s="230"/>
      <c r="AB12" s="230"/>
      <c r="AC12" s="230"/>
      <c r="AD12" s="230"/>
      <c r="AE12" s="230"/>
      <c r="AF12" s="230"/>
      <c r="AG12" s="230"/>
      <c r="AH12" s="230"/>
      <c r="AI12" s="230"/>
      <c r="AJ12" s="230"/>
      <c r="AK12" s="231"/>
      <c r="AN12" s="218" t="s">
        <v>66</v>
      </c>
      <c r="AO12" s="218" t="str">
        <f>IF(AND($L$12="□",$O$12="□"),"■","")</f>
        <v>■</v>
      </c>
      <c r="AQ12" s="218" t="s">
        <v>66</v>
      </c>
      <c r="AR12" s="218" t="str">
        <f>IF(AND($I$12="□",$O$12="□"),"■","")</f>
        <v>■</v>
      </c>
      <c r="AT12" s="218" t="s">
        <v>66</v>
      </c>
      <c r="AU12" s="218" t="str">
        <f>IF(AND($I$12="□",$L$12="□"),"■","")</f>
        <v>■</v>
      </c>
    </row>
    <row r="13" spans="2:48" s="232" customFormat="1" ht="18" customHeight="1" thickBot="1">
      <c r="B13" s="228"/>
      <c r="C13" s="229"/>
      <c r="D13" s="229"/>
      <c r="E13" s="229"/>
      <c r="F13" s="229"/>
      <c r="G13" s="229"/>
      <c r="H13" s="229"/>
      <c r="I13" s="230"/>
      <c r="J13" s="230"/>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1"/>
    </row>
    <row r="14" spans="2:48" s="232" customFormat="1" ht="30" customHeight="1" thickBot="1">
      <c r="B14" s="1481" t="s">
        <v>307</v>
      </c>
      <c r="C14" s="1482"/>
      <c r="D14" s="1482"/>
      <c r="E14" s="1482"/>
      <c r="F14" s="1482"/>
      <c r="G14" s="1482"/>
      <c r="H14" s="1483"/>
      <c r="I14" s="544" t="s">
        <v>58</v>
      </c>
      <c r="J14" s="1467" t="s">
        <v>308</v>
      </c>
      <c r="K14" s="1467"/>
      <c r="L14" s="543" t="s">
        <v>58</v>
      </c>
      <c r="M14" s="1467" t="s">
        <v>309</v>
      </c>
      <c r="N14" s="1468"/>
      <c r="O14" s="542"/>
      <c r="P14" s="1469"/>
      <c r="Q14" s="1469"/>
      <c r="R14" s="230"/>
      <c r="S14" s="230"/>
      <c r="T14" s="230"/>
      <c r="U14" s="230"/>
      <c r="V14" s="230"/>
      <c r="W14" s="230"/>
      <c r="X14" s="230"/>
      <c r="Y14" s="230"/>
      <c r="Z14" s="230"/>
      <c r="AA14" s="230"/>
      <c r="AB14" s="230"/>
      <c r="AC14" s="230"/>
      <c r="AD14" s="230"/>
      <c r="AE14" s="230"/>
      <c r="AF14" s="230"/>
      <c r="AG14" s="230"/>
      <c r="AH14" s="230"/>
      <c r="AI14" s="230"/>
      <c r="AJ14" s="230"/>
      <c r="AK14" s="231"/>
      <c r="AN14" s="218" t="s">
        <v>66</v>
      </c>
      <c r="AO14" s="218" t="str">
        <f>IF($L$14="□","■","")</f>
        <v>■</v>
      </c>
      <c r="AQ14" s="218" t="s">
        <v>66</v>
      </c>
      <c r="AR14" s="218" t="str">
        <f>IF($I$14="□","■","")</f>
        <v>■</v>
      </c>
    </row>
    <row r="15" spans="2:48" s="232" customFormat="1" ht="18" customHeight="1">
      <c r="B15" s="228"/>
      <c r="C15" s="229"/>
      <c r="D15" s="229"/>
      <c r="E15" s="229"/>
      <c r="F15" s="229"/>
      <c r="G15" s="229"/>
      <c r="H15" s="229"/>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1"/>
    </row>
    <row r="16" spans="2:48" s="232" customFormat="1" ht="18" customHeight="1" thickBot="1">
      <c r="B16" s="1451" t="s">
        <v>310</v>
      </c>
      <c r="C16" s="1451"/>
      <c r="D16" s="1451"/>
      <c r="E16" s="1451"/>
      <c r="F16" s="1451"/>
      <c r="G16" s="1451"/>
      <c r="H16" s="1451"/>
      <c r="I16" s="233"/>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row>
    <row r="17" spans="2:42" s="232" customFormat="1" ht="18" customHeight="1">
      <c r="B17" s="1436" t="s">
        <v>311</v>
      </c>
      <c r="C17" s="1437"/>
      <c r="D17" s="1437"/>
      <c r="E17" s="1437"/>
      <c r="F17" s="1437"/>
      <c r="G17" s="1437"/>
      <c r="H17" s="1437"/>
      <c r="I17" s="1437"/>
      <c r="J17" s="1437"/>
      <c r="K17" s="1437"/>
      <c r="L17" s="1437"/>
      <c r="M17" s="1437"/>
      <c r="N17" s="1452"/>
      <c r="O17" s="234"/>
      <c r="P17" s="234"/>
      <c r="Q17" s="1436" t="s">
        <v>312</v>
      </c>
      <c r="R17" s="1437"/>
      <c r="S17" s="1437"/>
      <c r="T17" s="1437"/>
      <c r="U17" s="1437"/>
      <c r="V17" s="1437"/>
      <c r="W17" s="1437"/>
      <c r="X17" s="1437"/>
      <c r="Y17" s="1437"/>
      <c r="Z17" s="1437"/>
      <c r="AA17" s="1437"/>
      <c r="AB17" s="1437"/>
      <c r="AC17" s="1437"/>
      <c r="AD17" s="1437"/>
      <c r="AE17" s="1437"/>
      <c r="AF17" s="1437"/>
      <c r="AG17" s="1437"/>
      <c r="AH17" s="1437"/>
      <c r="AI17" s="1437"/>
      <c r="AJ17" s="1437"/>
      <c r="AK17" s="1452"/>
    </row>
    <row r="18" spans="2:42" s="232" customFormat="1" ht="18" customHeight="1">
      <c r="B18" s="1453" t="s">
        <v>313</v>
      </c>
      <c r="C18" s="1454"/>
      <c r="D18" s="1454" t="s">
        <v>314</v>
      </c>
      <c r="E18" s="1454"/>
      <c r="F18" s="1454"/>
      <c r="G18" s="1454" t="s">
        <v>315</v>
      </c>
      <c r="H18" s="1454"/>
      <c r="I18" s="1454"/>
      <c r="J18" s="1454"/>
      <c r="K18" s="1454"/>
      <c r="L18" s="1454"/>
      <c r="M18" s="1454"/>
      <c r="N18" s="1455"/>
      <c r="O18" s="235"/>
      <c r="P18" s="235"/>
      <c r="Q18" s="1453" t="s">
        <v>313</v>
      </c>
      <c r="R18" s="1454"/>
      <c r="S18" s="1454" t="s">
        <v>314</v>
      </c>
      <c r="T18" s="1454"/>
      <c r="U18" s="1454"/>
      <c r="V18" s="1454" t="s">
        <v>316</v>
      </c>
      <c r="W18" s="1454"/>
      <c r="X18" s="1454"/>
      <c r="Y18" s="1454"/>
      <c r="Z18" s="1454"/>
      <c r="AA18" s="1454"/>
      <c r="AB18" s="1454"/>
      <c r="AC18" s="1454"/>
      <c r="AD18" s="1454" t="s">
        <v>317</v>
      </c>
      <c r="AE18" s="1454"/>
      <c r="AF18" s="1454"/>
      <c r="AG18" s="1454"/>
      <c r="AH18" s="1454" t="s">
        <v>318</v>
      </c>
      <c r="AI18" s="1454"/>
      <c r="AJ18" s="1454"/>
      <c r="AK18" s="1455"/>
    </row>
    <row r="19" spans="2:42" s="232" customFormat="1" ht="21.95" customHeight="1">
      <c r="B19" s="1444">
        <v>1</v>
      </c>
      <c r="C19" s="1445"/>
      <c r="D19" s="1446"/>
      <c r="E19" s="1446"/>
      <c r="F19" s="1446"/>
      <c r="G19" s="1447"/>
      <c r="H19" s="1447"/>
      <c r="I19" s="1447"/>
      <c r="J19" s="1447"/>
      <c r="K19" s="1447"/>
      <c r="L19" s="1447"/>
      <c r="M19" s="1447"/>
      <c r="N19" s="1448"/>
      <c r="O19" s="235"/>
      <c r="P19" s="235"/>
      <c r="Q19" s="1444">
        <v>1</v>
      </c>
      <c r="R19" s="1445"/>
      <c r="S19" s="1446"/>
      <c r="T19" s="1446"/>
      <c r="U19" s="1446"/>
      <c r="V19" s="1450"/>
      <c r="W19" s="1450"/>
      <c r="X19" s="1450"/>
      <c r="Y19" s="1450"/>
      <c r="Z19" s="1450"/>
      <c r="AA19" s="1450"/>
      <c r="AB19" s="1450"/>
      <c r="AC19" s="1450"/>
      <c r="AD19" s="1447"/>
      <c r="AE19" s="1447"/>
      <c r="AF19" s="1447"/>
      <c r="AG19" s="1447"/>
      <c r="AH19" s="1447"/>
      <c r="AI19" s="1447"/>
      <c r="AJ19" s="1447"/>
      <c r="AK19" s="1448"/>
      <c r="AN19" s="232" t="s">
        <v>304</v>
      </c>
      <c r="AO19" s="232" t="s">
        <v>319</v>
      </c>
    </row>
    <row r="20" spans="2:42" s="232" customFormat="1" ht="21.95" customHeight="1">
      <c r="B20" s="1444">
        <v>2</v>
      </c>
      <c r="C20" s="1445"/>
      <c r="D20" s="1446"/>
      <c r="E20" s="1446"/>
      <c r="F20" s="1446"/>
      <c r="G20" s="1447"/>
      <c r="H20" s="1447"/>
      <c r="I20" s="1447"/>
      <c r="J20" s="1447"/>
      <c r="K20" s="1447"/>
      <c r="L20" s="1447"/>
      <c r="M20" s="1447"/>
      <c r="N20" s="1448"/>
      <c r="O20" s="235"/>
      <c r="P20" s="235"/>
      <c r="Q20" s="1444">
        <v>2</v>
      </c>
      <c r="R20" s="1445"/>
      <c r="S20" s="1446"/>
      <c r="T20" s="1446"/>
      <c r="U20" s="1446"/>
      <c r="V20" s="1450"/>
      <c r="W20" s="1450"/>
      <c r="X20" s="1450"/>
      <c r="Y20" s="1450"/>
      <c r="Z20" s="1450"/>
      <c r="AA20" s="1450"/>
      <c r="AB20" s="1450"/>
      <c r="AC20" s="1450"/>
      <c r="AD20" s="1447"/>
      <c r="AE20" s="1447"/>
      <c r="AF20" s="1447"/>
      <c r="AG20" s="1447"/>
      <c r="AH20" s="1447"/>
      <c r="AI20" s="1447"/>
      <c r="AJ20" s="1447"/>
      <c r="AK20" s="1448"/>
      <c r="AN20" s="232" t="s">
        <v>320</v>
      </c>
      <c r="AO20" s="232" t="s">
        <v>321</v>
      </c>
      <c r="AP20" s="232" t="s">
        <v>322</v>
      </c>
    </row>
    <row r="21" spans="2:42" s="232" customFormat="1" ht="21.95" customHeight="1">
      <c r="B21" s="1444">
        <v>3</v>
      </c>
      <c r="C21" s="1445"/>
      <c r="D21" s="1446"/>
      <c r="E21" s="1446"/>
      <c r="F21" s="1446"/>
      <c r="G21" s="1447"/>
      <c r="H21" s="1447"/>
      <c r="I21" s="1447"/>
      <c r="J21" s="1447"/>
      <c r="K21" s="1447"/>
      <c r="L21" s="1447"/>
      <c r="M21" s="1447"/>
      <c r="N21" s="1448"/>
      <c r="O21" s="235"/>
      <c r="P21" s="235"/>
      <c r="Q21" s="1444">
        <v>3</v>
      </c>
      <c r="R21" s="1445"/>
      <c r="S21" s="1446"/>
      <c r="T21" s="1446"/>
      <c r="U21" s="1446"/>
      <c r="V21" s="1450"/>
      <c r="W21" s="1450"/>
      <c r="X21" s="1450"/>
      <c r="Y21" s="1450"/>
      <c r="Z21" s="1450"/>
      <c r="AA21" s="1450"/>
      <c r="AB21" s="1450"/>
      <c r="AC21" s="1450"/>
      <c r="AD21" s="1447"/>
      <c r="AE21" s="1447"/>
      <c r="AF21" s="1447"/>
      <c r="AG21" s="1447"/>
      <c r="AH21" s="1447"/>
      <c r="AI21" s="1447"/>
      <c r="AJ21" s="1447"/>
      <c r="AK21" s="1448"/>
    </row>
    <row r="22" spans="2:42" s="232" customFormat="1" ht="21.95" customHeight="1">
      <c r="B22" s="1444">
        <v>4</v>
      </c>
      <c r="C22" s="1445"/>
      <c r="D22" s="1446"/>
      <c r="E22" s="1446"/>
      <c r="F22" s="1446"/>
      <c r="G22" s="1447"/>
      <c r="H22" s="1447"/>
      <c r="I22" s="1447"/>
      <c r="J22" s="1447"/>
      <c r="K22" s="1447"/>
      <c r="L22" s="1447"/>
      <c r="M22" s="1447"/>
      <c r="N22" s="1448"/>
      <c r="O22" s="235"/>
      <c r="P22" s="235"/>
      <c r="Q22" s="1444">
        <v>4</v>
      </c>
      <c r="R22" s="1445"/>
      <c r="S22" s="1446"/>
      <c r="T22" s="1446"/>
      <c r="U22" s="1446"/>
      <c r="V22" s="1450"/>
      <c r="W22" s="1450"/>
      <c r="X22" s="1450"/>
      <c r="Y22" s="1450"/>
      <c r="Z22" s="1450"/>
      <c r="AA22" s="1450"/>
      <c r="AB22" s="1450"/>
      <c r="AC22" s="1450"/>
      <c r="AD22" s="1447"/>
      <c r="AE22" s="1447"/>
      <c r="AF22" s="1447"/>
      <c r="AG22" s="1447"/>
      <c r="AH22" s="1447"/>
      <c r="AI22" s="1447"/>
      <c r="AJ22" s="1447"/>
      <c r="AK22" s="1448"/>
      <c r="AO22" s="232" t="str">
        <f>IF($I$14="□","","Exchange(※5)")</f>
        <v/>
      </c>
      <c r="AP22" s="232" t="str">
        <f>IF($I$14="□","","Skype(※6)")</f>
        <v/>
      </c>
    </row>
    <row r="23" spans="2:42" s="232" customFormat="1" ht="21.95" customHeight="1">
      <c r="B23" s="1444">
        <v>5</v>
      </c>
      <c r="C23" s="1445"/>
      <c r="D23" s="1446"/>
      <c r="E23" s="1446"/>
      <c r="F23" s="1446"/>
      <c r="G23" s="1447"/>
      <c r="H23" s="1447"/>
      <c r="I23" s="1447"/>
      <c r="J23" s="1447"/>
      <c r="K23" s="1447"/>
      <c r="L23" s="1447"/>
      <c r="M23" s="1447"/>
      <c r="N23" s="1448"/>
      <c r="O23" s="235"/>
      <c r="P23" s="235"/>
      <c r="Q23" s="1444">
        <v>5</v>
      </c>
      <c r="R23" s="1445"/>
      <c r="S23" s="1446"/>
      <c r="T23" s="1446"/>
      <c r="U23" s="1446"/>
      <c r="V23" s="1450"/>
      <c r="W23" s="1450"/>
      <c r="X23" s="1450"/>
      <c r="Y23" s="1450"/>
      <c r="Z23" s="1450"/>
      <c r="AA23" s="1450"/>
      <c r="AB23" s="1450"/>
      <c r="AC23" s="1450"/>
      <c r="AD23" s="1447"/>
      <c r="AE23" s="1447"/>
      <c r="AF23" s="1447"/>
      <c r="AG23" s="1447"/>
      <c r="AH23" s="1447"/>
      <c r="AI23" s="1447"/>
      <c r="AJ23" s="1447"/>
      <c r="AK23" s="1448"/>
    </row>
    <row r="24" spans="2:42" s="232" customFormat="1" ht="21.95" customHeight="1">
      <c r="B24" s="1444">
        <v>6</v>
      </c>
      <c r="C24" s="1445"/>
      <c r="D24" s="1446"/>
      <c r="E24" s="1446"/>
      <c r="F24" s="1446"/>
      <c r="G24" s="1447"/>
      <c r="H24" s="1447"/>
      <c r="I24" s="1447"/>
      <c r="J24" s="1447"/>
      <c r="K24" s="1447"/>
      <c r="L24" s="1447"/>
      <c r="M24" s="1447"/>
      <c r="N24" s="1448"/>
      <c r="O24" s="235"/>
      <c r="P24" s="235"/>
      <c r="Q24" s="1444">
        <v>6</v>
      </c>
      <c r="R24" s="1445"/>
      <c r="S24" s="1446"/>
      <c r="T24" s="1446"/>
      <c r="U24" s="1446"/>
      <c r="V24" s="1450"/>
      <c r="W24" s="1450"/>
      <c r="X24" s="1450"/>
      <c r="Y24" s="1450"/>
      <c r="Z24" s="1450"/>
      <c r="AA24" s="1450"/>
      <c r="AB24" s="1450"/>
      <c r="AC24" s="1450"/>
      <c r="AD24" s="1447"/>
      <c r="AE24" s="1447"/>
      <c r="AF24" s="1447"/>
      <c r="AG24" s="1447"/>
      <c r="AH24" s="1447"/>
      <c r="AI24" s="1447"/>
      <c r="AJ24" s="1447"/>
      <c r="AK24" s="1448"/>
    </row>
    <row r="25" spans="2:42" s="232" customFormat="1" ht="21.95" customHeight="1">
      <c r="B25" s="1444">
        <v>7</v>
      </c>
      <c r="C25" s="1445"/>
      <c r="D25" s="1446"/>
      <c r="E25" s="1446"/>
      <c r="F25" s="1446"/>
      <c r="G25" s="1447"/>
      <c r="H25" s="1447"/>
      <c r="I25" s="1447"/>
      <c r="J25" s="1447"/>
      <c r="K25" s="1447"/>
      <c r="L25" s="1447"/>
      <c r="M25" s="1447"/>
      <c r="N25" s="1448"/>
      <c r="O25" s="235"/>
      <c r="P25" s="235"/>
      <c r="Q25" s="1444">
        <v>7</v>
      </c>
      <c r="R25" s="1445"/>
      <c r="S25" s="1446"/>
      <c r="T25" s="1446"/>
      <c r="U25" s="1446"/>
      <c r="V25" s="1450"/>
      <c r="W25" s="1450"/>
      <c r="X25" s="1450"/>
      <c r="Y25" s="1450"/>
      <c r="Z25" s="1450"/>
      <c r="AA25" s="1450"/>
      <c r="AB25" s="1450"/>
      <c r="AC25" s="1450"/>
      <c r="AD25" s="1447"/>
      <c r="AE25" s="1447"/>
      <c r="AF25" s="1447"/>
      <c r="AG25" s="1447"/>
      <c r="AH25" s="1447"/>
      <c r="AI25" s="1447"/>
      <c r="AJ25" s="1447"/>
      <c r="AK25" s="1448"/>
    </row>
    <row r="26" spans="2:42" s="232" customFormat="1" ht="21.95" customHeight="1">
      <c r="B26" s="1444">
        <v>8</v>
      </c>
      <c r="C26" s="1445"/>
      <c r="D26" s="1446"/>
      <c r="E26" s="1446"/>
      <c r="F26" s="1446"/>
      <c r="G26" s="1447"/>
      <c r="H26" s="1447"/>
      <c r="I26" s="1447"/>
      <c r="J26" s="1447"/>
      <c r="K26" s="1447"/>
      <c r="L26" s="1447"/>
      <c r="M26" s="1447"/>
      <c r="N26" s="1448"/>
      <c r="O26" s="235"/>
      <c r="P26" s="235"/>
      <c r="Q26" s="1444">
        <v>8</v>
      </c>
      <c r="R26" s="1445"/>
      <c r="S26" s="1446"/>
      <c r="T26" s="1446"/>
      <c r="U26" s="1446"/>
      <c r="V26" s="1450"/>
      <c r="W26" s="1450"/>
      <c r="X26" s="1450"/>
      <c r="Y26" s="1450"/>
      <c r="Z26" s="1450"/>
      <c r="AA26" s="1450"/>
      <c r="AB26" s="1450"/>
      <c r="AC26" s="1450"/>
      <c r="AD26" s="1447"/>
      <c r="AE26" s="1447"/>
      <c r="AF26" s="1447"/>
      <c r="AG26" s="1447"/>
      <c r="AH26" s="1447"/>
      <c r="AI26" s="1447"/>
      <c r="AJ26" s="1447"/>
      <c r="AK26" s="1448"/>
    </row>
    <row r="27" spans="2:42" s="232" customFormat="1" ht="21.95" customHeight="1">
      <c r="B27" s="1444">
        <v>9</v>
      </c>
      <c r="C27" s="1445"/>
      <c r="D27" s="1446"/>
      <c r="E27" s="1446"/>
      <c r="F27" s="1446"/>
      <c r="G27" s="1447"/>
      <c r="H27" s="1447"/>
      <c r="I27" s="1447"/>
      <c r="J27" s="1447"/>
      <c r="K27" s="1447"/>
      <c r="L27" s="1447"/>
      <c r="M27" s="1447"/>
      <c r="N27" s="1448"/>
      <c r="O27" s="235"/>
      <c r="P27" s="235"/>
      <c r="Q27" s="1444">
        <v>9</v>
      </c>
      <c r="R27" s="1445"/>
      <c r="S27" s="1446"/>
      <c r="T27" s="1446"/>
      <c r="U27" s="1446"/>
      <c r="V27" s="1450"/>
      <c r="W27" s="1450"/>
      <c r="X27" s="1450"/>
      <c r="Y27" s="1450"/>
      <c r="Z27" s="1450"/>
      <c r="AA27" s="1450"/>
      <c r="AB27" s="1450"/>
      <c r="AC27" s="1450"/>
      <c r="AD27" s="1447"/>
      <c r="AE27" s="1447"/>
      <c r="AF27" s="1447"/>
      <c r="AG27" s="1447"/>
      <c r="AH27" s="1447"/>
      <c r="AI27" s="1447"/>
      <c r="AJ27" s="1447"/>
      <c r="AK27" s="1448"/>
    </row>
    <row r="28" spans="2:42" s="232" customFormat="1" ht="21.95" customHeight="1" thickBot="1">
      <c r="B28" s="1442">
        <v>10</v>
      </c>
      <c r="C28" s="1443"/>
      <c r="D28" s="1419"/>
      <c r="E28" s="1419"/>
      <c r="F28" s="1419"/>
      <c r="G28" s="1434"/>
      <c r="H28" s="1434"/>
      <c r="I28" s="1434"/>
      <c r="J28" s="1434"/>
      <c r="K28" s="1434"/>
      <c r="L28" s="1434"/>
      <c r="M28" s="1434"/>
      <c r="N28" s="1435"/>
      <c r="O28" s="235"/>
      <c r="P28" s="235"/>
      <c r="Q28" s="1442">
        <v>10</v>
      </c>
      <c r="R28" s="1443"/>
      <c r="S28" s="1419"/>
      <c r="T28" s="1419"/>
      <c r="U28" s="1419"/>
      <c r="V28" s="1420"/>
      <c r="W28" s="1420"/>
      <c r="X28" s="1420"/>
      <c r="Y28" s="1420"/>
      <c r="Z28" s="1420"/>
      <c r="AA28" s="1420"/>
      <c r="AB28" s="1420"/>
      <c r="AC28" s="1420"/>
      <c r="AD28" s="1434"/>
      <c r="AE28" s="1434"/>
      <c r="AF28" s="1434"/>
      <c r="AG28" s="1434"/>
      <c r="AH28" s="1434"/>
      <c r="AI28" s="1434"/>
      <c r="AJ28" s="1434"/>
      <c r="AK28" s="1435"/>
    </row>
    <row r="29" spans="2:42" s="232" customFormat="1" ht="18" customHeight="1" thickBot="1">
      <c r="B29" s="1416" t="s">
        <v>323</v>
      </c>
      <c r="C29" s="1416"/>
      <c r="D29" s="1416"/>
      <c r="E29" s="1416"/>
      <c r="F29" s="1416"/>
      <c r="G29" s="1416"/>
      <c r="H29" s="1416"/>
      <c r="I29" s="1416"/>
      <c r="J29" s="1416"/>
      <c r="K29" s="1416"/>
      <c r="L29" s="1416"/>
      <c r="M29" s="1416"/>
      <c r="N29" s="1416"/>
      <c r="O29" s="1416"/>
      <c r="P29" s="1416"/>
      <c r="Q29" s="1416"/>
      <c r="R29" s="1416"/>
      <c r="S29" s="1416"/>
      <c r="T29" s="1416"/>
      <c r="U29" s="1416"/>
      <c r="V29" s="233"/>
      <c r="W29" s="233"/>
      <c r="X29" s="233"/>
      <c r="Y29" s="233"/>
      <c r="Z29" s="233"/>
      <c r="AA29" s="233"/>
      <c r="AB29" s="233"/>
      <c r="AC29" s="233"/>
      <c r="AD29" s="233"/>
      <c r="AE29" s="233"/>
      <c r="AF29" s="233"/>
      <c r="AG29" s="233"/>
      <c r="AH29" s="233"/>
      <c r="AI29" s="233"/>
      <c r="AJ29" s="233"/>
      <c r="AK29" s="233"/>
    </row>
    <row r="30" spans="2:42" s="232" customFormat="1" ht="18" customHeight="1">
      <c r="B30" s="1416" t="s">
        <v>324</v>
      </c>
      <c r="C30" s="1416"/>
      <c r="D30" s="1416"/>
      <c r="E30" s="1416"/>
      <c r="F30" s="1416"/>
      <c r="G30" s="1416"/>
      <c r="H30" s="1416"/>
      <c r="I30" s="1416"/>
      <c r="J30" s="1416"/>
      <c r="K30" s="1416"/>
      <c r="L30" s="1416"/>
      <c r="M30" s="1416"/>
      <c r="N30" s="1416"/>
      <c r="O30" s="1416"/>
      <c r="P30" s="1416"/>
      <c r="Q30" s="1416"/>
      <c r="R30" s="1416"/>
      <c r="S30" s="1416"/>
      <c r="T30" s="1416"/>
      <c r="U30" s="1416"/>
      <c r="V30" s="233"/>
      <c r="W30" s="233"/>
      <c r="X30" s="233"/>
      <c r="Y30" s="233"/>
      <c r="Z30" s="233"/>
      <c r="AA30" s="233"/>
      <c r="AB30" s="233"/>
      <c r="AC30" s="1456" t="s">
        <v>325</v>
      </c>
      <c r="AD30" s="1457"/>
      <c r="AE30" s="1457"/>
      <c r="AF30" s="1457"/>
      <c r="AG30" s="1457"/>
      <c r="AH30" s="1460"/>
      <c r="AI30" s="1460"/>
      <c r="AJ30" s="1460"/>
      <c r="AK30" s="1461"/>
    </row>
    <row r="31" spans="2:42" s="232" customFormat="1" ht="18" customHeight="1" thickBot="1">
      <c r="B31" s="1416" t="s">
        <v>326</v>
      </c>
      <c r="C31" s="1464"/>
      <c r="D31" s="1464"/>
      <c r="E31" s="1464"/>
      <c r="F31" s="1464"/>
      <c r="G31" s="1464"/>
      <c r="H31" s="1464"/>
      <c r="I31" s="1464"/>
      <c r="J31" s="1464"/>
      <c r="K31" s="1464"/>
      <c r="L31" s="1464"/>
      <c r="M31" s="1464"/>
      <c r="N31" s="1464"/>
      <c r="O31" s="1464"/>
      <c r="P31" s="1464"/>
      <c r="Q31" s="1464"/>
      <c r="R31" s="1464"/>
      <c r="S31" s="1464"/>
      <c r="T31" s="1464"/>
      <c r="U31" s="1464"/>
      <c r="V31" s="233"/>
      <c r="W31" s="233"/>
      <c r="X31" s="233"/>
      <c r="Y31" s="233"/>
      <c r="Z31" s="233"/>
      <c r="AA31" s="233"/>
      <c r="AB31" s="233"/>
      <c r="AC31" s="1458"/>
      <c r="AD31" s="1459"/>
      <c r="AE31" s="1459"/>
      <c r="AF31" s="1459"/>
      <c r="AG31" s="1459"/>
      <c r="AH31" s="1462"/>
      <c r="AI31" s="1462"/>
      <c r="AJ31" s="1462"/>
      <c r="AK31" s="1463"/>
    </row>
    <row r="32" spans="2:42" s="232" customFormat="1" ht="18" customHeight="1">
      <c r="B32" s="1416" t="s">
        <v>327</v>
      </c>
      <c r="C32" s="1416"/>
      <c r="D32" s="1416"/>
      <c r="E32" s="1416"/>
      <c r="F32" s="1416"/>
      <c r="G32" s="1416"/>
      <c r="H32" s="1416"/>
      <c r="I32" s="1416"/>
      <c r="J32" s="1416"/>
      <c r="K32" s="1416"/>
      <c r="L32" s="1416"/>
      <c r="M32" s="1416"/>
      <c r="N32" s="1416"/>
      <c r="O32" s="1416"/>
      <c r="P32" s="1416"/>
      <c r="Q32" s="1416"/>
      <c r="R32" s="1416"/>
      <c r="S32" s="1416"/>
      <c r="T32" s="1416"/>
      <c r="U32" s="1416"/>
      <c r="V32" s="233"/>
      <c r="W32" s="1417" t="s">
        <v>328</v>
      </c>
      <c r="X32" s="1417"/>
      <c r="Y32" s="1417"/>
      <c r="Z32" s="1417"/>
      <c r="AA32" s="1417"/>
      <c r="AB32" s="1417"/>
      <c r="AC32" s="1417"/>
      <c r="AD32" s="1417"/>
      <c r="AE32" s="1417"/>
      <c r="AF32" s="1417"/>
      <c r="AG32" s="1417"/>
      <c r="AH32" s="1417"/>
      <c r="AI32" s="1417"/>
      <c r="AJ32" s="1417"/>
      <c r="AK32" s="1417"/>
    </row>
    <row r="33" spans="2:37" s="232" customFormat="1" ht="18" customHeight="1">
      <c r="B33" s="641" t="s">
        <v>329</v>
      </c>
      <c r="C33" s="641"/>
      <c r="D33" s="641"/>
      <c r="E33" s="641"/>
      <c r="F33" s="641"/>
      <c r="G33" s="641"/>
      <c r="H33" s="641"/>
      <c r="I33" s="641"/>
      <c r="J33" s="641"/>
      <c r="K33" s="641"/>
      <c r="L33" s="641"/>
      <c r="M33" s="641"/>
      <c r="N33" s="641"/>
      <c r="O33" s="641"/>
      <c r="P33" s="641"/>
      <c r="Q33" s="641"/>
      <c r="R33" s="641"/>
      <c r="S33" s="641"/>
      <c r="T33" s="641"/>
      <c r="U33" s="641"/>
      <c r="V33" s="233"/>
      <c r="W33" s="643"/>
      <c r="X33" s="643"/>
      <c r="Y33" s="643"/>
      <c r="Z33" s="643"/>
      <c r="AA33" s="643"/>
      <c r="AB33" s="643"/>
      <c r="AC33" s="643"/>
      <c r="AD33" s="643"/>
      <c r="AE33" s="643"/>
      <c r="AF33" s="643"/>
      <c r="AG33" s="643"/>
      <c r="AH33" s="643"/>
      <c r="AI33" s="643"/>
      <c r="AJ33" s="643"/>
      <c r="AK33" s="643"/>
    </row>
    <row r="34" spans="2:37" s="232" customFormat="1" ht="18" customHeight="1">
      <c r="B34" s="1416" t="s">
        <v>330</v>
      </c>
      <c r="C34" s="1416"/>
      <c r="D34" s="1416"/>
      <c r="E34" s="1416"/>
      <c r="F34" s="1416"/>
      <c r="G34" s="1416"/>
      <c r="H34" s="1416"/>
      <c r="I34" s="1416"/>
      <c r="J34" s="1416"/>
      <c r="K34" s="1416"/>
      <c r="L34" s="1416"/>
      <c r="M34" s="1416"/>
      <c r="N34" s="1416"/>
      <c r="O34" s="1416"/>
      <c r="P34" s="1416"/>
      <c r="Q34" s="1416"/>
      <c r="R34" s="1416"/>
      <c r="S34" s="1416"/>
      <c r="T34" s="1416"/>
      <c r="U34" s="1416"/>
      <c r="V34" s="1416"/>
      <c r="W34" s="1416"/>
      <c r="X34" s="1416"/>
      <c r="Y34" s="1416"/>
      <c r="Z34" s="1416"/>
      <c r="AA34" s="1416"/>
      <c r="AB34" s="1416"/>
      <c r="AC34" s="1416"/>
      <c r="AD34" s="1416"/>
      <c r="AE34" s="1416"/>
      <c r="AF34" s="1416"/>
      <c r="AG34" s="1416"/>
      <c r="AH34" s="1416"/>
      <c r="AI34" s="1416"/>
      <c r="AJ34" s="1416"/>
      <c r="AK34" s="1416"/>
    </row>
    <row r="35" spans="2:37" s="232" customFormat="1" ht="18" customHeight="1">
      <c r="B35" s="1416"/>
      <c r="C35" s="1416"/>
      <c r="D35" s="1416"/>
      <c r="E35" s="1416"/>
      <c r="F35" s="1416"/>
      <c r="G35" s="1416"/>
      <c r="H35" s="1416"/>
      <c r="I35" s="1416"/>
      <c r="J35" s="1416"/>
      <c r="K35" s="1416"/>
      <c r="L35" s="1416"/>
      <c r="M35" s="1416"/>
      <c r="N35" s="1416"/>
      <c r="O35" s="1416"/>
      <c r="P35" s="1416"/>
      <c r="Q35" s="1416"/>
      <c r="R35" s="1416"/>
      <c r="S35" s="1416"/>
      <c r="T35" s="1416"/>
      <c r="U35" s="1416"/>
      <c r="V35" s="1416"/>
      <c r="W35" s="1416"/>
      <c r="X35" s="1416"/>
      <c r="Y35" s="1416"/>
      <c r="Z35" s="1416"/>
      <c r="AA35" s="1416"/>
      <c r="AB35" s="1416"/>
      <c r="AC35" s="1416"/>
      <c r="AD35" s="1416"/>
      <c r="AE35" s="1416"/>
      <c r="AF35" s="1416"/>
      <c r="AG35" s="1416"/>
      <c r="AH35" s="1416"/>
      <c r="AI35" s="1416"/>
      <c r="AJ35" s="1416"/>
      <c r="AK35" s="1416"/>
    </row>
    <row r="36" spans="2:37" s="232" customFormat="1" ht="18" customHeight="1">
      <c r="B36" s="236"/>
      <c r="C36" s="236"/>
      <c r="D36" s="236"/>
      <c r="E36" s="236"/>
      <c r="F36" s="236"/>
      <c r="G36" s="236"/>
      <c r="H36" s="236"/>
      <c r="I36" s="236"/>
      <c r="J36" s="236"/>
      <c r="K36" s="236"/>
      <c r="L36" s="236"/>
      <c r="M36" s="236"/>
      <c r="N36" s="236"/>
      <c r="O36" s="236"/>
      <c r="P36" s="236"/>
      <c r="Q36" s="236"/>
      <c r="R36" s="236"/>
      <c r="S36" s="236"/>
      <c r="T36" s="236"/>
      <c r="U36" s="236"/>
      <c r="V36" s="233"/>
      <c r="W36" s="237"/>
      <c r="X36" s="237"/>
      <c r="Y36" s="237"/>
      <c r="Z36" s="237"/>
      <c r="AA36" s="237"/>
      <c r="AB36" s="237"/>
      <c r="AC36" s="237"/>
      <c r="AD36" s="237"/>
      <c r="AE36" s="237"/>
      <c r="AF36" s="237"/>
      <c r="AG36" s="237"/>
      <c r="AH36" s="237"/>
      <c r="AI36" s="237"/>
      <c r="AJ36" s="237"/>
      <c r="AK36" s="237"/>
    </row>
    <row r="37" spans="2:37" s="232" customFormat="1" ht="18" customHeight="1" thickBot="1">
      <c r="B37" s="1451" t="s">
        <v>331</v>
      </c>
      <c r="C37" s="1451"/>
      <c r="D37" s="1451"/>
      <c r="E37" s="1451"/>
      <c r="F37" s="1451"/>
      <c r="G37" s="1451"/>
      <c r="H37" s="1451"/>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row>
    <row r="38" spans="2:37" s="232" customFormat="1" ht="18" customHeight="1">
      <c r="B38" s="1436" t="s">
        <v>311</v>
      </c>
      <c r="C38" s="1437"/>
      <c r="D38" s="1437"/>
      <c r="E38" s="1437"/>
      <c r="F38" s="1437"/>
      <c r="G38" s="1437"/>
      <c r="H38" s="1437"/>
      <c r="I38" s="1437"/>
      <c r="J38" s="1437"/>
      <c r="K38" s="1437"/>
      <c r="L38" s="1437"/>
      <c r="M38" s="1437"/>
      <c r="N38" s="1452"/>
      <c r="O38" s="234"/>
      <c r="P38" s="234"/>
      <c r="Q38" s="1436" t="s">
        <v>312</v>
      </c>
      <c r="R38" s="1437"/>
      <c r="S38" s="1437"/>
      <c r="T38" s="1437"/>
      <c r="U38" s="1437"/>
      <c r="V38" s="1437"/>
      <c r="W38" s="1437"/>
      <c r="X38" s="1437"/>
      <c r="Y38" s="1437"/>
      <c r="Z38" s="1437"/>
      <c r="AA38" s="1437"/>
      <c r="AB38" s="1437"/>
      <c r="AC38" s="1437"/>
      <c r="AD38" s="1437"/>
      <c r="AE38" s="1437"/>
      <c r="AF38" s="1437"/>
      <c r="AG38" s="1437"/>
      <c r="AH38" s="1437"/>
      <c r="AI38" s="1437"/>
      <c r="AJ38" s="1437"/>
      <c r="AK38" s="1452"/>
    </row>
    <row r="39" spans="2:37" s="232" customFormat="1" ht="18" customHeight="1">
      <c r="B39" s="1453" t="s">
        <v>313</v>
      </c>
      <c r="C39" s="1454"/>
      <c r="D39" s="1454" t="s">
        <v>314</v>
      </c>
      <c r="E39" s="1454"/>
      <c r="F39" s="1454"/>
      <c r="G39" s="1454" t="s">
        <v>332</v>
      </c>
      <c r="H39" s="1454"/>
      <c r="I39" s="1454"/>
      <c r="J39" s="1454"/>
      <c r="K39" s="1454"/>
      <c r="L39" s="1454"/>
      <c r="M39" s="1454"/>
      <c r="N39" s="1455"/>
      <c r="O39" s="235"/>
      <c r="P39" s="235"/>
      <c r="Q39" s="1453" t="s">
        <v>313</v>
      </c>
      <c r="R39" s="1454"/>
      <c r="S39" s="1454" t="s">
        <v>314</v>
      </c>
      <c r="T39" s="1454"/>
      <c r="U39" s="1454"/>
      <c r="V39" s="1454" t="s">
        <v>316</v>
      </c>
      <c r="W39" s="1454"/>
      <c r="X39" s="1454"/>
      <c r="Y39" s="1454"/>
      <c r="Z39" s="1454"/>
      <c r="AA39" s="1454"/>
      <c r="AB39" s="1454"/>
      <c r="AC39" s="1454"/>
      <c r="AD39" s="1454" t="s">
        <v>317</v>
      </c>
      <c r="AE39" s="1454"/>
      <c r="AF39" s="1454"/>
      <c r="AG39" s="1454"/>
      <c r="AH39" s="1454" t="s">
        <v>318</v>
      </c>
      <c r="AI39" s="1454"/>
      <c r="AJ39" s="1454"/>
      <c r="AK39" s="1455"/>
    </row>
    <row r="40" spans="2:37" s="232" customFormat="1" ht="21.95" customHeight="1">
      <c r="B40" s="1444">
        <v>1</v>
      </c>
      <c r="C40" s="1445"/>
      <c r="D40" s="1446"/>
      <c r="E40" s="1446"/>
      <c r="F40" s="1446"/>
      <c r="G40" s="1447"/>
      <c r="H40" s="1447"/>
      <c r="I40" s="1447"/>
      <c r="J40" s="1447"/>
      <c r="K40" s="1447"/>
      <c r="L40" s="1447"/>
      <c r="M40" s="1447"/>
      <c r="N40" s="1448"/>
      <c r="O40" s="235"/>
      <c r="P40" s="235"/>
      <c r="Q40" s="1449">
        <v>1</v>
      </c>
      <c r="R40" s="1446"/>
      <c r="S40" s="1446"/>
      <c r="T40" s="1446"/>
      <c r="U40" s="1446"/>
      <c r="V40" s="1450"/>
      <c r="W40" s="1450"/>
      <c r="X40" s="1450"/>
      <c r="Y40" s="1450"/>
      <c r="Z40" s="1450"/>
      <c r="AA40" s="1450"/>
      <c r="AB40" s="1450"/>
      <c r="AC40" s="1450"/>
      <c r="AD40" s="1447"/>
      <c r="AE40" s="1447"/>
      <c r="AF40" s="1447"/>
      <c r="AG40" s="1447"/>
      <c r="AH40" s="1447"/>
      <c r="AI40" s="1447"/>
      <c r="AJ40" s="1447"/>
      <c r="AK40" s="1448"/>
    </row>
    <row r="41" spans="2:37" s="232" customFormat="1" ht="21.95" customHeight="1">
      <c r="B41" s="1444">
        <v>2</v>
      </c>
      <c r="C41" s="1445"/>
      <c r="D41" s="1446"/>
      <c r="E41" s="1446"/>
      <c r="F41" s="1446"/>
      <c r="G41" s="1447"/>
      <c r="H41" s="1447"/>
      <c r="I41" s="1447"/>
      <c r="J41" s="1447"/>
      <c r="K41" s="1447"/>
      <c r="L41" s="1447"/>
      <c r="M41" s="1447"/>
      <c r="N41" s="1448"/>
      <c r="O41" s="235"/>
      <c r="P41" s="235"/>
      <c r="Q41" s="1449">
        <v>2</v>
      </c>
      <c r="R41" s="1446"/>
      <c r="S41" s="1446"/>
      <c r="T41" s="1446"/>
      <c r="U41" s="1446"/>
      <c r="V41" s="1450"/>
      <c r="W41" s="1450"/>
      <c r="X41" s="1450"/>
      <c r="Y41" s="1450"/>
      <c r="Z41" s="1450"/>
      <c r="AA41" s="1450"/>
      <c r="AB41" s="1450"/>
      <c r="AC41" s="1450"/>
      <c r="AD41" s="1447"/>
      <c r="AE41" s="1447"/>
      <c r="AF41" s="1447"/>
      <c r="AG41" s="1447"/>
      <c r="AH41" s="1447"/>
      <c r="AI41" s="1447"/>
      <c r="AJ41" s="1447"/>
      <c r="AK41" s="1448"/>
    </row>
    <row r="42" spans="2:37" s="232" customFormat="1" ht="21.95" customHeight="1">
      <c r="B42" s="1444">
        <v>3</v>
      </c>
      <c r="C42" s="1445"/>
      <c r="D42" s="1446"/>
      <c r="E42" s="1446"/>
      <c r="F42" s="1446"/>
      <c r="G42" s="1447"/>
      <c r="H42" s="1447"/>
      <c r="I42" s="1447"/>
      <c r="J42" s="1447"/>
      <c r="K42" s="1447"/>
      <c r="L42" s="1447"/>
      <c r="M42" s="1447"/>
      <c r="N42" s="1448"/>
      <c r="O42" s="235"/>
      <c r="P42" s="235"/>
      <c r="Q42" s="1449">
        <v>3</v>
      </c>
      <c r="R42" s="1446"/>
      <c r="S42" s="1446"/>
      <c r="T42" s="1446"/>
      <c r="U42" s="1446"/>
      <c r="V42" s="1450"/>
      <c r="W42" s="1450"/>
      <c r="X42" s="1450"/>
      <c r="Y42" s="1450"/>
      <c r="Z42" s="1450"/>
      <c r="AA42" s="1450"/>
      <c r="AB42" s="1450"/>
      <c r="AC42" s="1450"/>
      <c r="AD42" s="1447"/>
      <c r="AE42" s="1447"/>
      <c r="AF42" s="1447"/>
      <c r="AG42" s="1447"/>
      <c r="AH42" s="1447"/>
      <c r="AI42" s="1447"/>
      <c r="AJ42" s="1447"/>
      <c r="AK42" s="1448"/>
    </row>
    <row r="43" spans="2:37" s="232" customFormat="1" ht="21.95" customHeight="1">
      <c r="B43" s="1444">
        <v>4</v>
      </c>
      <c r="C43" s="1445"/>
      <c r="D43" s="1446"/>
      <c r="E43" s="1446"/>
      <c r="F43" s="1446"/>
      <c r="G43" s="1447"/>
      <c r="H43" s="1447"/>
      <c r="I43" s="1447"/>
      <c r="J43" s="1447"/>
      <c r="K43" s="1447"/>
      <c r="L43" s="1447"/>
      <c r="M43" s="1447"/>
      <c r="N43" s="1448"/>
      <c r="O43" s="235"/>
      <c r="P43" s="235"/>
      <c r="Q43" s="1449">
        <v>4</v>
      </c>
      <c r="R43" s="1446"/>
      <c r="S43" s="1446"/>
      <c r="T43" s="1446"/>
      <c r="U43" s="1446"/>
      <c r="V43" s="1450"/>
      <c r="W43" s="1450"/>
      <c r="X43" s="1450"/>
      <c r="Y43" s="1450"/>
      <c r="Z43" s="1450"/>
      <c r="AA43" s="1450"/>
      <c r="AB43" s="1450"/>
      <c r="AC43" s="1450"/>
      <c r="AD43" s="1447"/>
      <c r="AE43" s="1447"/>
      <c r="AF43" s="1447"/>
      <c r="AG43" s="1447"/>
      <c r="AH43" s="1447"/>
      <c r="AI43" s="1447"/>
      <c r="AJ43" s="1447"/>
      <c r="AK43" s="1448"/>
    </row>
    <row r="44" spans="2:37" s="232" customFormat="1" ht="21.95" customHeight="1">
      <c r="B44" s="1444">
        <v>5</v>
      </c>
      <c r="C44" s="1445"/>
      <c r="D44" s="1446"/>
      <c r="E44" s="1446"/>
      <c r="F44" s="1446"/>
      <c r="G44" s="1447"/>
      <c r="H44" s="1447"/>
      <c r="I44" s="1447"/>
      <c r="J44" s="1447"/>
      <c r="K44" s="1447"/>
      <c r="L44" s="1447"/>
      <c r="M44" s="1447"/>
      <c r="N44" s="1448"/>
      <c r="O44" s="235"/>
      <c r="P44" s="235"/>
      <c r="Q44" s="1449">
        <v>5</v>
      </c>
      <c r="R44" s="1446"/>
      <c r="S44" s="1446"/>
      <c r="T44" s="1446"/>
      <c r="U44" s="1446"/>
      <c r="V44" s="1450"/>
      <c r="W44" s="1450"/>
      <c r="X44" s="1450"/>
      <c r="Y44" s="1450"/>
      <c r="Z44" s="1450"/>
      <c r="AA44" s="1450"/>
      <c r="AB44" s="1450"/>
      <c r="AC44" s="1450"/>
      <c r="AD44" s="1447"/>
      <c r="AE44" s="1447"/>
      <c r="AF44" s="1447"/>
      <c r="AG44" s="1447"/>
      <c r="AH44" s="1447"/>
      <c r="AI44" s="1447"/>
      <c r="AJ44" s="1447"/>
      <c r="AK44" s="1448"/>
    </row>
    <row r="45" spans="2:37" s="232" customFormat="1" ht="21.95" customHeight="1">
      <c r="B45" s="1444">
        <v>6</v>
      </c>
      <c r="C45" s="1445"/>
      <c r="D45" s="1446"/>
      <c r="E45" s="1446"/>
      <c r="F45" s="1446"/>
      <c r="G45" s="1447"/>
      <c r="H45" s="1447"/>
      <c r="I45" s="1447"/>
      <c r="J45" s="1447"/>
      <c r="K45" s="1447"/>
      <c r="L45" s="1447"/>
      <c r="M45" s="1447"/>
      <c r="N45" s="1448"/>
      <c r="O45" s="235"/>
      <c r="P45" s="235"/>
      <c r="Q45" s="1449">
        <v>6</v>
      </c>
      <c r="R45" s="1446"/>
      <c r="S45" s="1446"/>
      <c r="T45" s="1446"/>
      <c r="U45" s="1446"/>
      <c r="V45" s="1450"/>
      <c r="W45" s="1450"/>
      <c r="X45" s="1450"/>
      <c r="Y45" s="1450"/>
      <c r="Z45" s="1450"/>
      <c r="AA45" s="1450"/>
      <c r="AB45" s="1450"/>
      <c r="AC45" s="1450"/>
      <c r="AD45" s="1447"/>
      <c r="AE45" s="1447"/>
      <c r="AF45" s="1447"/>
      <c r="AG45" s="1447"/>
      <c r="AH45" s="1447"/>
      <c r="AI45" s="1447"/>
      <c r="AJ45" s="1447"/>
      <c r="AK45" s="1448"/>
    </row>
    <row r="46" spans="2:37" s="232" customFormat="1" ht="21.95" customHeight="1">
      <c r="B46" s="1444">
        <v>7</v>
      </c>
      <c r="C46" s="1445"/>
      <c r="D46" s="1446"/>
      <c r="E46" s="1446"/>
      <c r="F46" s="1446"/>
      <c r="G46" s="1447"/>
      <c r="H46" s="1447"/>
      <c r="I46" s="1447"/>
      <c r="J46" s="1447"/>
      <c r="K46" s="1447"/>
      <c r="L46" s="1447"/>
      <c r="M46" s="1447"/>
      <c r="N46" s="1448"/>
      <c r="O46" s="235"/>
      <c r="P46" s="235"/>
      <c r="Q46" s="1449">
        <v>7</v>
      </c>
      <c r="R46" s="1446"/>
      <c r="S46" s="1446"/>
      <c r="T46" s="1446"/>
      <c r="U46" s="1446"/>
      <c r="V46" s="1450"/>
      <c r="W46" s="1450"/>
      <c r="X46" s="1450"/>
      <c r="Y46" s="1450"/>
      <c r="Z46" s="1450"/>
      <c r="AA46" s="1450"/>
      <c r="AB46" s="1450"/>
      <c r="AC46" s="1450"/>
      <c r="AD46" s="1447"/>
      <c r="AE46" s="1447"/>
      <c r="AF46" s="1447"/>
      <c r="AG46" s="1447"/>
      <c r="AH46" s="1447"/>
      <c r="AI46" s="1447"/>
      <c r="AJ46" s="1447"/>
      <c r="AK46" s="1448"/>
    </row>
    <row r="47" spans="2:37" s="232" customFormat="1" ht="21.95" customHeight="1">
      <c r="B47" s="1444">
        <v>8</v>
      </c>
      <c r="C47" s="1445"/>
      <c r="D47" s="1446"/>
      <c r="E47" s="1446"/>
      <c r="F47" s="1446"/>
      <c r="G47" s="1447"/>
      <c r="H47" s="1447"/>
      <c r="I47" s="1447"/>
      <c r="J47" s="1447"/>
      <c r="K47" s="1447"/>
      <c r="L47" s="1447"/>
      <c r="M47" s="1447"/>
      <c r="N47" s="1448"/>
      <c r="O47" s="235"/>
      <c r="P47" s="235"/>
      <c r="Q47" s="1449">
        <v>8</v>
      </c>
      <c r="R47" s="1446"/>
      <c r="S47" s="1446"/>
      <c r="T47" s="1446"/>
      <c r="U47" s="1446"/>
      <c r="V47" s="1450"/>
      <c r="W47" s="1450"/>
      <c r="X47" s="1450"/>
      <c r="Y47" s="1450"/>
      <c r="Z47" s="1450"/>
      <c r="AA47" s="1450"/>
      <c r="AB47" s="1450"/>
      <c r="AC47" s="1450"/>
      <c r="AD47" s="1447"/>
      <c r="AE47" s="1447"/>
      <c r="AF47" s="1447"/>
      <c r="AG47" s="1447"/>
      <c r="AH47" s="1447"/>
      <c r="AI47" s="1447"/>
      <c r="AJ47" s="1447"/>
      <c r="AK47" s="1448"/>
    </row>
    <row r="48" spans="2:37" s="232" customFormat="1" ht="21.95" customHeight="1">
      <c r="B48" s="1444">
        <v>9</v>
      </c>
      <c r="C48" s="1445"/>
      <c r="D48" s="1446"/>
      <c r="E48" s="1446"/>
      <c r="F48" s="1446"/>
      <c r="G48" s="1447"/>
      <c r="H48" s="1447"/>
      <c r="I48" s="1447"/>
      <c r="J48" s="1447"/>
      <c r="K48" s="1447"/>
      <c r="L48" s="1447"/>
      <c r="M48" s="1447"/>
      <c r="N48" s="1448"/>
      <c r="O48" s="235"/>
      <c r="P48" s="235"/>
      <c r="Q48" s="1449">
        <v>9</v>
      </c>
      <c r="R48" s="1446"/>
      <c r="S48" s="1446"/>
      <c r="T48" s="1446"/>
      <c r="U48" s="1446"/>
      <c r="V48" s="1450"/>
      <c r="W48" s="1450"/>
      <c r="X48" s="1450"/>
      <c r="Y48" s="1450"/>
      <c r="Z48" s="1450"/>
      <c r="AA48" s="1450"/>
      <c r="AB48" s="1450"/>
      <c r="AC48" s="1450"/>
      <c r="AD48" s="1447"/>
      <c r="AE48" s="1447"/>
      <c r="AF48" s="1447"/>
      <c r="AG48" s="1447"/>
      <c r="AH48" s="1447"/>
      <c r="AI48" s="1447"/>
      <c r="AJ48" s="1447"/>
      <c r="AK48" s="1448"/>
    </row>
    <row r="49" spans="2:37" s="232" customFormat="1" ht="21.95" customHeight="1" thickBot="1">
      <c r="B49" s="1442">
        <v>10</v>
      </c>
      <c r="C49" s="1443"/>
      <c r="D49" s="1419"/>
      <c r="E49" s="1419"/>
      <c r="F49" s="1419"/>
      <c r="G49" s="1434"/>
      <c r="H49" s="1434"/>
      <c r="I49" s="1434"/>
      <c r="J49" s="1434"/>
      <c r="K49" s="1434"/>
      <c r="L49" s="1434"/>
      <c r="M49" s="1434"/>
      <c r="N49" s="1435"/>
      <c r="O49" s="235"/>
      <c r="P49" s="235"/>
      <c r="Q49" s="1418">
        <v>10</v>
      </c>
      <c r="R49" s="1419"/>
      <c r="S49" s="1419"/>
      <c r="T49" s="1419"/>
      <c r="U49" s="1419"/>
      <c r="V49" s="1420"/>
      <c r="W49" s="1420"/>
      <c r="X49" s="1420"/>
      <c r="Y49" s="1420"/>
      <c r="Z49" s="1420"/>
      <c r="AA49" s="1420"/>
      <c r="AB49" s="1420"/>
      <c r="AC49" s="1420"/>
      <c r="AD49" s="1434"/>
      <c r="AE49" s="1434"/>
      <c r="AF49" s="1434"/>
      <c r="AG49" s="1434"/>
      <c r="AH49" s="1434"/>
      <c r="AI49" s="1434"/>
      <c r="AJ49" s="1434"/>
      <c r="AK49" s="1435"/>
    </row>
    <row r="50" spans="2:37" s="232" customFormat="1" ht="18" customHeight="1" thickBot="1">
      <c r="B50" s="1416" t="s">
        <v>323</v>
      </c>
      <c r="C50" s="1416"/>
      <c r="D50" s="1416"/>
      <c r="E50" s="1416"/>
      <c r="F50" s="1416"/>
      <c r="G50" s="1416"/>
      <c r="H50" s="1416"/>
      <c r="I50" s="1416"/>
      <c r="J50" s="1416"/>
      <c r="K50" s="1416"/>
      <c r="L50" s="1416"/>
      <c r="M50" s="1416"/>
      <c r="N50" s="1416"/>
      <c r="O50" s="1416"/>
      <c r="P50" s="1416"/>
      <c r="Q50" s="1416"/>
      <c r="R50" s="1416"/>
      <c r="S50" s="1416"/>
      <c r="T50" s="1416"/>
      <c r="U50" s="1416"/>
      <c r="V50" s="233"/>
      <c r="W50" s="233"/>
      <c r="X50" s="233"/>
      <c r="Y50" s="233"/>
      <c r="Z50" s="233"/>
      <c r="AA50" s="233"/>
      <c r="AB50" s="233"/>
      <c r="AC50" s="233"/>
      <c r="AD50" s="233"/>
      <c r="AE50" s="233"/>
      <c r="AF50" s="233"/>
      <c r="AG50" s="233"/>
      <c r="AH50" s="233"/>
      <c r="AI50" s="233"/>
      <c r="AJ50" s="233"/>
      <c r="AK50" s="233"/>
    </row>
    <row r="51" spans="2:37" s="232" customFormat="1" ht="18" customHeight="1">
      <c r="B51" s="1416" t="s">
        <v>324</v>
      </c>
      <c r="C51" s="1416"/>
      <c r="D51" s="1416"/>
      <c r="E51" s="1416"/>
      <c r="F51" s="1416"/>
      <c r="G51" s="1416"/>
      <c r="H51" s="1416"/>
      <c r="I51" s="1416"/>
      <c r="J51" s="1416"/>
      <c r="K51" s="1416"/>
      <c r="L51" s="1416"/>
      <c r="M51" s="1416"/>
      <c r="N51" s="1416"/>
      <c r="O51" s="1416"/>
      <c r="P51" s="1416"/>
      <c r="Q51" s="1416"/>
      <c r="R51" s="1416"/>
      <c r="S51" s="1416"/>
      <c r="T51" s="1416"/>
      <c r="U51" s="1416"/>
      <c r="V51" s="233"/>
      <c r="W51" s="233"/>
      <c r="X51" s="233"/>
      <c r="Y51" s="233"/>
      <c r="Z51" s="233"/>
      <c r="AA51" s="233"/>
      <c r="AB51" s="233"/>
      <c r="AC51" s="1436" t="s">
        <v>333</v>
      </c>
      <c r="AD51" s="1437"/>
      <c r="AE51" s="1437"/>
      <c r="AF51" s="1437"/>
      <c r="AG51" s="1437"/>
      <c r="AH51" s="1440"/>
      <c r="AI51" s="1440"/>
      <c r="AJ51" s="1440"/>
      <c r="AK51" s="1441"/>
    </row>
    <row r="52" spans="2:37" s="232" customFormat="1" ht="18" customHeight="1" thickBot="1">
      <c r="B52" s="1416" t="s">
        <v>334</v>
      </c>
      <c r="C52" s="1416"/>
      <c r="D52" s="1416"/>
      <c r="E52" s="1416"/>
      <c r="F52" s="1416"/>
      <c r="G52" s="1416"/>
      <c r="H52" s="1416"/>
      <c r="I52" s="1416"/>
      <c r="J52" s="1416"/>
      <c r="K52" s="1416"/>
      <c r="L52" s="1416"/>
      <c r="M52" s="1416"/>
      <c r="N52" s="1416"/>
      <c r="O52" s="1416"/>
      <c r="P52" s="1416"/>
      <c r="Q52" s="1416"/>
      <c r="R52" s="1416"/>
      <c r="S52" s="1416"/>
      <c r="T52" s="1416"/>
      <c r="U52" s="1416"/>
      <c r="V52" s="233"/>
      <c r="W52" s="233"/>
      <c r="X52" s="233"/>
      <c r="Y52" s="233"/>
      <c r="Z52" s="233"/>
      <c r="AA52" s="233"/>
      <c r="AB52" s="233"/>
      <c r="AC52" s="1438"/>
      <c r="AD52" s="1439"/>
      <c r="AE52" s="1439"/>
      <c r="AF52" s="1439"/>
      <c r="AG52" s="1439"/>
      <c r="AH52" s="1434"/>
      <c r="AI52" s="1434"/>
      <c r="AJ52" s="1434"/>
      <c r="AK52" s="1435"/>
    </row>
    <row r="53" spans="2:37" s="232" customFormat="1" ht="18" customHeight="1">
      <c r="B53" s="1416" t="s">
        <v>326</v>
      </c>
      <c r="C53" s="1416"/>
      <c r="D53" s="1416"/>
      <c r="E53" s="1416"/>
      <c r="F53" s="1416"/>
      <c r="G53" s="1416"/>
      <c r="H53" s="1416"/>
      <c r="I53" s="1416"/>
      <c r="J53" s="1416"/>
      <c r="K53" s="1416"/>
      <c r="L53" s="1416"/>
      <c r="M53" s="1416"/>
      <c r="N53" s="1416"/>
      <c r="O53" s="1416"/>
      <c r="P53" s="1416"/>
      <c r="Q53" s="1416"/>
      <c r="R53" s="1416"/>
      <c r="S53" s="1416"/>
      <c r="T53" s="1416"/>
      <c r="U53" s="1416"/>
      <c r="V53" s="233"/>
      <c r="W53" s="1417" t="s">
        <v>335</v>
      </c>
      <c r="X53" s="1417"/>
      <c r="Y53" s="1417"/>
      <c r="Z53" s="1417"/>
      <c r="AA53" s="1417"/>
      <c r="AB53" s="1417"/>
      <c r="AC53" s="1417"/>
      <c r="AD53" s="1417"/>
      <c r="AE53" s="1417"/>
      <c r="AF53" s="1417"/>
      <c r="AG53" s="1417"/>
      <c r="AH53" s="1417"/>
      <c r="AI53" s="1417"/>
      <c r="AJ53" s="1417"/>
      <c r="AK53" s="1417"/>
    </row>
    <row r="54" spans="2:37" s="232" customFormat="1" ht="18" customHeight="1">
      <c r="B54" s="1416" t="s">
        <v>327</v>
      </c>
      <c r="C54" s="1416"/>
      <c r="D54" s="1416"/>
      <c r="E54" s="1416"/>
      <c r="F54" s="1416"/>
      <c r="G54" s="1416"/>
      <c r="H54" s="1416"/>
      <c r="I54" s="1416"/>
      <c r="J54" s="1416"/>
      <c r="K54" s="1416"/>
      <c r="L54" s="1416"/>
      <c r="M54" s="1416"/>
      <c r="N54" s="1416"/>
      <c r="O54" s="1416"/>
      <c r="P54" s="1416"/>
      <c r="Q54" s="1416"/>
      <c r="R54" s="1416"/>
      <c r="S54" s="1416"/>
      <c r="T54" s="1416"/>
      <c r="U54" s="1416"/>
      <c r="V54" s="233"/>
      <c r="W54" s="237"/>
      <c r="X54" s="237"/>
      <c r="Y54" s="237"/>
      <c r="Z54" s="237"/>
      <c r="AA54" s="237"/>
      <c r="AB54" s="237"/>
      <c r="AC54" s="237"/>
      <c r="AD54" s="237"/>
      <c r="AE54" s="237"/>
      <c r="AF54" s="237"/>
      <c r="AG54" s="237"/>
      <c r="AH54" s="237"/>
      <c r="AI54" s="237"/>
      <c r="AJ54" s="237"/>
      <c r="AK54" s="237"/>
    </row>
    <row r="55" spans="2:37" ht="18" customHeight="1" thickBot="1"/>
    <row r="56" spans="2:37" ht="18" customHeight="1">
      <c r="B56" s="1421" t="s">
        <v>336</v>
      </c>
      <c r="C56" s="1422"/>
      <c r="D56" s="1422"/>
      <c r="E56" s="1422"/>
      <c r="F56" s="1423"/>
      <c r="G56" s="1427"/>
      <c r="H56" s="1427"/>
      <c r="I56" s="1427"/>
      <c r="J56" s="1427"/>
      <c r="K56" s="1427"/>
      <c r="L56" s="1427"/>
      <c r="M56" s="1427"/>
      <c r="N56" s="1427"/>
      <c r="O56" s="1427"/>
      <c r="P56" s="1427"/>
      <c r="Q56" s="1427"/>
      <c r="R56" s="1427"/>
      <c r="S56" s="1427"/>
      <c r="T56" s="1427"/>
      <c r="U56" s="1427"/>
      <c r="V56" s="1427"/>
      <c r="W56" s="1427"/>
      <c r="X56" s="1427"/>
      <c r="Y56" s="1427"/>
      <c r="Z56" s="1427"/>
      <c r="AA56" s="1427"/>
      <c r="AB56" s="1427"/>
      <c r="AC56" s="1427"/>
      <c r="AD56" s="1427"/>
      <c r="AE56" s="1427"/>
      <c r="AF56" s="1427"/>
      <c r="AG56" s="1427"/>
      <c r="AH56" s="1427"/>
      <c r="AI56" s="1427"/>
      <c r="AJ56" s="1427"/>
      <c r="AK56" s="1428"/>
    </row>
    <row r="57" spans="2:37" ht="18" customHeight="1" thickBot="1">
      <c r="B57" s="1424"/>
      <c r="C57" s="1425"/>
      <c r="D57" s="1425"/>
      <c r="E57" s="1425"/>
      <c r="F57" s="1426"/>
      <c r="G57" s="1429"/>
      <c r="H57" s="1429"/>
      <c r="I57" s="1429"/>
      <c r="J57" s="1429"/>
      <c r="K57" s="1429"/>
      <c r="L57" s="1429"/>
      <c r="M57" s="1429"/>
      <c r="N57" s="1429"/>
      <c r="O57" s="1429"/>
      <c r="P57" s="1429"/>
      <c r="Q57" s="1429"/>
      <c r="R57" s="1429"/>
      <c r="S57" s="1429"/>
      <c r="T57" s="1429"/>
      <c r="U57" s="1429"/>
      <c r="V57" s="1429"/>
      <c r="W57" s="1429"/>
      <c r="X57" s="1429"/>
      <c r="Y57" s="1429"/>
      <c r="Z57" s="1429"/>
      <c r="AA57" s="1429"/>
      <c r="AB57" s="1429"/>
      <c r="AC57" s="1429"/>
      <c r="AD57" s="1429"/>
      <c r="AE57" s="1429"/>
      <c r="AF57" s="1429"/>
      <c r="AG57" s="1429"/>
      <c r="AH57" s="1429"/>
      <c r="AI57" s="1429"/>
      <c r="AJ57" s="1429"/>
      <c r="AK57" s="1430"/>
    </row>
    <row r="59" spans="2:37" ht="18" customHeight="1">
      <c r="AJ59" s="239" t="s">
        <v>93</v>
      </c>
    </row>
    <row r="60" spans="2:37" ht="18" customHeight="1">
      <c r="B60" s="540"/>
      <c r="C60" s="540"/>
      <c r="D60" s="540"/>
      <c r="E60" s="540"/>
      <c r="F60" s="540"/>
      <c r="G60" s="539"/>
      <c r="H60" s="539"/>
      <c r="I60" s="539"/>
      <c r="J60" s="539"/>
      <c r="K60" s="539"/>
      <c r="L60" s="539"/>
      <c r="M60" s="539"/>
      <c r="N60" s="539"/>
      <c r="O60" s="539"/>
      <c r="P60" s="539"/>
      <c r="Q60" s="539"/>
      <c r="R60" s="539"/>
      <c r="S60" s="539"/>
      <c r="T60" s="539"/>
      <c r="U60" s="539"/>
      <c r="V60" s="539"/>
      <c r="W60" s="539"/>
      <c r="X60" s="539"/>
      <c r="Y60" s="539"/>
      <c r="Z60" s="539"/>
      <c r="AA60" s="539"/>
      <c r="AB60" s="539"/>
      <c r="AC60" s="539"/>
      <c r="AD60" s="539"/>
      <c r="AE60" s="539"/>
      <c r="AF60" s="539"/>
      <c r="AG60" s="539"/>
      <c r="AH60" s="539"/>
      <c r="AI60" s="539"/>
      <c r="AJ60" s="539"/>
      <c r="AK60" s="539"/>
    </row>
    <row r="61" spans="2:37" ht="18" customHeight="1">
      <c r="B61" s="540"/>
      <c r="C61" s="540"/>
      <c r="D61" s="540"/>
      <c r="E61" s="540"/>
      <c r="F61" s="540"/>
      <c r="G61" s="539"/>
      <c r="H61" s="539"/>
      <c r="I61" s="539"/>
      <c r="J61" s="539"/>
      <c r="K61" s="539"/>
      <c r="L61" s="539"/>
      <c r="M61" s="539"/>
      <c r="N61" s="539"/>
      <c r="O61" s="539"/>
      <c r="P61" s="539"/>
      <c r="Q61" s="539"/>
      <c r="R61" s="539"/>
      <c r="S61" s="539"/>
      <c r="T61" s="539"/>
      <c r="U61" s="539"/>
      <c r="V61" s="539"/>
      <c r="W61" s="539"/>
      <c r="X61" s="539"/>
      <c r="Y61" s="539"/>
      <c r="Z61" s="539"/>
      <c r="AA61" s="539"/>
      <c r="AB61" s="539"/>
      <c r="AC61" s="539"/>
      <c r="AD61" s="539"/>
      <c r="AE61" s="539"/>
      <c r="AF61" s="539"/>
      <c r="AG61" s="539"/>
      <c r="AH61" s="539"/>
      <c r="AI61" s="539"/>
      <c r="AJ61" s="539"/>
      <c r="AK61" s="539"/>
    </row>
    <row r="62" spans="2:37" ht="18" customHeight="1">
      <c r="B62" s="540"/>
      <c r="C62" s="540"/>
      <c r="D62" s="540"/>
      <c r="E62" s="540"/>
      <c r="F62" s="540"/>
      <c r="G62" s="539"/>
      <c r="H62" s="539"/>
      <c r="I62" s="539"/>
      <c r="J62" s="539"/>
      <c r="K62" s="539"/>
      <c r="L62" s="539"/>
      <c r="M62" s="539"/>
      <c r="N62" s="539"/>
      <c r="O62" s="539"/>
      <c r="P62" s="539"/>
      <c r="Q62" s="539"/>
      <c r="R62" s="539"/>
      <c r="S62" s="539"/>
      <c r="T62" s="539"/>
      <c r="U62" s="539"/>
      <c r="V62" s="539"/>
      <c r="W62" s="539"/>
      <c r="X62" s="539"/>
      <c r="Y62" s="539"/>
      <c r="Z62" s="539"/>
      <c r="AA62" s="539"/>
      <c r="AB62" s="539"/>
      <c r="AC62" s="539"/>
      <c r="AD62" s="539"/>
      <c r="AE62" s="539"/>
      <c r="AF62" s="539"/>
      <c r="AG62" s="539"/>
      <c r="AH62" s="539"/>
      <c r="AI62" s="539"/>
      <c r="AJ62" s="539"/>
      <c r="AK62" s="539"/>
    </row>
    <row r="63" spans="2:37" ht="18" customHeight="1">
      <c r="B63" s="541" t="s">
        <v>255</v>
      </c>
      <c r="C63" s="540"/>
      <c r="D63" s="540"/>
      <c r="E63" s="540"/>
      <c r="F63" s="540"/>
      <c r="G63" s="539"/>
      <c r="H63" s="539"/>
      <c r="I63" s="539"/>
      <c r="J63" s="539"/>
      <c r="K63" s="539"/>
      <c r="L63" s="539"/>
      <c r="M63" s="539"/>
      <c r="N63" s="539"/>
      <c r="O63" s="539"/>
      <c r="P63" s="539"/>
      <c r="Q63" s="539"/>
      <c r="R63" s="539"/>
      <c r="S63" s="539"/>
      <c r="T63" s="539"/>
      <c r="U63" s="539"/>
      <c r="V63" s="539"/>
      <c r="W63" s="539"/>
      <c r="X63" s="539"/>
      <c r="Y63" s="539"/>
      <c r="Z63" s="539"/>
      <c r="AA63" s="539"/>
      <c r="AB63" s="539"/>
      <c r="AC63" s="539"/>
      <c r="AD63" s="539"/>
      <c r="AE63" s="539"/>
      <c r="AF63" s="539"/>
      <c r="AG63" s="539"/>
      <c r="AH63" s="539"/>
      <c r="AI63" s="539"/>
      <c r="AJ63" s="539"/>
      <c r="AK63" s="539"/>
    </row>
    <row r="64" spans="2:37" s="122" customFormat="1" ht="27" customHeight="1">
      <c r="B64" s="1286" t="s">
        <v>256</v>
      </c>
      <c r="C64" s="1287"/>
      <c r="D64" s="1287"/>
      <c r="E64" s="1287"/>
      <c r="F64" s="1288"/>
      <c r="G64" s="1259" t="s">
        <v>337</v>
      </c>
      <c r="H64" s="1265"/>
      <c r="I64" s="1260"/>
      <c r="J64" s="1322" t="s">
        <v>258</v>
      </c>
      <c r="K64" s="1323"/>
      <c r="L64" s="1323"/>
      <c r="M64" s="1323"/>
      <c r="N64" s="1323"/>
      <c r="O64" s="1324">
        <v>10</v>
      </c>
      <c r="P64" s="1324"/>
      <c r="Q64" s="1325" t="s">
        <v>338</v>
      </c>
      <c r="R64" s="1325"/>
      <c r="S64" s="1325"/>
      <c r="T64" s="1325"/>
      <c r="U64" s="1325"/>
      <c r="V64" s="1325"/>
      <c r="W64" s="1431" t="s">
        <v>339</v>
      </c>
      <c r="X64" s="1432"/>
      <c r="Y64" s="1432"/>
      <c r="Z64" s="1432"/>
      <c r="AA64" s="1432"/>
      <c r="AB64" s="1432"/>
      <c r="AC64" s="1432"/>
      <c r="AD64" s="1432"/>
      <c r="AE64" s="1432"/>
      <c r="AF64" s="1432"/>
      <c r="AG64" s="1432"/>
      <c r="AH64" s="1432"/>
      <c r="AI64" s="1432"/>
      <c r="AJ64" s="1432"/>
      <c r="AK64" s="1433"/>
    </row>
    <row r="65" spans="2:43" s="122" customFormat="1" ht="24" customHeight="1">
      <c r="B65" s="1286" t="s">
        <v>263</v>
      </c>
      <c r="C65" s="1287"/>
      <c r="D65" s="1287"/>
      <c r="E65" s="1287"/>
      <c r="F65" s="1288"/>
      <c r="G65" s="1259" t="s">
        <v>264</v>
      </c>
      <c r="H65" s="1265"/>
      <c r="I65" s="1265"/>
      <c r="J65" s="1265"/>
      <c r="K65" s="1260"/>
      <c r="L65" s="1303" t="s">
        <v>340</v>
      </c>
      <c r="M65" s="1304"/>
      <c r="N65" s="1304"/>
      <c r="O65" s="1304"/>
      <c r="P65" s="1304"/>
      <c r="Q65" s="1304"/>
      <c r="R65" s="1304"/>
      <c r="S65" s="1304"/>
      <c r="T65" s="1304"/>
      <c r="U65" s="1304"/>
      <c r="V65" s="1304"/>
      <c r="W65" s="1304"/>
      <c r="X65" s="1304"/>
      <c r="Y65" s="1304"/>
      <c r="Z65" s="1304"/>
      <c r="AA65" s="1304"/>
      <c r="AB65" s="1304"/>
      <c r="AC65" s="1304"/>
      <c r="AD65" s="1304"/>
      <c r="AE65" s="1304"/>
      <c r="AF65" s="1304"/>
      <c r="AG65" s="1304"/>
      <c r="AH65" s="1304"/>
      <c r="AI65" s="1304"/>
      <c r="AJ65" s="1304"/>
      <c r="AK65" s="1305"/>
      <c r="AN65" s="122" t="s">
        <v>341</v>
      </c>
      <c r="AO65" s="122" t="s">
        <v>340</v>
      </c>
    </row>
    <row r="66" spans="2:43" s="122" customFormat="1" ht="24" customHeight="1">
      <c r="B66" s="1295"/>
      <c r="C66" s="1296"/>
      <c r="D66" s="1296"/>
      <c r="E66" s="1296"/>
      <c r="F66" s="1297"/>
      <c r="G66" s="1266" t="s">
        <v>266</v>
      </c>
      <c r="H66" s="1266"/>
      <c r="I66" s="1266"/>
      <c r="J66" s="1266" t="s">
        <v>267</v>
      </c>
      <c r="K66" s="1266"/>
      <c r="L66" s="1292" t="s">
        <v>268</v>
      </c>
      <c r="M66" s="1292"/>
      <c r="N66" s="1292"/>
      <c r="O66" s="1292"/>
      <c r="P66" s="1292"/>
      <c r="Q66" s="1292"/>
      <c r="R66" s="1292"/>
      <c r="S66" s="1292"/>
      <c r="T66" s="1292"/>
      <c r="U66" s="1292"/>
      <c r="V66" s="1292"/>
      <c r="W66" s="1292"/>
      <c r="X66" s="1292"/>
      <c r="Y66" s="1292"/>
      <c r="Z66" s="1292"/>
      <c r="AA66" s="1292"/>
      <c r="AB66" s="1292"/>
      <c r="AC66" s="1292"/>
      <c r="AD66" s="1292"/>
      <c r="AE66" s="1292"/>
      <c r="AF66" s="1292"/>
      <c r="AG66" s="1292"/>
      <c r="AH66" s="1292"/>
      <c r="AI66" s="1292"/>
      <c r="AJ66" s="1292"/>
      <c r="AK66" s="1292"/>
    </row>
    <row r="67" spans="2:43" s="122" customFormat="1" ht="24" customHeight="1">
      <c r="B67" s="1295"/>
      <c r="C67" s="1296"/>
      <c r="D67" s="1296"/>
      <c r="E67" s="1296"/>
      <c r="F67" s="1297"/>
      <c r="G67" s="1266"/>
      <c r="H67" s="1266"/>
      <c r="I67" s="1266"/>
      <c r="J67" s="1266" t="s">
        <v>269</v>
      </c>
      <c r="K67" s="1266"/>
      <c r="L67" s="1292" t="s">
        <v>270</v>
      </c>
      <c r="M67" s="1292"/>
      <c r="N67" s="1292"/>
      <c r="O67" s="1292"/>
      <c r="P67" s="1292"/>
      <c r="Q67" s="1292"/>
      <c r="R67" s="1292"/>
      <c r="S67" s="1292"/>
      <c r="T67" s="1292"/>
      <c r="U67" s="1292"/>
      <c r="V67" s="1292"/>
      <c r="W67" s="1292"/>
      <c r="X67" s="1292"/>
      <c r="Y67" s="1292"/>
      <c r="Z67" s="1292"/>
      <c r="AA67" s="1292"/>
      <c r="AB67" s="1292"/>
      <c r="AC67" s="1292"/>
      <c r="AD67" s="1292"/>
      <c r="AE67" s="1292"/>
      <c r="AF67" s="1292"/>
      <c r="AG67" s="1292"/>
      <c r="AH67" s="1292"/>
      <c r="AI67" s="1292"/>
      <c r="AJ67" s="1292"/>
      <c r="AK67" s="1292"/>
    </row>
    <row r="68" spans="2:43" s="122" customFormat="1" ht="27.95" customHeight="1">
      <c r="B68" s="1295"/>
      <c r="C68" s="1296"/>
      <c r="D68" s="1296"/>
      <c r="E68" s="1296"/>
      <c r="F68" s="1297"/>
      <c r="G68" s="1266"/>
      <c r="H68" s="1266"/>
      <c r="I68" s="1266"/>
      <c r="J68" s="1266" t="s">
        <v>271</v>
      </c>
      <c r="K68" s="1266"/>
      <c r="L68" s="1307" t="s">
        <v>272</v>
      </c>
      <c r="M68" s="1308"/>
      <c r="N68" s="1308"/>
      <c r="O68" s="1308"/>
      <c r="P68" s="1308"/>
      <c r="Q68" s="1309" t="s">
        <v>273</v>
      </c>
      <c r="R68" s="1310"/>
      <c r="S68" s="1310"/>
      <c r="T68" s="1310"/>
      <c r="U68" s="1310"/>
      <c r="V68" s="1310"/>
      <c r="W68" s="1310"/>
      <c r="X68" s="1310"/>
      <c r="Y68" s="1310"/>
      <c r="Z68" s="1310"/>
      <c r="AA68" s="1310"/>
      <c r="AB68" s="1310"/>
      <c r="AC68" s="1310"/>
      <c r="AD68" s="1310"/>
      <c r="AE68" s="1310"/>
      <c r="AF68" s="1310"/>
      <c r="AG68" s="1310"/>
      <c r="AH68" s="1310"/>
      <c r="AI68" s="1310"/>
      <c r="AJ68" s="1310"/>
      <c r="AK68" s="1311"/>
    </row>
    <row r="69" spans="2:43" s="122" customFormat="1" ht="21.95" customHeight="1">
      <c r="B69" s="1286" t="s">
        <v>274</v>
      </c>
      <c r="C69" s="1287"/>
      <c r="D69" s="1287"/>
      <c r="E69" s="1287"/>
      <c r="F69" s="1288"/>
      <c r="G69" s="1259" t="s">
        <v>275</v>
      </c>
      <c r="H69" s="1265"/>
      <c r="I69" s="1265"/>
      <c r="J69" s="1265"/>
      <c r="K69" s="1260"/>
      <c r="L69" s="1292"/>
      <c r="M69" s="1292"/>
      <c r="N69" s="1292"/>
      <c r="O69" s="1292"/>
      <c r="P69" s="1292"/>
      <c r="Q69" s="1292"/>
      <c r="R69" s="1292"/>
      <c r="S69" s="1292"/>
      <c r="T69" s="1292"/>
      <c r="U69" s="1292"/>
      <c r="V69" s="1292"/>
      <c r="W69" s="1292"/>
      <c r="X69" s="1292"/>
      <c r="Y69" s="1292"/>
      <c r="Z69" s="1292"/>
      <c r="AA69" s="1292"/>
      <c r="AB69" s="1292"/>
      <c r="AC69" s="1292"/>
      <c r="AD69" s="1292"/>
      <c r="AE69" s="1292"/>
      <c r="AF69" s="1292"/>
      <c r="AG69" s="1292"/>
      <c r="AH69" s="1292"/>
      <c r="AI69" s="1292"/>
      <c r="AJ69" s="1292"/>
      <c r="AK69" s="1292"/>
    </row>
    <row r="70" spans="2:43" s="122" customFormat="1" ht="30" customHeight="1">
      <c r="B70" s="1289"/>
      <c r="C70" s="1290"/>
      <c r="D70" s="1290"/>
      <c r="E70" s="1290"/>
      <c r="F70" s="1291"/>
      <c r="G70" s="1259" t="s">
        <v>276</v>
      </c>
      <c r="H70" s="1265"/>
      <c r="I70" s="1265"/>
      <c r="J70" s="1265"/>
      <c r="K70" s="1260"/>
      <c r="L70" s="1293"/>
      <c r="M70" s="1294"/>
      <c r="N70" s="1294"/>
      <c r="O70" s="1294"/>
      <c r="P70" s="1294"/>
      <c r="Q70" s="1294"/>
      <c r="R70" s="1294"/>
      <c r="S70" s="1294"/>
      <c r="T70" s="1294"/>
      <c r="U70" s="1294"/>
      <c r="V70" s="1294"/>
      <c r="W70" s="1294"/>
      <c r="X70" s="1294"/>
      <c r="Y70" s="1294"/>
      <c r="Z70" s="1294"/>
      <c r="AA70" s="1294"/>
      <c r="AB70" s="1294"/>
      <c r="AC70" s="1294"/>
      <c r="AD70" s="1294"/>
      <c r="AE70" s="1294"/>
      <c r="AF70" s="1294"/>
      <c r="AG70" s="1294"/>
      <c r="AH70" s="1294"/>
      <c r="AI70" s="1294"/>
      <c r="AJ70" s="1294"/>
      <c r="AK70" s="1294"/>
    </row>
    <row r="72" spans="2:43" ht="15" customHeight="1">
      <c r="B72" s="492" t="s">
        <v>277</v>
      </c>
      <c r="C72" s="491"/>
      <c r="D72" s="491"/>
      <c r="E72" s="491"/>
      <c r="F72" s="491"/>
      <c r="G72" s="491"/>
      <c r="H72" s="491"/>
      <c r="I72" s="491"/>
      <c r="J72" s="491"/>
      <c r="K72" s="491"/>
      <c r="L72" s="491"/>
      <c r="M72" s="491"/>
      <c r="N72" s="491"/>
      <c r="O72" s="491"/>
      <c r="P72" s="491"/>
      <c r="Q72" s="491"/>
      <c r="R72" s="491"/>
      <c r="S72" s="491"/>
      <c r="T72" s="491"/>
      <c r="U72" s="491"/>
      <c r="V72" s="491"/>
      <c r="W72" s="491"/>
      <c r="X72" s="491"/>
      <c r="Y72" s="491"/>
      <c r="Z72" s="491"/>
      <c r="AA72" s="491"/>
      <c r="AB72" s="491"/>
      <c r="AC72" s="491"/>
      <c r="AD72" s="491"/>
      <c r="AE72" s="491"/>
      <c r="AF72" s="491"/>
      <c r="AG72" s="491"/>
      <c r="AH72" s="491"/>
      <c r="AI72" s="491"/>
      <c r="AJ72" s="491"/>
      <c r="AK72" s="491"/>
    </row>
    <row r="73" spans="2:43" ht="9.9499999999999993" customHeight="1"/>
    <row r="74" spans="2:43" s="122" customFormat="1" ht="24.95" customHeight="1">
      <c r="B74" s="1271" t="s">
        <v>278</v>
      </c>
      <c r="C74" s="1272"/>
      <c r="D74" s="1272"/>
      <c r="E74" s="1273"/>
      <c r="F74" s="1280" t="s">
        <v>279</v>
      </c>
      <c r="G74" s="1281"/>
      <c r="H74" s="1298" t="s">
        <v>280</v>
      </c>
      <c r="I74" s="1299"/>
      <c r="J74" s="1300"/>
      <c r="K74" s="1301"/>
      <c r="L74" s="1301"/>
      <c r="M74" s="1301"/>
      <c r="N74" s="1301"/>
      <c r="O74" s="1301"/>
      <c r="P74" s="1301"/>
      <c r="Q74" s="1301"/>
      <c r="R74" s="1301"/>
      <c r="S74" s="1301"/>
      <c r="T74" s="1301"/>
      <c r="U74" s="1301"/>
      <c r="V74" s="1301"/>
      <c r="W74" s="1301"/>
      <c r="X74" s="1301"/>
      <c r="Y74" s="1301"/>
      <c r="Z74" s="1301"/>
      <c r="AA74" s="1301"/>
      <c r="AB74" s="1301"/>
      <c r="AC74" s="1301"/>
      <c r="AD74" s="1301"/>
      <c r="AE74" s="1301"/>
      <c r="AF74" s="1301"/>
      <c r="AG74" s="1301"/>
      <c r="AH74" s="1301"/>
      <c r="AI74" s="1301"/>
      <c r="AJ74" s="1301"/>
      <c r="AK74" s="1302"/>
      <c r="AL74" s="121"/>
    </row>
    <row r="75" spans="2:43" s="122" customFormat="1" ht="24.95" customHeight="1">
      <c r="B75" s="1274"/>
      <c r="C75" s="1275"/>
      <c r="D75" s="1275"/>
      <c r="E75" s="1276"/>
      <c r="F75" s="1282"/>
      <c r="G75" s="1283"/>
      <c r="H75" s="1259" t="s">
        <v>281</v>
      </c>
      <c r="I75" s="1265"/>
      <c r="J75" s="1260"/>
      <c r="K75" s="1259" t="s">
        <v>282</v>
      </c>
      <c r="L75" s="1260"/>
      <c r="M75" s="1261"/>
      <c r="N75" s="1262"/>
      <c r="O75" s="1262"/>
      <c r="P75" s="1262"/>
      <c r="Q75" s="1262"/>
      <c r="R75" s="1262"/>
      <c r="S75" s="1263"/>
      <c r="T75" s="1259" t="s">
        <v>283</v>
      </c>
      <c r="U75" s="1265"/>
      <c r="V75" s="1260"/>
      <c r="W75" s="1261"/>
      <c r="X75" s="1262"/>
      <c r="Y75" s="1262"/>
      <c r="Z75" s="1262"/>
      <c r="AA75" s="1262"/>
      <c r="AB75" s="1262"/>
      <c r="AC75" s="1262"/>
      <c r="AD75" s="1263"/>
      <c r="AE75" s="1259" t="s">
        <v>284</v>
      </c>
      <c r="AF75" s="1260"/>
      <c r="AG75" s="1256"/>
      <c r="AH75" s="1257"/>
      <c r="AI75" s="1257"/>
      <c r="AJ75" s="1257"/>
      <c r="AK75" s="1258"/>
      <c r="AL75" s="121"/>
    </row>
    <row r="76" spans="2:43" s="122" customFormat="1" ht="24.95" customHeight="1">
      <c r="B76" s="1274"/>
      <c r="C76" s="1275"/>
      <c r="D76" s="1275"/>
      <c r="E76" s="1276"/>
      <c r="F76" s="1284"/>
      <c r="G76" s="1285"/>
      <c r="H76" s="1259"/>
      <c r="I76" s="1265"/>
      <c r="J76" s="1260"/>
      <c r="K76" s="1259" t="s">
        <v>285</v>
      </c>
      <c r="L76" s="1260"/>
      <c r="M76" s="1261"/>
      <c r="N76" s="1262"/>
      <c r="O76" s="1262"/>
      <c r="P76" s="1262"/>
      <c r="Q76" s="1262"/>
      <c r="R76" s="1262"/>
      <c r="S76" s="1262"/>
      <c r="T76" s="1262"/>
      <c r="U76" s="1262"/>
      <c r="V76" s="1262"/>
      <c r="W76" s="1262"/>
      <c r="X76" s="1262"/>
      <c r="Y76" s="1262"/>
      <c r="Z76" s="1262"/>
      <c r="AA76" s="1262"/>
      <c r="AB76" s="1262"/>
      <c r="AC76" s="1262"/>
      <c r="AD76" s="1262"/>
      <c r="AE76" s="1262"/>
      <c r="AF76" s="1262"/>
      <c r="AG76" s="1262"/>
      <c r="AH76" s="1262"/>
      <c r="AI76" s="1262"/>
      <c r="AJ76" s="1262"/>
      <c r="AK76" s="1263"/>
      <c r="AL76" s="121"/>
    </row>
    <row r="77" spans="2:43" s="122" customFormat="1" ht="24.95" customHeight="1">
      <c r="B77" s="1277"/>
      <c r="C77" s="1278"/>
      <c r="D77" s="1278"/>
      <c r="E77" s="1279"/>
      <c r="F77" s="1264" t="s">
        <v>286</v>
      </c>
      <c r="G77" s="1265"/>
      <c r="H77" s="1265"/>
      <c r="I77" s="1265"/>
      <c r="J77" s="1260"/>
      <c r="K77" s="1266" t="s">
        <v>287</v>
      </c>
      <c r="L77" s="1266"/>
      <c r="M77" s="1267" t="s">
        <v>288</v>
      </c>
      <c r="N77" s="1267"/>
      <c r="O77" s="1267"/>
      <c r="P77" s="1267"/>
      <c r="Q77" s="1267"/>
      <c r="R77" s="1267"/>
      <c r="S77" s="1267"/>
      <c r="T77" s="517" t="s">
        <v>289</v>
      </c>
      <c r="U77" s="1268" t="s">
        <v>290</v>
      </c>
      <c r="V77" s="1269"/>
      <c r="W77" s="1269"/>
      <c r="X77" s="1269"/>
      <c r="Y77" s="1269"/>
      <c r="Z77" s="1269"/>
      <c r="AA77" s="1269"/>
      <c r="AB77" s="1269"/>
      <c r="AC77" s="1269"/>
      <c r="AD77" s="1269"/>
      <c r="AE77" s="1269"/>
      <c r="AF77" s="1269"/>
      <c r="AG77" s="1269"/>
      <c r="AH77" s="1269"/>
      <c r="AI77" s="1269"/>
      <c r="AJ77" s="1269"/>
      <c r="AK77" s="1270"/>
      <c r="AL77" s="121"/>
      <c r="AN77" s="122" t="s">
        <v>342</v>
      </c>
      <c r="AO77" s="122" t="s">
        <v>343</v>
      </c>
      <c r="AP77" s="122" t="s">
        <v>344</v>
      </c>
      <c r="AQ77" s="122" t="s">
        <v>345</v>
      </c>
    </row>
    <row r="78" spans="2:43" ht="9.9499999999999993" customHeight="1"/>
    <row r="79" spans="2:43" ht="9.9499999999999993" customHeight="1"/>
    <row r="80" spans="2:43" ht="9.9499999999999993" customHeight="1"/>
    <row r="81" spans="2:37" ht="12" customHeight="1">
      <c r="B81" s="483" t="s">
        <v>120</v>
      </c>
      <c r="C81" s="218"/>
      <c r="D81" s="218"/>
      <c r="E81" s="1002" t="s">
        <v>346</v>
      </c>
      <c r="F81" s="1002"/>
      <c r="G81" s="1002"/>
      <c r="H81" s="1002"/>
      <c r="I81" s="1002"/>
      <c r="J81" s="1002"/>
      <c r="K81" s="1002"/>
      <c r="L81" s="1002"/>
      <c r="M81" s="1002"/>
      <c r="N81" s="1002"/>
      <c r="O81" s="1002"/>
      <c r="P81" s="1002"/>
      <c r="Q81" s="1002"/>
      <c r="R81" s="1002"/>
      <c r="S81" s="1002"/>
      <c r="T81" s="1002"/>
      <c r="U81" s="1002"/>
      <c r="V81" s="1002"/>
      <c r="W81" s="1002"/>
      <c r="X81" s="1002"/>
      <c r="Y81" s="1002"/>
      <c r="Z81" s="1002"/>
      <c r="AA81" s="1002"/>
      <c r="AB81" s="1002"/>
      <c r="AC81" s="1002"/>
      <c r="AD81" s="1002"/>
      <c r="AE81" s="1002"/>
      <c r="AF81" s="1002"/>
      <c r="AG81" s="1002"/>
      <c r="AH81" s="1002"/>
      <c r="AI81" s="1002"/>
      <c r="AJ81" s="1002"/>
      <c r="AK81" s="1002"/>
    </row>
  </sheetData>
  <mergeCells count="255">
    <mergeCell ref="AS6:AU6"/>
    <mergeCell ref="B9:H10"/>
    <mergeCell ref="I9:P10"/>
    <mergeCell ref="B12:H12"/>
    <mergeCell ref="J12:K12"/>
    <mergeCell ref="M12:N12"/>
    <mergeCell ref="P12:Q12"/>
    <mergeCell ref="B14:H14"/>
    <mergeCell ref="B18:C18"/>
    <mergeCell ref="D18:F18"/>
    <mergeCell ref="G18:N18"/>
    <mergeCell ref="Q18:R18"/>
    <mergeCell ref="S18:U18"/>
    <mergeCell ref="V18:AC18"/>
    <mergeCell ref="AD19:AG19"/>
    <mergeCell ref="AH19:AK19"/>
    <mergeCell ref="AD20:AG20"/>
    <mergeCell ref="AH20:AK20"/>
    <mergeCell ref="B4:J4"/>
    <mergeCell ref="L4:P4"/>
    <mergeCell ref="Q4:AJ4"/>
    <mergeCell ref="B16:H16"/>
    <mergeCell ref="B17:N17"/>
    <mergeCell ref="Q17:AK17"/>
    <mergeCell ref="B19:C19"/>
    <mergeCell ref="D19:F19"/>
    <mergeCell ref="G19:N19"/>
    <mergeCell ref="Q19:R19"/>
    <mergeCell ref="S19:U19"/>
    <mergeCell ref="V19:AC19"/>
    <mergeCell ref="J14:K14"/>
    <mergeCell ref="M14:N14"/>
    <mergeCell ref="P14:Q14"/>
    <mergeCell ref="AD18:AG18"/>
    <mergeCell ref="AH18:AK18"/>
    <mergeCell ref="AD21:AG21"/>
    <mergeCell ref="AH21:AK21"/>
    <mergeCell ref="B20:C20"/>
    <mergeCell ref="D20:F20"/>
    <mergeCell ref="G20:N20"/>
    <mergeCell ref="Q20:R20"/>
    <mergeCell ref="S20:U20"/>
    <mergeCell ref="V20:AC20"/>
    <mergeCell ref="B21:C21"/>
    <mergeCell ref="D21:F21"/>
    <mergeCell ref="G21:N21"/>
    <mergeCell ref="Q21:R21"/>
    <mergeCell ref="S21:U21"/>
    <mergeCell ref="V21:AC21"/>
    <mergeCell ref="B22:C22"/>
    <mergeCell ref="D22:F22"/>
    <mergeCell ref="G22:N22"/>
    <mergeCell ref="Q22:R22"/>
    <mergeCell ref="S22:U22"/>
    <mergeCell ref="V22:AC22"/>
    <mergeCell ref="AD22:AG22"/>
    <mergeCell ref="AH22:AK22"/>
    <mergeCell ref="B23:C23"/>
    <mergeCell ref="D23:F23"/>
    <mergeCell ref="G23:N23"/>
    <mergeCell ref="Q23:R23"/>
    <mergeCell ref="S23:U23"/>
    <mergeCell ref="V23:AC23"/>
    <mergeCell ref="AD23:AG23"/>
    <mergeCell ref="AH23:AK23"/>
    <mergeCell ref="B24:C24"/>
    <mergeCell ref="D24:F24"/>
    <mergeCell ref="G24:N24"/>
    <mergeCell ref="Q24:R24"/>
    <mergeCell ref="S24:U24"/>
    <mergeCell ref="V24:AC24"/>
    <mergeCell ref="AD24:AG24"/>
    <mergeCell ref="AH24:AK24"/>
    <mergeCell ref="B25:C25"/>
    <mergeCell ref="D25:F25"/>
    <mergeCell ref="G25:N25"/>
    <mergeCell ref="Q25:R25"/>
    <mergeCell ref="S25:U25"/>
    <mergeCell ref="V25:AC25"/>
    <mergeCell ref="AD25:AG25"/>
    <mergeCell ref="AH25:AK25"/>
    <mergeCell ref="AD26:AG26"/>
    <mergeCell ref="AH26:AK26"/>
    <mergeCell ref="B27:C27"/>
    <mergeCell ref="D27:F27"/>
    <mergeCell ref="G27:N27"/>
    <mergeCell ref="Q27:R27"/>
    <mergeCell ref="S27:U27"/>
    <mergeCell ref="AD28:AG28"/>
    <mergeCell ref="AH28:AK28"/>
    <mergeCell ref="V27:AC27"/>
    <mergeCell ref="AD27:AG27"/>
    <mergeCell ref="AH27:AK27"/>
    <mergeCell ref="B26:C26"/>
    <mergeCell ref="D26:F26"/>
    <mergeCell ref="G26:N26"/>
    <mergeCell ref="Q26:R26"/>
    <mergeCell ref="S26:U26"/>
    <mergeCell ref="V26:AC26"/>
    <mergeCell ref="B29:U29"/>
    <mergeCell ref="B30:U30"/>
    <mergeCell ref="AC30:AG31"/>
    <mergeCell ref="AH30:AK31"/>
    <mergeCell ref="B31:U31"/>
    <mergeCell ref="B28:C28"/>
    <mergeCell ref="D28:F28"/>
    <mergeCell ref="G28:N28"/>
    <mergeCell ref="B32:U32"/>
    <mergeCell ref="W32:AK32"/>
    <mergeCell ref="Q28:R28"/>
    <mergeCell ref="S28:U28"/>
    <mergeCell ref="V28:AC28"/>
    <mergeCell ref="B34:AK34"/>
    <mergeCell ref="B35:AK35"/>
    <mergeCell ref="B37:H37"/>
    <mergeCell ref="B38:N38"/>
    <mergeCell ref="Q38:AK38"/>
    <mergeCell ref="B39:C39"/>
    <mergeCell ref="D39:F39"/>
    <mergeCell ref="G39:N39"/>
    <mergeCell ref="Q39:R39"/>
    <mergeCell ref="S39:U39"/>
    <mergeCell ref="V39:AC39"/>
    <mergeCell ref="AD39:AG39"/>
    <mergeCell ref="AH39:AK39"/>
    <mergeCell ref="B40:C40"/>
    <mergeCell ref="D40:F40"/>
    <mergeCell ref="G40:N40"/>
    <mergeCell ref="Q40:R40"/>
    <mergeCell ref="S40:U40"/>
    <mergeCell ref="V40:AC40"/>
    <mergeCell ref="AD40:AG40"/>
    <mergeCell ref="AH40:AK40"/>
    <mergeCell ref="B41:C41"/>
    <mergeCell ref="D41:F41"/>
    <mergeCell ref="G41:N41"/>
    <mergeCell ref="Q41:R41"/>
    <mergeCell ref="S41:U41"/>
    <mergeCell ref="V41:AC41"/>
    <mergeCell ref="AD41:AG41"/>
    <mergeCell ref="AH41:AK41"/>
    <mergeCell ref="B42:C42"/>
    <mergeCell ref="D42:F42"/>
    <mergeCell ref="G42:N42"/>
    <mergeCell ref="Q42:R42"/>
    <mergeCell ref="S42:U42"/>
    <mergeCell ref="V42:AC42"/>
    <mergeCell ref="AD42:AG42"/>
    <mergeCell ref="AH42:AK42"/>
    <mergeCell ref="B43:C43"/>
    <mergeCell ref="D43:F43"/>
    <mergeCell ref="G43:N43"/>
    <mergeCell ref="Q43:R43"/>
    <mergeCell ref="S43:U43"/>
    <mergeCell ref="V43:AC43"/>
    <mergeCell ref="AD43:AG43"/>
    <mergeCell ref="AH43:AK43"/>
    <mergeCell ref="B44:C44"/>
    <mergeCell ref="D44:F44"/>
    <mergeCell ref="G44:N44"/>
    <mergeCell ref="Q44:R44"/>
    <mergeCell ref="S44:U44"/>
    <mergeCell ref="V44:AC44"/>
    <mergeCell ref="AD44:AG44"/>
    <mergeCell ref="AH44:AK44"/>
    <mergeCell ref="B45:C45"/>
    <mergeCell ref="D45:F45"/>
    <mergeCell ref="G45:N45"/>
    <mergeCell ref="Q45:R45"/>
    <mergeCell ref="S45:U45"/>
    <mergeCell ref="V45:AC45"/>
    <mergeCell ref="AD45:AG45"/>
    <mergeCell ref="AH45:AK45"/>
    <mergeCell ref="B46:C46"/>
    <mergeCell ref="D46:F46"/>
    <mergeCell ref="G46:N46"/>
    <mergeCell ref="Q46:R46"/>
    <mergeCell ref="S46:U46"/>
    <mergeCell ref="V46:AC46"/>
    <mergeCell ref="AD46:AG46"/>
    <mergeCell ref="AH46:AK46"/>
    <mergeCell ref="V48:AC48"/>
    <mergeCell ref="AD48:AG48"/>
    <mergeCell ref="AH48:AK48"/>
    <mergeCell ref="B47:C47"/>
    <mergeCell ref="D47:F47"/>
    <mergeCell ref="G47:N47"/>
    <mergeCell ref="Q47:R47"/>
    <mergeCell ref="S47:U47"/>
    <mergeCell ref="V47:AC47"/>
    <mergeCell ref="AD47:AG47"/>
    <mergeCell ref="AH47:AK47"/>
    <mergeCell ref="B48:C48"/>
    <mergeCell ref="D48:F48"/>
    <mergeCell ref="G48:N48"/>
    <mergeCell ref="Q48:R48"/>
    <mergeCell ref="S48:U48"/>
    <mergeCell ref="B53:U53"/>
    <mergeCell ref="W53:AK53"/>
    <mergeCell ref="Q49:R49"/>
    <mergeCell ref="S49:U49"/>
    <mergeCell ref="V49:AC49"/>
    <mergeCell ref="B54:U54"/>
    <mergeCell ref="B56:F57"/>
    <mergeCell ref="G56:AK57"/>
    <mergeCell ref="B64:F64"/>
    <mergeCell ref="G64:I64"/>
    <mergeCell ref="J64:N64"/>
    <mergeCell ref="O64:P64"/>
    <mergeCell ref="Q64:V64"/>
    <mergeCell ref="W64:AK64"/>
    <mergeCell ref="AD49:AG49"/>
    <mergeCell ref="AH49:AK49"/>
    <mergeCell ref="B50:U50"/>
    <mergeCell ref="B51:U51"/>
    <mergeCell ref="AC51:AG52"/>
    <mergeCell ref="AH51:AK52"/>
    <mergeCell ref="B52:U52"/>
    <mergeCell ref="B49:C49"/>
    <mergeCell ref="D49:F49"/>
    <mergeCell ref="G49:N49"/>
    <mergeCell ref="B65:F68"/>
    <mergeCell ref="G65:K65"/>
    <mergeCell ref="L65:AK65"/>
    <mergeCell ref="G66:I68"/>
    <mergeCell ref="J66:K66"/>
    <mergeCell ref="L66:AK66"/>
    <mergeCell ref="J67:K67"/>
    <mergeCell ref="L67:AK67"/>
    <mergeCell ref="J68:K68"/>
    <mergeCell ref="L68:P68"/>
    <mergeCell ref="Q68:AK68"/>
    <mergeCell ref="B69:F70"/>
    <mergeCell ref="G69:K69"/>
    <mergeCell ref="L69:AK69"/>
    <mergeCell ref="G70:K70"/>
    <mergeCell ref="L70:AK70"/>
    <mergeCell ref="H74:J74"/>
    <mergeCell ref="K74:AK74"/>
    <mergeCell ref="H75:J76"/>
    <mergeCell ref="K75:L75"/>
    <mergeCell ref="M75:S75"/>
    <mergeCell ref="T75:V75"/>
    <mergeCell ref="W75:AD75"/>
    <mergeCell ref="AE75:AF75"/>
    <mergeCell ref="E81:AK81"/>
    <mergeCell ref="AG75:AK75"/>
    <mergeCell ref="K76:L76"/>
    <mergeCell ref="M76:AK76"/>
    <mergeCell ref="F77:J77"/>
    <mergeCell ref="K77:L77"/>
    <mergeCell ref="M77:S77"/>
    <mergeCell ref="U77:AK77"/>
    <mergeCell ref="B74:E77"/>
    <mergeCell ref="F74:G76"/>
  </mergeCells>
  <phoneticPr fontId="3"/>
  <conditionalFormatting sqref="L65:AK65">
    <cfRule type="cellIs" dxfId="49" priority="9" operator="equal">
      <formula>""</formula>
    </cfRule>
  </conditionalFormatting>
  <conditionalFormatting sqref="O64">
    <cfRule type="cellIs" dxfId="48" priority="10" operator="equal">
      <formula>""</formula>
    </cfRule>
  </conditionalFormatting>
  <conditionalFormatting sqref="L69:AK69">
    <cfRule type="cellIs" dxfId="47" priority="8" operator="equal">
      <formula>""</formula>
    </cfRule>
  </conditionalFormatting>
  <conditionalFormatting sqref="L70:AK70">
    <cfRule type="cellIs" dxfId="46" priority="7" operator="equal">
      <formula>""</formula>
    </cfRule>
  </conditionalFormatting>
  <conditionalFormatting sqref="AD19:AG28">
    <cfRule type="expression" dxfId="45" priority="6">
      <formula>$AH19="any"</formula>
    </cfRule>
  </conditionalFormatting>
  <conditionalFormatting sqref="AD19:AK28">
    <cfRule type="expression" dxfId="44" priority="4">
      <formula>$V19="Skype(※7)"</formula>
    </cfRule>
    <cfRule type="expression" dxfId="43" priority="5">
      <formula>$V19="Exchange(※6)"</formula>
    </cfRule>
  </conditionalFormatting>
  <conditionalFormatting sqref="AD40:AG49">
    <cfRule type="expression" dxfId="42" priority="3">
      <formula>$AH40="any"</formula>
    </cfRule>
  </conditionalFormatting>
  <conditionalFormatting sqref="M77">
    <cfRule type="cellIs" dxfId="41" priority="2" operator="equal">
      <formula>""</formula>
    </cfRule>
  </conditionalFormatting>
  <conditionalFormatting sqref="V77:AK77">
    <cfRule type="cellIs" dxfId="40" priority="1" operator="equal">
      <formula>""</formula>
    </cfRule>
  </conditionalFormatting>
  <dataValidations count="6">
    <dataValidation type="list" allowBlank="1" showInputMessage="1" sqref="V19:AC28">
      <formula1>$AN$22:$AP$22</formula1>
    </dataValidation>
    <dataValidation type="list" allowBlank="1" showInputMessage="1" showErrorMessage="1" sqref="L12">
      <formula1>$AQ$12:$AR$12</formula1>
    </dataValidation>
    <dataValidation type="list" allowBlank="1" showInputMessage="1" showErrorMessage="1" sqref="O12">
      <formula1>$AT$12:$AU$12</formula1>
    </dataValidation>
    <dataValidation type="list" allowBlank="1" showInputMessage="1" showErrorMessage="1" sqref="O14 L14 I14 I12">
      <formula1>$AN12:$AO12</formula1>
    </dataValidation>
    <dataValidation type="list" allowBlank="1" showInputMessage="1" showErrorMessage="1" sqref="D19:F28 D40:F49 S40:U49 S19:U28">
      <formula1>$AN$19:$AO$19</formula1>
    </dataValidation>
    <dataValidation type="list" allowBlank="1" showInputMessage="1" showErrorMessage="1" sqref="AH40:AK49">
      <formula1>$AN$20:$AP$20</formula1>
    </dataValidation>
  </dataValidations>
  <hyperlinks>
    <hyperlink ref="AV4" location="目次!A1" display="目次へ戻る"/>
  </hyperlinks>
  <printOptions horizontalCentered="1"/>
  <pageMargins left="0" right="0" top="0" bottom="0.19685039370078741" header="0.31496062992125984" footer="0.11811023622047245"/>
  <pageSetup paperSize="9" scale="72" fitToHeight="0" orientation="portrait" r:id="rId1"/>
  <headerFooter>
    <oddFooter>&amp;C&amp;"Meiryo UI,標準"&amp;9&amp;D_&amp;T　&amp;F　&amp;P/&amp;N</oddFooter>
  </headerFooter>
  <rowBreaks count="1" manualBreakCount="1">
    <brk id="60" max="3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T50"/>
  <sheetViews>
    <sheetView workbookViewId="0"/>
  </sheetViews>
  <sheetFormatPr defaultColWidth="8.625" defaultRowHeight="13.5"/>
  <cols>
    <col min="1" max="16384" width="8.625" style="202"/>
  </cols>
  <sheetData>
    <row r="1" spans="1:46">
      <c r="A1" s="546"/>
      <c r="B1" s="546"/>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c r="AI1" s="546"/>
      <c r="AJ1" s="546"/>
      <c r="AK1" s="546"/>
      <c r="AL1" s="546"/>
      <c r="AM1" s="546"/>
      <c r="AN1" s="546"/>
      <c r="AO1" s="546"/>
      <c r="AP1" s="546"/>
      <c r="AQ1" s="546"/>
      <c r="AR1" s="546"/>
      <c r="AS1" s="546"/>
      <c r="AT1" s="546"/>
    </row>
    <row r="2" spans="1:46">
      <c r="A2" s="546"/>
      <c r="B2" s="546"/>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46"/>
      <c r="AF2" s="546"/>
      <c r="AG2" s="546"/>
      <c r="AH2" s="546"/>
      <c r="AI2" s="546"/>
      <c r="AJ2" s="546"/>
      <c r="AK2" s="546"/>
      <c r="AL2" s="546"/>
      <c r="AM2" s="546"/>
      <c r="AN2" s="546"/>
      <c r="AO2" s="546"/>
      <c r="AP2" s="546"/>
      <c r="AQ2" s="546"/>
      <c r="AR2" s="546"/>
      <c r="AS2" s="546"/>
      <c r="AT2" s="546"/>
    </row>
    <row r="3" spans="1:46" ht="14.25" thickBot="1">
      <c r="A3" s="546"/>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546"/>
      <c r="AJ3" s="546"/>
      <c r="AK3" s="546"/>
      <c r="AL3" s="546"/>
      <c r="AM3" s="546"/>
      <c r="AN3" s="546"/>
      <c r="AO3" s="546"/>
      <c r="AP3" s="546"/>
      <c r="AQ3" s="546"/>
      <c r="AR3" s="546"/>
      <c r="AS3" s="546"/>
      <c r="AT3" s="546"/>
    </row>
    <row r="4" spans="1:46" ht="15.75">
      <c r="A4" s="598" t="s">
        <v>213</v>
      </c>
      <c r="B4" s="597"/>
      <c r="C4" s="597"/>
      <c r="D4" s="597"/>
      <c r="E4" s="597"/>
      <c r="F4" s="597"/>
      <c r="G4" s="597"/>
      <c r="H4" s="597"/>
      <c r="I4" s="596"/>
      <c r="J4" s="546"/>
      <c r="K4" s="546"/>
      <c r="L4" s="546"/>
      <c r="M4" s="546"/>
      <c r="N4" s="546"/>
      <c r="O4" s="546"/>
      <c r="P4" s="546"/>
      <c r="Q4" s="546"/>
      <c r="R4" s="546"/>
      <c r="S4" s="546"/>
      <c r="T4" s="546"/>
      <c r="U4" s="546"/>
      <c r="V4" s="546"/>
      <c r="W4" s="546"/>
      <c r="X4" s="546"/>
      <c r="Y4" s="546"/>
      <c r="Z4" s="546"/>
      <c r="AA4" s="546"/>
      <c r="AB4" s="546"/>
      <c r="AC4" s="546"/>
      <c r="AD4" s="546"/>
      <c r="AE4" s="546"/>
      <c r="AF4" s="546"/>
      <c r="AG4" s="546"/>
      <c r="AH4" s="546"/>
      <c r="AI4" s="546"/>
      <c r="AJ4" s="546"/>
      <c r="AK4" s="546"/>
      <c r="AL4" s="546"/>
      <c r="AM4" s="546"/>
      <c r="AN4" s="546"/>
      <c r="AO4" s="546"/>
      <c r="AP4" s="546"/>
      <c r="AQ4" s="546"/>
      <c r="AR4" s="546"/>
      <c r="AS4" s="546"/>
      <c r="AT4" s="546"/>
    </row>
    <row r="5" spans="1:46" ht="14.25">
      <c r="A5" s="561"/>
      <c r="B5" s="560"/>
      <c r="C5" s="559"/>
      <c r="D5" s="583" t="s">
        <v>217</v>
      </c>
      <c r="E5" s="582"/>
      <c r="F5" s="582"/>
      <c r="G5" s="582"/>
      <c r="H5" s="582"/>
      <c r="I5" s="581"/>
      <c r="J5" s="546"/>
      <c r="K5" s="546"/>
      <c r="L5" s="546"/>
      <c r="M5" s="546"/>
      <c r="N5" s="546"/>
      <c r="O5" s="546"/>
      <c r="P5" s="546"/>
      <c r="Q5" s="546"/>
      <c r="R5" s="546"/>
      <c r="S5" s="546"/>
      <c r="T5" s="546"/>
      <c r="U5" s="546"/>
      <c r="V5" s="546"/>
      <c r="W5" s="546"/>
      <c r="X5" s="546"/>
      <c r="Y5" s="546"/>
      <c r="Z5" s="546"/>
      <c r="AA5" s="546"/>
      <c r="AB5" s="546"/>
      <c r="AC5" s="546"/>
      <c r="AD5" s="546"/>
      <c r="AE5" s="546"/>
      <c r="AF5" s="546"/>
      <c r="AG5" s="546"/>
      <c r="AH5" s="546"/>
      <c r="AI5" s="546"/>
      <c r="AJ5" s="546"/>
      <c r="AK5" s="546"/>
      <c r="AL5" s="546"/>
      <c r="AM5" s="546"/>
      <c r="AN5" s="546"/>
      <c r="AO5" s="546"/>
      <c r="AP5" s="546"/>
      <c r="AQ5" s="546"/>
      <c r="AR5" s="546"/>
      <c r="AS5" s="546"/>
      <c r="AT5" s="546"/>
    </row>
    <row r="6" spans="1:46" ht="15.75">
      <c r="A6" s="558"/>
      <c r="B6" s="557"/>
      <c r="C6" s="556"/>
      <c r="D6" s="583" t="s">
        <v>218</v>
      </c>
      <c r="E6" s="582"/>
      <c r="F6" s="582"/>
      <c r="G6" s="582"/>
      <c r="H6" s="582"/>
      <c r="I6" s="581"/>
      <c r="J6" s="519" t="s">
        <v>309</v>
      </c>
      <c r="K6" s="519" t="s">
        <v>347</v>
      </c>
      <c r="L6" s="519" t="s">
        <v>348</v>
      </c>
      <c r="M6" s="519"/>
      <c r="N6" s="519"/>
      <c r="O6" s="519"/>
      <c r="P6" s="519"/>
      <c r="Q6" s="519"/>
      <c r="R6" s="519"/>
      <c r="S6" s="519"/>
      <c r="T6" s="519"/>
      <c r="U6" s="519"/>
      <c r="V6" s="519"/>
      <c r="W6" s="519"/>
      <c r="X6" s="519"/>
      <c r="Y6" s="519"/>
      <c r="Z6" s="519"/>
      <c r="AA6" s="519"/>
      <c r="AB6" s="519"/>
      <c r="AC6" s="519"/>
      <c r="AD6" s="519"/>
      <c r="AE6" s="519"/>
      <c r="AF6" s="519"/>
      <c r="AG6" s="519"/>
      <c r="AH6" s="519"/>
      <c r="AI6" s="519"/>
      <c r="AJ6" s="519"/>
      <c r="AK6" s="519"/>
      <c r="AL6" s="519"/>
      <c r="AM6" s="519"/>
      <c r="AN6" s="519"/>
      <c r="AO6" s="519"/>
      <c r="AP6" s="519"/>
      <c r="AQ6" s="519"/>
      <c r="AR6" s="519"/>
      <c r="AS6" s="519"/>
      <c r="AT6" s="519"/>
    </row>
    <row r="7" spans="1:46" ht="15.75">
      <c r="A7" s="552" t="s">
        <v>219</v>
      </c>
      <c r="B7" s="551"/>
      <c r="C7" s="550"/>
      <c r="D7" s="555" t="s">
        <v>220</v>
      </c>
      <c r="E7" s="554"/>
      <c r="F7" s="554"/>
      <c r="G7" s="554"/>
      <c r="H7" s="554"/>
      <c r="I7" s="553"/>
      <c r="J7" s="519" t="s">
        <v>349</v>
      </c>
      <c r="K7" s="519" t="s">
        <v>350</v>
      </c>
      <c r="L7" s="519" t="s">
        <v>351</v>
      </c>
      <c r="M7" s="519" t="s">
        <v>352</v>
      </c>
      <c r="N7" s="519" t="s">
        <v>353</v>
      </c>
      <c r="O7" s="519" t="s">
        <v>354</v>
      </c>
      <c r="P7" s="519" t="s">
        <v>355</v>
      </c>
      <c r="Q7" s="519" t="s">
        <v>356</v>
      </c>
      <c r="R7" s="519" t="s">
        <v>357</v>
      </c>
      <c r="S7" s="519" t="s">
        <v>358</v>
      </c>
      <c r="T7" s="519" t="s">
        <v>359</v>
      </c>
      <c r="U7" s="519" t="s">
        <v>360</v>
      </c>
      <c r="V7" s="519" t="s">
        <v>361</v>
      </c>
      <c r="W7" s="519" t="s">
        <v>362</v>
      </c>
      <c r="X7" s="519"/>
      <c r="Y7" s="519"/>
      <c r="Z7" s="519"/>
      <c r="AA7" s="519"/>
      <c r="AB7" s="519"/>
      <c r="AC7" s="519"/>
      <c r="AD7" s="519"/>
      <c r="AE7" s="519"/>
      <c r="AF7" s="519"/>
      <c r="AG7" s="519"/>
      <c r="AH7" s="519"/>
      <c r="AI7" s="519"/>
      <c r="AJ7" s="519"/>
      <c r="AK7" s="519"/>
      <c r="AL7" s="519"/>
      <c r="AM7" s="519"/>
      <c r="AN7" s="519"/>
      <c r="AO7" s="519"/>
      <c r="AP7" s="519"/>
      <c r="AQ7" s="519"/>
      <c r="AR7" s="519"/>
      <c r="AS7" s="519"/>
      <c r="AT7" s="519"/>
    </row>
    <row r="8" spans="1:46" ht="15.75">
      <c r="A8" s="558"/>
      <c r="B8" s="557"/>
      <c r="C8" s="556"/>
      <c r="D8" s="555" t="s">
        <v>221</v>
      </c>
      <c r="E8" s="637"/>
      <c r="F8" s="637"/>
      <c r="G8" s="637"/>
      <c r="H8" s="637"/>
      <c r="I8" s="638"/>
      <c r="J8" s="521"/>
      <c r="K8" s="521"/>
      <c r="L8" s="521"/>
      <c r="M8" s="521"/>
      <c r="N8" s="519"/>
      <c r="O8" s="519"/>
      <c r="P8" s="519"/>
      <c r="Q8" s="519"/>
      <c r="R8" s="519"/>
      <c r="S8" s="519"/>
      <c r="T8" s="519"/>
      <c r="U8" s="519"/>
      <c r="V8" s="519"/>
      <c r="W8" s="519"/>
      <c r="X8" s="519"/>
      <c r="Y8" s="519"/>
      <c r="Z8" s="519"/>
      <c r="AA8" s="519"/>
      <c r="AB8" s="519"/>
      <c r="AC8" s="519"/>
      <c r="AD8" s="519"/>
      <c r="AE8" s="519"/>
      <c r="AF8" s="519"/>
      <c r="AG8" s="519"/>
      <c r="AH8" s="519"/>
      <c r="AI8" s="519"/>
      <c r="AJ8" s="519"/>
      <c r="AK8" s="519"/>
      <c r="AL8" s="519"/>
      <c r="AM8" s="519"/>
      <c r="AN8" s="519"/>
      <c r="AO8" s="519"/>
      <c r="AP8" s="519"/>
      <c r="AQ8" s="519"/>
      <c r="AR8" s="519"/>
      <c r="AS8" s="519"/>
      <c r="AT8" s="519"/>
    </row>
    <row r="9" spans="1:46" ht="15.75">
      <c r="A9" s="552" t="s">
        <v>222</v>
      </c>
      <c r="B9" s="551"/>
      <c r="C9" s="550"/>
      <c r="D9" s="583" t="s">
        <v>223</v>
      </c>
      <c r="E9" s="582"/>
      <c r="F9" s="582"/>
      <c r="G9" s="582"/>
      <c r="H9" s="582"/>
      <c r="I9" s="581"/>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519"/>
      <c r="AI9" s="519"/>
      <c r="AJ9" s="519"/>
      <c r="AK9" s="519"/>
      <c r="AL9" s="519"/>
      <c r="AM9" s="519"/>
      <c r="AN9" s="519"/>
      <c r="AO9" s="519"/>
      <c r="AP9" s="519"/>
      <c r="AQ9" s="519"/>
      <c r="AR9" s="519"/>
      <c r="AS9" s="519"/>
      <c r="AT9" s="519"/>
    </row>
    <row r="10" spans="1:46" ht="15.75">
      <c r="A10" s="558"/>
      <c r="B10" s="557"/>
      <c r="C10" s="556"/>
      <c r="D10" s="592" t="s">
        <v>224</v>
      </c>
      <c r="E10" s="591"/>
      <c r="F10" s="591"/>
      <c r="G10" s="591"/>
      <c r="H10" s="591"/>
      <c r="I10" s="590"/>
      <c r="J10" s="519" t="s">
        <v>363</v>
      </c>
      <c r="K10" s="519" t="s">
        <v>364</v>
      </c>
      <c r="L10" s="519" t="s">
        <v>365</v>
      </c>
      <c r="M10" s="519" t="s">
        <v>366</v>
      </c>
      <c r="N10" s="519" t="s">
        <v>367</v>
      </c>
      <c r="O10" s="519" t="s">
        <v>368</v>
      </c>
      <c r="P10" s="519"/>
      <c r="Q10" s="519"/>
      <c r="R10" s="519"/>
      <c r="S10" s="519"/>
      <c r="T10" s="519"/>
      <c r="U10" s="519"/>
      <c r="V10" s="519"/>
      <c r="W10" s="519"/>
      <c r="X10" s="519"/>
      <c r="Y10" s="519"/>
      <c r="Z10" s="519"/>
      <c r="AA10" s="519"/>
      <c r="AB10" s="519"/>
      <c r="AC10" s="519"/>
      <c r="AD10" s="519"/>
      <c r="AE10" s="519"/>
      <c r="AF10" s="519"/>
      <c r="AG10" s="519"/>
      <c r="AH10" s="519"/>
      <c r="AI10" s="519"/>
      <c r="AJ10" s="519"/>
      <c r="AK10" s="519"/>
      <c r="AL10" s="519"/>
      <c r="AM10" s="519"/>
      <c r="AN10" s="519"/>
      <c r="AO10" s="519"/>
      <c r="AP10" s="519"/>
      <c r="AQ10" s="519"/>
      <c r="AR10" s="519"/>
      <c r="AS10" s="519"/>
      <c r="AT10" s="519"/>
    </row>
    <row r="11" spans="1:46" ht="15.75">
      <c r="A11" s="595" t="s">
        <v>225</v>
      </c>
      <c r="B11" s="594"/>
      <c r="C11" s="593"/>
      <c r="D11" s="592" t="s">
        <v>226</v>
      </c>
      <c r="E11" s="591"/>
      <c r="F11" s="591"/>
      <c r="G11" s="591"/>
      <c r="H11" s="591"/>
      <c r="I11" s="590"/>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19"/>
      <c r="AK11" s="519"/>
      <c r="AL11" s="519"/>
      <c r="AM11" s="519"/>
      <c r="AN11" s="519"/>
      <c r="AO11" s="519"/>
      <c r="AP11" s="519"/>
      <c r="AQ11" s="519"/>
      <c r="AR11" s="519"/>
      <c r="AS11" s="519"/>
      <c r="AT11" s="519"/>
    </row>
    <row r="12" spans="1:46" ht="15.75">
      <c r="A12" s="552" t="s">
        <v>369</v>
      </c>
      <c r="B12" s="551"/>
      <c r="C12" s="550"/>
      <c r="D12" s="555" t="s">
        <v>228</v>
      </c>
      <c r="E12" s="554"/>
      <c r="F12" s="554"/>
      <c r="G12" s="554"/>
      <c r="H12" s="554"/>
      <c r="I12" s="553"/>
      <c r="J12" s="149" t="s">
        <v>162</v>
      </c>
      <c r="K12" s="149" t="s">
        <v>370</v>
      </c>
      <c r="L12" s="149" t="s">
        <v>371</v>
      </c>
      <c r="M12" s="149" t="s">
        <v>372</v>
      </c>
      <c r="N12" s="149" t="s">
        <v>373</v>
      </c>
      <c r="O12" s="1869" t="s">
        <v>1170</v>
      </c>
      <c r="P12" s="1869" t="s">
        <v>1171</v>
      </c>
      <c r="Q12" s="149" t="s">
        <v>374</v>
      </c>
      <c r="R12" s="149" t="s">
        <v>375</v>
      </c>
      <c r="S12" s="149" t="s">
        <v>376</v>
      </c>
      <c r="T12" s="149" t="s">
        <v>377</v>
      </c>
      <c r="U12" s="149"/>
      <c r="V12" s="519"/>
      <c r="W12" s="519"/>
      <c r="X12" s="519"/>
      <c r="Y12" s="519"/>
      <c r="Z12" s="519"/>
      <c r="AA12" s="519"/>
      <c r="AB12" s="519"/>
      <c r="AC12" s="519"/>
      <c r="AD12" s="519"/>
      <c r="AE12" s="519"/>
      <c r="AF12" s="519"/>
      <c r="AG12" s="519"/>
      <c r="AH12" s="519"/>
      <c r="AI12" s="519"/>
      <c r="AJ12" s="519"/>
      <c r="AK12" s="519"/>
      <c r="AL12" s="519"/>
      <c r="AM12" s="519"/>
      <c r="AN12" s="519"/>
      <c r="AO12" s="519"/>
      <c r="AP12" s="519"/>
      <c r="AQ12" s="519"/>
      <c r="AR12" s="519"/>
      <c r="AS12" s="519"/>
      <c r="AT12" s="519"/>
    </row>
    <row r="13" spans="1:46" ht="15.75">
      <c r="A13" s="561"/>
      <c r="B13" s="560"/>
      <c r="C13" s="559"/>
      <c r="D13" s="555" t="s">
        <v>229</v>
      </c>
      <c r="E13" s="554"/>
      <c r="F13" s="554"/>
      <c r="G13" s="554"/>
      <c r="H13" s="554"/>
      <c r="I13" s="553"/>
      <c r="J13" s="519" t="s">
        <v>378</v>
      </c>
      <c r="K13" s="519" t="s">
        <v>239</v>
      </c>
      <c r="L13" s="519"/>
      <c r="M13" s="519"/>
      <c r="N13" s="519"/>
      <c r="O13" s="519"/>
      <c r="P13" s="519"/>
      <c r="Q13" s="519"/>
      <c r="R13" s="519"/>
      <c r="S13" s="519"/>
      <c r="T13" s="519"/>
      <c r="U13" s="519"/>
      <c r="V13" s="519"/>
      <c r="W13" s="519"/>
      <c r="X13" s="519"/>
      <c r="Y13" s="519"/>
      <c r="Z13" s="519"/>
      <c r="AA13" s="519"/>
      <c r="AB13" s="519"/>
      <c r="AC13" s="519"/>
      <c r="AD13" s="519"/>
      <c r="AE13" s="519"/>
      <c r="AF13" s="519"/>
      <c r="AG13" s="519"/>
      <c r="AH13" s="519"/>
      <c r="AI13" s="519"/>
      <c r="AJ13" s="519"/>
      <c r="AK13" s="519"/>
      <c r="AL13" s="519"/>
      <c r="AM13" s="519"/>
      <c r="AN13" s="519"/>
      <c r="AO13" s="519"/>
      <c r="AP13" s="519"/>
      <c r="AQ13" s="519"/>
      <c r="AR13" s="519"/>
      <c r="AS13" s="519"/>
      <c r="AT13" s="519"/>
    </row>
    <row r="14" spans="1:46" ht="15.75">
      <c r="A14" s="561"/>
      <c r="B14" s="560"/>
      <c r="C14" s="559"/>
      <c r="D14" s="555" t="s">
        <v>379</v>
      </c>
      <c r="E14" s="554"/>
      <c r="F14" s="554"/>
      <c r="G14" s="554"/>
      <c r="H14" s="554"/>
      <c r="I14" s="553"/>
      <c r="J14" s="149" t="s">
        <v>380</v>
      </c>
      <c r="K14" s="149" t="s">
        <v>370</v>
      </c>
      <c r="L14" s="149" t="s">
        <v>371</v>
      </c>
      <c r="M14" s="149" t="s">
        <v>372</v>
      </c>
      <c r="N14" s="149" t="s">
        <v>373</v>
      </c>
      <c r="O14" s="1869" t="s">
        <v>1170</v>
      </c>
      <c r="P14" s="1869" t="s">
        <v>1171</v>
      </c>
      <c r="Q14" s="149" t="s">
        <v>374</v>
      </c>
      <c r="R14" s="149" t="s">
        <v>375</v>
      </c>
      <c r="S14" s="149" t="s">
        <v>376</v>
      </c>
      <c r="T14" s="149" t="s">
        <v>377</v>
      </c>
      <c r="U14" s="149"/>
      <c r="V14" s="519"/>
      <c r="W14" s="519"/>
      <c r="X14" s="519"/>
      <c r="Y14" s="519"/>
      <c r="Z14" s="519"/>
      <c r="AA14" s="519"/>
      <c r="AB14" s="519"/>
      <c r="AC14" s="519"/>
      <c r="AD14" s="519"/>
      <c r="AE14" s="519"/>
      <c r="AF14" s="519"/>
      <c r="AG14" s="519"/>
      <c r="AH14" s="519"/>
      <c r="AI14" s="519"/>
      <c r="AJ14" s="519"/>
      <c r="AK14" s="519"/>
      <c r="AL14" s="519"/>
      <c r="AM14" s="519"/>
      <c r="AN14" s="519"/>
      <c r="AO14" s="519"/>
      <c r="AP14" s="519"/>
      <c r="AQ14" s="519"/>
      <c r="AR14" s="519"/>
      <c r="AS14" s="519"/>
      <c r="AT14" s="519"/>
    </row>
    <row r="15" spans="1:46" ht="15.75">
      <c r="A15" s="589" t="s">
        <v>231</v>
      </c>
      <c r="B15" s="588"/>
      <c r="C15" s="587"/>
      <c r="D15" s="555" t="s">
        <v>232</v>
      </c>
      <c r="E15" s="554"/>
      <c r="F15" s="554"/>
      <c r="G15" s="554"/>
      <c r="H15" s="554"/>
      <c r="I15" s="553"/>
      <c r="J15" s="149" t="s">
        <v>381</v>
      </c>
      <c r="K15" s="149" t="s">
        <v>382</v>
      </c>
      <c r="L15" s="149" t="s">
        <v>383</v>
      </c>
      <c r="M15" s="149" t="s">
        <v>384</v>
      </c>
      <c r="N15" s="149" t="s">
        <v>385</v>
      </c>
      <c r="O15" s="149" t="s">
        <v>386</v>
      </c>
      <c r="P15" s="519"/>
      <c r="Q15" s="519"/>
      <c r="R15" s="519"/>
      <c r="S15" s="519"/>
      <c r="T15" s="519"/>
      <c r="U15" s="519"/>
      <c r="V15" s="519"/>
      <c r="W15" s="519"/>
      <c r="X15" s="519"/>
      <c r="Y15" s="519"/>
      <c r="Z15" s="519"/>
      <c r="AA15" s="519"/>
      <c r="AB15" s="519"/>
      <c r="AC15" s="519"/>
      <c r="AD15" s="519"/>
      <c r="AE15" s="519"/>
      <c r="AF15" s="519"/>
      <c r="AG15" s="519"/>
      <c r="AH15" s="519"/>
      <c r="AI15" s="519"/>
      <c r="AJ15" s="519"/>
      <c r="AK15" s="519"/>
      <c r="AL15" s="519"/>
      <c r="AM15" s="519"/>
      <c r="AN15" s="519"/>
      <c r="AO15" s="519"/>
      <c r="AP15" s="519"/>
      <c r="AQ15" s="519"/>
      <c r="AR15" s="519"/>
      <c r="AS15" s="519"/>
      <c r="AT15" s="519"/>
    </row>
    <row r="16" spans="1:46" ht="15.75">
      <c r="A16" s="586"/>
      <c r="B16" s="585"/>
      <c r="C16" s="584"/>
      <c r="D16" s="555" t="s">
        <v>233</v>
      </c>
      <c r="E16" s="554"/>
      <c r="F16" s="554"/>
      <c r="G16" s="554"/>
      <c r="H16" s="554"/>
      <c r="I16" s="553"/>
      <c r="J16" s="519" t="s">
        <v>387</v>
      </c>
      <c r="K16" s="149" t="s">
        <v>381</v>
      </c>
      <c r="L16" s="519"/>
      <c r="M16" s="519"/>
      <c r="N16" s="519"/>
      <c r="O16" s="519"/>
      <c r="P16" s="519"/>
      <c r="Q16" s="519"/>
      <c r="R16" s="519"/>
      <c r="S16" s="519"/>
      <c r="T16" s="519"/>
      <c r="U16" s="519"/>
      <c r="V16" s="519"/>
      <c r="W16" s="519"/>
      <c r="X16" s="519"/>
      <c r="Y16" s="519"/>
      <c r="Z16" s="519"/>
      <c r="AA16" s="519"/>
      <c r="AB16" s="519"/>
      <c r="AC16" s="519"/>
      <c r="AD16" s="519"/>
      <c r="AE16" s="519"/>
      <c r="AF16" s="519"/>
      <c r="AG16" s="519"/>
      <c r="AH16" s="519"/>
      <c r="AI16" s="519"/>
      <c r="AJ16" s="519"/>
      <c r="AK16" s="519"/>
      <c r="AL16" s="519"/>
      <c r="AM16" s="519"/>
      <c r="AN16" s="519"/>
      <c r="AO16" s="519"/>
      <c r="AP16" s="519"/>
      <c r="AQ16" s="519"/>
      <c r="AR16" s="519"/>
      <c r="AS16" s="519"/>
      <c r="AT16" s="519"/>
    </row>
    <row r="17" spans="1:46" ht="15.75">
      <c r="A17" s="552" t="s">
        <v>234</v>
      </c>
      <c r="B17" s="551"/>
      <c r="C17" s="550"/>
      <c r="D17" s="583" t="s">
        <v>235</v>
      </c>
      <c r="E17" s="582"/>
      <c r="F17" s="582"/>
      <c r="G17" s="582"/>
      <c r="H17" s="582"/>
      <c r="I17" s="581"/>
      <c r="J17" s="519"/>
      <c r="K17" s="519"/>
      <c r="L17" s="519"/>
      <c r="M17" s="519"/>
      <c r="N17" s="519"/>
      <c r="O17" s="519"/>
      <c r="P17" s="519"/>
      <c r="Q17" s="519"/>
      <c r="R17" s="519"/>
      <c r="S17" s="519"/>
      <c r="T17" s="519"/>
      <c r="U17" s="519"/>
      <c r="V17" s="519"/>
      <c r="W17" s="519"/>
      <c r="X17" s="519"/>
      <c r="Y17" s="519"/>
      <c r="Z17" s="519"/>
      <c r="AA17" s="519"/>
      <c r="AB17" s="519"/>
      <c r="AC17" s="519"/>
      <c r="AD17" s="519"/>
      <c r="AE17" s="519"/>
      <c r="AF17" s="519"/>
      <c r="AG17" s="519"/>
      <c r="AH17" s="519"/>
      <c r="AI17" s="519"/>
      <c r="AJ17" s="519"/>
      <c r="AK17" s="519"/>
      <c r="AL17" s="519"/>
      <c r="AM17" s="519"/>
      <c r="AN17" s="519"/>
      <c r="AO17" s="519"/>
      <c r="AP17" s="519"/>
      <c r="AQ17" s="519"/>
      <c r="AR17" s="519"/>
      <c r="AS17" s="519"/>
      <c r="AT17" s="519"/>
    </row>
    <row r="18" spans="1:46" ht="15.75">
      <c r="A18" s="561"/>
      <c r="B18" s="560"/>
      <c r="C18" s="559"/>
      <c r="D18" s="583" t="s">
        <v>236</v>
      </c>
      <c r="E18" s="582"/>
      <c r="F18" s="582"/>
      <c r="G18" s="582"/>
      <c r="H18" s="582"/>
      <c r="I18" s="581"/>
      <c r="J18" s="519"/>
      <c r="K18" s="519"/>
      <c r="L18" s="519"/>
      <c r="M18" s="519"/>
      <c r="N18" s="519"/>
      <c r="O18" s="519"/>
      <c r="P18" s="519"/>
      <c r="Q18" s="519"/>
      <c r="R18" s="519"/>
      <c r="S18" s="519"/>
      <c r="T18" s="519"/>
      <c r="U18" s="519"/>
      <c r="V18" s="519"/>
      <c r="W18" s="519"/>
      <c r="X18" s="519"/>
      <c r="Y18" s="519"/>
      <c r="Z18" s="519"/>
      <c r="AA18" s="519"/>
      <c r="AB18" s="519"/>
      <c r="AC18" s="519"/>
      <c r="AD18" s="519"/>
      <c r="AE18" s="519"/>
      <c r="AF18" s="519"/>
      <c r="AG18" s="519"/>
      <c r="AH18" s="519"/>
      <c r="AI18" s="519"/>
      <c r="AJ18" s="519"/>
      <c r="AK18" s="519"/>
      <c r="AL18" s="519"/>
      <c r="AM18" s="519"/>
      <c r="AN18" s="519"/>
      <c r="AO18" s="519"/>
      <c r="AP18" s="519"/>
      <c r="AQ18" s="519"/>
      <c r="AR18" s="519"/>
      <c r="AS18" s="519"/>
      <c r="AT18" s="519"/>
    </row>
    <row r="19" spans="1:46" ht="15.75">
      <c r="A19" s="558"/>
      <c r="B19" s="557"/>
      <c r="C19" s="556"/>
      <c r="D19" s="583" t="s">
        <v>237</v>
      </c>
      <c r="E19" s="582"/>
      <c r="F19" s="582"/>
      <c r="G19" s="582"/>
      <c r="H19" s="582"/>
      <c r="I19" s="581"/>
      <c r="J19" s="519"/>
      <c r="K19" s="519"/>
      <c r="L19" s="519"/>
      <c r="M19" s="519"/>
      <c r="N19" s="519"/>
      <c r="O19" s="519"/>
      <c r="P19" s="519"/>
      <c r="Q19" s="519"/>
      <c r="R19" s="519"/>
      <c r="S19" s="519"/>
      <c r="T19" s="519"/>
      <c r="U19" s="519"/>
      <c r="V19" s="519"/>
      <c r="W19" s="519"/>
      <c r="X19" s="519"/>
      <c r="Y19" s="519"/>
      <c r="Z19" s="519"/>
      <c r="AA19" s="519"/>
      <c r="AB19" s="519"/>
      <c r="AC19" s="519"/>
      <c r="AD19" s="519"/>
      <c r="AE19" s="519"/>
      <c r="AF19" s="519"/>
      <c r="AG19" s="519"/>
      <c r="AH19" s="519"/>
      <c r="AI19" s="519"/>
      <c r="AJ19" s="519"/>
      <c r="AK19" s="519"/>
      <c r="AL19" s="519"/>
      <c r="AM19" s="519"/>
      <c r="AN19" s="519"/>
      <c r="AO19" s="519"/>
      <c r="AP19" s="519"/>
      <c r="AQ19" s="519"/>
      <c r="AR19" s="519"/>
      <c r="AS19" s="519"/>
      <c r="AT19" s="519"/>
    </row>
    <row r="20" spans="1:46" ht="15.75">
      <c r="A20" s="580" t="s">
        <v>388</v>
      </c>
      <c r="B20" s="579"/>
      <c r="C20" s="579"/>
      <c r="D20" s="579"/>
      <c r="E20" s="579"/>
      <c r="F20" s="579"/>
      <c r="G20" s="579"/>
      <c r="H20" s="579"/>
      <c r="I20" s="578"/>
      <c r="J20" s="519" t="s">
        <v>378</v>
      </c>
      <c r="K20" s="519" t="s">
        <v>239</v>
      </c>
      <c r="L20" s="519"/>
      <c r="M20" s="519"/>
      <c r="N20" s="519"/>
      <c r="O20" s="519"/>
      <c r="P20" s="519"/>
      <c r="Q20" s="519"/>
      <c r="R20" s="519"/>
      <c r="S20" s="519"/>
      <c r="T20" s="519"/>
      <c r="U20" s="519"/>
      <c r="V20" s="519"/>
      <c r="W20" s="519"/>
      <c r="X20" s="519"/>
      <c r="Y20" s="519"/>
      <c r="Z20" s="519"/>
      <c r="AA20" s="519"/>
      <c r="AB20" s="519"/>
      <c r="AC20" s="519"/>
      <c r="AD20" s="519"/>
      <c r="AE20" s="519"/>
      <c r="AF20" s="519"/>
      <c r="AG20" s="519"/>
      <c r="AH20" s="519"/>
      <c r="AI20" s="519"/>
      <c r="AJ20" s="519"/>
      <c r="AK20" s="519"/>
      <c r="AL20" s="519"/>
      <c r="AM20" s="519"/>
      <c r="AN20" s="519"/>
      <c r="AO20" s="519"/>
      <c r="AP20" s="519"/>
      <c r="AQ20" s="519"/>
      <c r="AR20" s="519"/>
      <c r="AS20" s="519"/>
      <c r="AT20" s="519"/>
    </row>
    <row r="21" spans="1:46" ht="15.75">
      <c r="A21" s="577" t="s">
        <v>240</v>
      </c>
      <c r="B21" s="576"/>
      <c r="C21" s="575"/>
      <c r="D21" s="555" t="s">
        <v>8</v>
      </c>
      <c r="E21" s="554"/>
      <c r="F21" s="554"/>
      <c r="G21" s="554"/>
      <c r="H21" s="554"/>
      <c r="I21" s="553"/>
      <c r="J21" s="519" t="s">
        <v>389</v>
      </c>
      <c r="K21" s="519" t="s">
        <v>390</v>
      </c>
      <c r="L21" s="519" t="s">
        <v>391</v>
      </c>
      <c r="M21" s="519" t="s">
        <v>392</v>
      </c>
      <c r="N21" s="519" t="s">
        <v>393</v>
      </c>
      <c r="O21" s="519"/>
      <c r="P21" s="519"/>
      <c r="Q21" s="519"/>
      <c r="R21" s="519"/>
      <c r="S21" s="519"/>
      <c r="T21" s="519"/>
      <c r="U21" s="519"/>
      <c r="V21" s="519"/>
      <c r="W21" s="519"/>
      <c r="X21" s="519"/>
      <c r="Y21" s="519"/>
      <c r="Z21" s="519"/>
      <c r="AA21" s="519"/>
      <c r="AB21" s="519"/>
      <c r="AC21" s="519"/>
      <c r="AD21" s="519"/>
      <c r="AE21" s="519"/>
      <c r="AF21" s="519"/>
      <c r="AG21" s="519"/>
      <c r="AH21" s="519"/>
      <c r="AI21" s="519"/>
      <c r="AJ21" s="519"/>
      <c r="AK21" s="519"/>
      <c r="AL21" s="519"/>
      <c r="AM21" s="519"/>
      <c r="AN21" s="519"/>
      <c r="AO21" s="519"/>
      <c r="AP21" s="519"/>
      <c r="AQ21" s="519"/>
      <c r="AR21" s="519"/>
      <c r="AS21" s="519"/>
      <c r="AT21" s="519"/>
    </row>
    <row r="22" spans="1:46" ht="15.75">
      <c r="A22" s="574"/>
      <c r="B22" s="573"/>
      <c r="C22" s="572"/>
      <c r="D22" s="555" t="s">
        <v>241</v>
      </c>
      <c r="E22" s="554"/>
      <c r="F22" s="554"/>
      <c r="G22" s="554"/>
      <c r="H22" s="554"/>
      <c r="I22" s="553"/>
      <c r="J22" s="149" t="s">
        <v>394</v>
      </c>
      <c r="K22" s="149" t="s">
        <v>395</v>
      </c>
      <c r="L22" s="149" t="s">
        <v>396</v>
      </c>
      <c r="M22" s="519"/>
      <c r="N22" s="519"/>
      <c r="O22" s="519"/>
      <c r="P22" s="519"/>
      <c r="Q22" s="519"/>
      <c r="R22" s="519"/>
      <c r="S22" s="519"/>
      <c r="T22" s="519"/>
      <c r="U22" s="519"/>
      <c r="V22" s="519"/>
      <c r="W22" s="519"/>
      <c r="X22" s="519"/>
      <c r="Y22" s="519"/>
      <c r="Z22" s="519"/>
      <c r="AA22" s="519"/>
      <c r="AB22" s="519"/>
      <c r="AC22" s="519"/>
      <c r="AD22" s="519"/>
      <c r="AE22" s="519"/>
      <c r="AF22" s="519"/>
      <c r="AG22" s="519"/>
      <c r="AH22" s="519"/>
      <c r="AI22" s="519"/>
      <c r="AJ22" s="519"/>
      <c r="AK22" s="519"/>
      <c r="AL22" s="519"/>
      <c r="AM22" s="519"/>
      <c r="AN22" s="519"/>
      <c r="AO22" s="519"/>
      <c r="AP22" s="519"/>
      <c r="AQ22" s="519"/>
      <c r="AR22" s="519"/>
      <c r="AS22" s="519"/>
      <c r="AT22" s="519"/>
    </row>
    <row r="23" spans="1:46" ht="15.75">
      <c r="A23" s="574"/>
      <c r="B23" s="573"/>
      <c r="C23" s="572"/>
      <c r="D23" s="555" t="s">
        <v>242</v>
      </c>
      <c r="E23" s="554"/>
      <c r="F23" s="554"/>
      <c r="G23" s="554"/>
      <c r="H23" s="554"/>
      <c r="I23" s="553"/>
      <c r="J23" s="149" t="s">
        <v>397</v>
      </c>
      <c r="K23" s="149" t="s">
        <v>398</v>
      </c>
      <c r="L23" s="519"/>
      <c r="M23" s="519"/>
      <c r="N23" s="519"/>
      <c r="O23" s="519"/>
      <c r="P23" s="519"/>
      <c r="Q23" s="519"/>
      <c r="R23" s="519"/>
      <c r="S23" s="519"/>
      <c r="T23" s="519"/>
      <c r="U23" s="519"/>
      <c r="V23" s="519"/>
      <c r="W23" s="519"/>
      <c r="X23" s="519"/>
      <c r="Y23" s="519"/>
      <c r="Z23" s="519"/>
      <c r="AA23" s="519"/>
      <c r="AB23" s="519"/>
      <c r="AC23" s="519"/>
      <c r="AD23" s="519"/>
      <c r="AE23" s="519"/>
      <c r="AF23" s="519"/>
      <c r="AG23" s="519"/>
      <c r="AH23" s="519"/>
      <c r="AI23" s="519"/>
      <c r="AJ23" s="519"/>
      <c r="AK23" s="519"/>
      <c r="AL23" s="519"/>
      <c r="AM23" s="519"/>
      <c r="AN23" s="519"/>
      <c r="AO23" s="519"/>
      <c r="AP23" s="519"/>
      <c r="AQ23" s="519"/>
      <c r="AR23" s="519"/>
      <c r="AS23" s="519"/>
      <c r="AT23" s="519"/>
    </row>
    <row r="24" spans="1:46" ht="15.75">
      <c r="A24" s="574"/>
      <c r="B24" s="573"/>
      <c r="C24" s="572"/>
      <c r="D24" s="555" t="s">
        <v>243</v>
      </c>
      <c r="E24" s="554"/>
      <c r="F24" s="554"/>
      <c r="G24" s="554"/>
      <c r="H24" s="554"/>
      <c r="I24" s="553"/>
      <c r="J24" s="519" t="s">
        <v>387</v>
      </c>
      <c r="K24" s="149" t="s">
        <v>381</v>
      </c>
      <c r="L24" s="519"/>
      <c r="M24" s="519"/>
      <c r="N24" s="519"/>
      <c r="O24" s="519"/>
      <c r="P24" s="519"/>
      <c r="Q24" s="519"/>
      <c r="R24" s="519"/>
      <c r="S24" s="519"/>
      <c r="T24" s="519"/>
      <c r="U24" s="519"/>
      <c r="V24" s="519"/>
      <c r="W24" s="519"/>
      <c r="X24" s="519"/>
      <c r="Y24" s="519"/>
      <c r="Z24" s="519"/>
      <c r="AA24" s="519"/>
      <c r="AB24" s="519"/>
      <c r="AC24" s="519"/>
      <c r="AD24" s="519"/>
      <c r="AE24" s="519"/>
      <c r="AF24" s="519"/>
      <c r="AG24" s="519"/>
      <c r="AH24" s="519"/>
      <c r="AI24" s="519"/>
      <c r="AJ24" s="519"/>
      <c r="AK24" s="519"/>
      <c r="AL24" s="519"/>
      <c r="AM24" s="519"/>
      <c r="AN24" s="519"/>
      <c r="AO24" s="519"/>
      <c r="AP24" s="519"/>
      <c r="AQ24" s="519"/>
      <c r="AR24" s="519"/>
      <c r="AS24" s="519"/>
      <c r="AT24" s="519"/>
    </row>
    <row r="25" spans="1:46" ht="94.5">
      <c r="A25" s="574"/>
      <c r="B25" s="573"/>
      <c r="C25" s="572"/>
      <c r="D25" s="555" t="s">
        <v>244</v>
      </c>
      <c r="E25" s="554"/>
      <c r="F25" s="554"/>
      <c r="G25" s="554"/>
      <c r="H25" s="554"/>
      <c r="I25" s="553"/>
      <c r="J25" s="562" t="s">
        <v>399</v>
      </c>
      <c r="K25" s="519" t="s">
        <v>400</v>
      </c>
      <c r="L25" s="519" t="s">
        <v>401</v>
      </c>
      <c r="M25" s="519" t="s">
        <v>402</v>
      </c>
      <c r="N25" s="519" t="s">
        <v>403</v>
      </c>
      <c r="O25" s="519" t="s">
        <v>404</v>
      </c>
      <c r="P25" s="519" t="s">
        <v>405</v>
      </c>
      <c r="Q25" s="562" t="s">
        <v>406</v>
      </c>
      <c r="R25" s="519" t="s">
        <v>407</v>
      </c>
      <c r="S25" s="519" t="s">
        <v>408</v>
      </c>
      <c r="T25" s="519" t="s">
        <v>409</v>
      </c>
      <c r="U25" s="519" t="s">
        <v>410</v>
      </c>
      <c r="V25" s="519" t="s">
        <v>411</v>
      </c>
      <c r="W25" s="519" t="s">
        <v>412</v>
      </c>
      <c r="X25" s="519" t="s">
        <v>413</v>
      </c>
      <c r="Y25" s="519" t="s">
        <v>414</v>
      </c>
      <c r="Z25" s="519" t="s">
        <v>415</v>
      </c>
      <c r="AA25" s="519" t="s">
        <v>416</v>
      </c>
      <c r="AB25" s="519" t="s">
        <v>417</v>
      </c>
      <c r="AC25" s="519" t="s">
        <v>418</v>
      </c>
      <c r="AD25" s="519" t="s">
        <v>419</v>
      </c>
      <c r="AE25" s="519" t="s">
        <v>420</v>
      </c>
      <c r="AF25" s="519" t="s">
        <v>421</v>
      </c>
      <c r="AG25" s="519" t="s">
        <v>422</v>
      </c>
      <c r="AH25" s="519" t="s">
        <v>423</v>
      </c>
      <c r="AI25" s="521" t="s">
        <v>424</v>
      </c>
      <c r="AJ25" s="519" t="s">
        <v>425</v>
      </c>
      <c r="AK25" s="519" t="s">
        <v>426</v>
      </c>
      <c r="AL25" s="519" t="s">
        <v>427</v>
      </c>
      <c r="AM25" s="519" t="s">
        <v>428</v>
      </c>
      <c r="AN25" s="519" t="s">
        <v>429</v>
      </c>
      <c r="AO25" s="519" t="s">
        <v>430</v>
      </c>
      <c r="AP25" s="519" t="s">
        <v>431</v>
      </c>
      <c r="AQ25" s="519" t="s">
        <v>432</v>
      </c>
      <c r="AR25" s="519" t="s">
        <v>433</v>
      </c>
      <c r="AS25" s="519" t="s">
        <v>434</v>
      </c>
      <c r="AT25" s="519"/>
    </row>
    <row r="26" spans="1:46" ht="15.75">
      <c r="A26" s="574"/>
      <c r="B26" s="573"/>
      <c r="C26" s="572"/>
      <c r="D26" s="555" t="s">
        <v>245</v>
      </c>
      <c r="E26" s="554"/>
      <c r="F26" s="554"/>
      <c r="G26" s="554"/>
      <c r="H26" s="554"/>
      <c r="I26" s="553"/>
      <c r="J26" s="519" t="s">
        <v>435</v>
      </c>
      <c r="K26" s="519"/>
      <c r="L26" s="519"/>
      <c r="M26" s="519"/>
      <c r="N26" s="519"/>
      <c r="O26" s="519"/>
      <c r="P26" s="519"/>
      <c r="Q26" s="519"/>
      <c r="R26" s="519"/>
      <c r="S26" s="519"/>
      <c r="T26" s="519"/>
      <c r="U26" s="519"/>
      <c r="V26" s="519"/>
      <c r="W26" s="519"/>
      <c r="X26" s="519"/>
      <c r="Y26" s="519"/>
      <c r="Z26" s="519"/>
      <c r="AA26" s="519"/>
      <c r="AB26" s="519"/>
      <c r="AC26" s="519"/>
      <c r="AD26" s="519"/>
      <c r="AE26" s="519"/>
      <c r="AF26" s="519"/>
      <c r="AG26" s="519"/>
      <c r="AH26" s="519"/>
      <c r="AI26" s="519"/>
      <c r="AJ26" s="519"/>
      <c r="AK26" s="519"/>
      <c r="AL26" s="519"/>
      <c r="AM26" s="519"/>
      <c r="AN26" s="519"/>
      <c r="AO26" s="519"/>
      <c r="AP26" s="519"/>
      <c r="AQ26" s="519"/>
      <c r="AR26" s="519"/>
      <c r="AS26" s="519"/>
      <c r="AT26" s="519"/>
    </row>
    <row r="27" spans="1:46" ht="15.75">
      <c r="A27" s="571"/>
      <c r="B27" s="570"/>
      <c r="C27" s="569"/>
      <c r="D27" s="555" t="s">
        <v>246</v>
      </c>
      <c r="E27" s="554"/>
      <c r="F27" s="554"/>
      <c r="G27" s="554"/>
      <c r="H27" s="554"/>
      <c r="I27" s="553"/>
      <c r="J27" s="519" t="s">
        <v>435</v>
      </c>
      <c r="K27" s="519"/>
      <c r="L27" s="519"/>
      <c r="M27" s="519"/>
      <c r="N27" s="519"/>
      <c r="O27" s="519"/>
      <c r="P27" s="519"/>
      <c r="Q27" s="519"/>
      <c r="R27" s="519"/>
      <c r="S27" s="519"/>
      <c r="T27" s="519"/>
      <c r="U27" s="519"/>
      <c r="V27" s="519"/>
      <c r="W27" s="519"/>
      <c r="X27" s="519"/>
      <c r="Y27" s="519"/>
      <c r="Z27" s="519"/>
      <c r="AA27" s="519"/>
      <c r="AB27" s="519"/>
      <c r="AC27" s="519"/>
      <c r="AD27" s="519"/>
      <c r="AE27" s="519"/>
      <c r="AF27" s="519"/>
      <c r="AG27" s="519"/>
      <c r="AH27" s="519"/>
      <c r="AI27" s="519"/>
      <c r="AJ27" s="519"/>
      <c r="AK27" s="519"/>
      <c r="AL27" s="519"/>
      <c r="AM27" s="519"/>
      <c r="AN27" s="519"/>
      <c r="AO27" s="519"/>
      <c r="AP27" s="519"/>
      <c r="AQ27" s="519"/>
      <c r="AR27" s="519"/>
      <c r="AS27" s="519"/>
      <c r="AT27" s="519"/>
    </row>
    <row r="28" spans="1:46" ht="42.75">
      <c r="A28" s="568" t="s">
        <v>247</v>
      </c>
      <c r="B28" s="567"/>
      <c r="C28" s="566"/>
      <c r="D28" s="555" t="s">
        <v>248</v>
      </c>
      <c r="E28" s="554"/>
      <c r="F28" s="554"/>
      <c r="G28" s="554"/>
      <c r="H28" s="554"/>
      <c r="I28" s="553"/>
      <c r="J28" s="519" t="s">
        <v>378</v>
      </c>
      <c r="K28" s="519" t="s">
        <v>239</v>
      </c>
      <c r="L28" s="519"/>
      <c r="M28" s="519"/>
      <c r="N28" s="519"/>
      <c r="O28" s="519"/>
      <c r="P28" s="519"/>
      <c r="Q28" s="519"/>
      <c r="R28" s="519"/>
      <c r="S28" s="519"/>
      <c r="T28" s="519"/>
      <c r="U28" s="519"/>
      <c r="V28" s="519"/>
      <c r="W28" s="519"/>
      <c r="X28" s="519"/>
      <c r="Y28" s="519"/>
      <c r="Z28" s="519"/>
      <c r="AA28" s="519"/>
      <c r="AB28" s="519"/>
      <c r="AC28" s="519"/>
      <c r="AD28" s="519"/>
      <c r="AE28" s="519"/>
      <c r="AF28" s="519"/>
      <c r="AG28" s="519"/>
      <c r="AH28" s="519"/>
      <c r="AI28" s="519"/>
      <c r="AJ28" s="519"/>
      <c r="AK28" s="519"/>
      <c r="AL28" s="519"/>
      <c r="AM28" s="519"/>
      <c r="AN28" s="519"/>
      <c r="AO28" s="519"/>
      <c r="AP28" s="519"/>
      <c r="AQ28" s="519"/>
      <c r="AR28" s="519"/>
      <c r="AS28" s="519"/>
      <c r="AT28" s="519"/>
    </row>
    <row r="29" spans="1:46" ht="15.75">
      <c r="A29" s="565"/>
      <c r="B29" s="564"/>
      <c r="C29" s="563"/>
      <c r="D29" s="555" t="s">
        <v>249</v>
      </c>
      <c r="E29" s="554"/>
      <c r="F29" s="554"/>
      <c r="G29" s="554"/>
      <c r="H29" s="554"/>
      <c r="I29" s="553"/>
      <c r="J29" s="519" t="s">
        <v>378</v>
      </c>
      <c r="K29" s="519" t="s">
        <v>239</v>
      </c>
      <c r="L29" s="519"/>
      <c r="M29" s="519"/>
      <c r="N29" s="519"/>
      <c r="O29" s="519"/>
      <c r="P29" s="519"/>
      <c r="Q29" s="519"/>
      <c r="R29" s="519"/>
      <c r="S29" s="519"/>
      <c r="T29" s="519"/>
      <c r="U29" s="519"/>
      <c r="V29" s="519"/>
      <c r="W29" s="519"/>
      <c r="X29" s="519"/>
      <c r="Y29" s="519"/>
      <c r="Z29" s="519"/>
      <c r="AA29" s="519"/>
      <c r="AB29" s="519"/>
      <c r="AC29" s="519"/>
      <c r="AD29" s="519"/>
      <c r="AE29" s="519"/>
      <c r="AF29" s="519"/>
      <c r="AG29" s="519"/>
      <c r="AH29" s="519"/>
      <c r="AI29" s="519"/>
      <c r="AJ29" s="519"/>
      <c r="AK29" s="519"/>
      <c r="AL29" s="519"/>
      <c r="AM29" s="519"/>
      <c r="AN29" s="519"/>
      <c r="AO29" s="519"/>
      <c r="AP29" s="519"/>
      <c r="AQ29" s="519"/>
      <c r="AR29" s="519"/>
      <c r="AS29" s="519"/>
      <c r="AT29" s="519"/>
    </row>
    <row r="30" spans="1:46" ht="15.75">
      <c r="A30" s="552" t="s">
        <v>250</v>
      </c>
      <c r="B30" s="551"/>
      <c r="C30" s="550"/>
      <c r="D30" s="555" t="s">
        <v>8</v>
      </c>
      <c r="E30" s="554"/>
      <c r="F30" s="554"/>
      <c r="G30" s="554"/>
      <c r="H30" s="554"/>
      <c r="I30" s="553"/>
      <c r="J30" s="519" t="s">
        <v>389</v>
      </c>
      <c r="K30" s="519" t="s">
        <v>436</v>
      </c>
      <c r="L30" s="519" t="s">
        <v>392</v>
      </c>
      <c r="M30" s="519"/>
      <c r="N30" s="519"/>
      <c r="O30" s="519"/>
      <c r="P30" s="519"/>
      <c r="Q30" s="519"/>
      <c r="R30" s="519"/>
      <c r="S30" s="519"/>
      <c r="T30" s="519"/>
      <c r="U30" s="519"/>
      <c r="V30" s="519"/>
      <c r="W30" s="519"/>
      <c r="X30" s="519"/>
      <c r="Y30" s="519"/>
      <c r="Z30" s="519"/>
      <c r="AA30" s="519"/>
      <c r="AB30" s="519"/>
      <c r="AC30" s="519"/>
      <c r="AD30" s="519"/>
      <c r="AE30" s="519"/>
      <c r="AF30" s="519"/>
      <c r="AG30" s="519"/>
      <c r="AH30" s="519"/>
      <c r="AI30" s="519"/>
      <c r="AJ30" s="519"/>
      <c r="AK30" s="519"/>
      <c r="AL30" s="519"/>
      <c r="AM30" s="519"/>
      <c r="AN30" s="519"/>
      <c r="AO30" s="519"/>
      <c r="AP30" s="519"/>
      <c r="AQ30" s="519"/>
      <c r="AR30" s="519"/>
      <c r="AS30" s="519"/>
      <c r="AT30" s="519"/>
    </row>
    <row r="31" spans="1:46" ht="15.75">
      <c r="A31" s="561"/>
      <c r="B31" s="560"/>
      <c r="C31" s="559"/>
      <c r="D31" s="555" t="s">
        <v>241</v>
      </c>
      <c r="E31" s="554"/>
      <c r="F31" s="554"/>
      <c r="G31" s="554"/>
      <c r="H31" s="554"/>
      <c r="I31" s="553"/>
      <c r="J31" s="149" t="s">
        <v>437</v>
      </c>
      <c r="K31" s="149" t="s">
        <v>438</v>
      </c>
      <c r="L31" s="149" t="s">
        <v>439</v>
      </c>
      <c r="M31" s="1869" t="s">
        <v>1167</v>
      </c>
      <c r="N31" s="1869" t="s">
        <v>1168</v>
      </c>
      <c r="O31" s="1869" t="s">
        <v>1169</v>
      </c>
      <c r="P31" s="149" t="s">
        <v>440</v>
      </c>
      <c r="Q31" s="149" t="s">
        <v>441</v>
      </c>
      <c r="R31" s="149" t="s">
        <v>442</v>
      </c>
      <c r="S31" s="149" t="s">
        <v>443</v>
      </c>
      <c r="T31" s="149" t="s">
        <v>444</v>
      </c>
      <c r="U31" s="149" t="s">
        <v>445</v>
      </c>
      <c r="V31" s="149" t="s">
        <v>446</v>
      </c>
      <c r="W31" s="149"/>
      <c r="X31" s="519"/>
      <c r="Y31" s="519"/>
      <c r="Z31" s="519"/>
      <c r="AA31" s="519"/>
      <c r="AB31" s="519"/>
      <c r="AC31" s="519"/>
      <c r="AD31" s="519"/>
      <c r="AE31" s="519"/>
      <c r="AF31" s="519"/>
      <c r="AG31" s="519"/>
      <c r="AH31" s="519"/>
      <c r="AI31" s="519"/>
      <c r="AJ31" s="519"/>
      <c r="AK31" s="519"/>
      <c r="AL31" s="519"/>
      <c r="AM31" s="519"/>
      <c r="AN31" s="519"/>
      <c r="AO31" s="519"/>
      <c r="AP31" s="519"/>
      <c r="AQ31" s="519"/>
      <c r="AR31" s="519"/>
      <c r="AS31" s="519"/>
      <c r="AT31" s="519"/>
    </row>
    <row r="32" spans="1:46" ht="15.75">
      <c r="A32" s="561"/>
      <c r="B32" s="560"/>
      <c r="C32" s="559"/>
      <c r="D32" s="555" t="s">
        <v>251</v>
      </c>
      <c r="E32" s="554"/>
      <c r="F32" s="554"/>
      <c r="G32" s="554"/>
      <c r="H32" s="554"/>
      <c r="I32" s="553"/>
      <c r="J32" s="519"/>
      <c r="K32" s="519"/>
      <c r="L32" s="519"/>
      <c r="M32" s="519"/>
      <c r="N32" s="519"/>
      <c r="O32" s="519"/>
      <c r="P32" s="519"/>
      <c r="Q32" s="519"/>
      <c r="R32" s="519"/>
      <c r="S32" s="519"/>
      <c r="T32" s="519"/>
      <c r="U32" s="519"/>
      <c r="V32" s="519"/>
      <c r="W32" s="519"/>
      <c r="X32" s="519"/>
      <c r="Y32" s="519"/>
      <c r="Z32" s="519"/>
      <c r="AA32" s="519"/>
      <c r="AB32" s="519"/>
      <c r="AC32" s="519"/>
      <c r="AD32" s="519"/>
      <c r="AE32" s="519"/>
      <c r="AF32" s="519"/>
      <c r="AG32" s="519"/>
      <c r="AH32" s="519"/>
      <c r="AI32" s="519"/>
      <c r="AJ32" s="519"/>
      <c r="AK32" s="519"/>
      <c r="AL32" s="519"/>
      <c r="AM32" s="519"/>
      <c r="AN32" s="519"/>
      <c r="AO32" s="519"/>
      <c r="AP32" s="519"/>
      <c r="AQ32" s="519"/>
      <c r="AR32" s="519"/>
      <c r="AS32" s="519"/>
      <c r="AT32" s="519"/>
    </row>
    <row r="33" spans="1:46" ht="15.75">
      <c r="A33" s="561"/>
      <c r="B33" s="560"/>
      <c r="C33" s="559"/>
      <c r="D33" s="555" t="s">
        <v>242</v>
      </c>
      <c r="E33" s="554"/>
      <c r="F33" s="554"/>
      <c r="G33" s="554"/>
      <c r="H33" s="554"/>
      <c r="I33" s="553"/>
      <c r="J33" s="149" t="s">
        <v>397</v>
      </c>
      <c r="K33" s="149" t="s">
        <v>398</v>
      </c>
      <c r="L33" s="149" t="s">
        <v>447</v>
      </c>
      <c r="M33" s="519"/>
      <c r="N33" s="519"/>
      <c r="O33" s="519"/>
      <c r="P33" s="519"/>
      <c r="Q33" s="519"/>
      <c r="R33" s="519"/>
      <c r="S33" s="519"/>
      <c r="T33" s="519"/>
      <c r="U33" s="519"/>
      <c r="V33" s="519"/>
      <c r="W33" s="519"/>
      <c r="X33" s="519"/>
      <c r="Y33" s="519"/>
      <c r="Z33" s="519"/>
      <c r="AA33" s="519"/>
      <c r="AB33" s="519"/>
      <c r="AC33" s="519"/>
      <c r="AD33" s="519"/>
      <c r="AE33" s="519"/>
      <c r="AF33" s="519"/>
      <c r="AG33" s="519"/>
      <c r="AH33" s="519"/>
      <c r="AI33" s="519"/>
      <c r="AJ33" s="519"/>
      <c r="AK33" s="519"/>
      <c r="AL33" s="519"/>
      <c r="AM33" s="519"/>
      <c r="AN33" s="519"/>
      <c r="AO33" s="519"/>
      <c r="AP33" s="519"/>
      <c r="AQ33" s="519"/>
      <c r="AR33" s="519"/>
      <c r="AS33" s="519"/>
      <c r="AT33" s="519"/>
    </row>
    <row r="34" spans="1:46" ht="15.75">
      <c r="A34" s="561"/>
      <c r="B34" s="560"/>
      <c r="C34" s="559"/>
      <c r="D34" s="555" t="s">
        <v>243</v>
      </c>
      <c r="E34" s="554"/>
      <c r="F34" s="554"/>
      <c r="G34" s="554"/>
      <c r="H34" s="554"/>
      <c r="I34" s="553"/>
      <c r="J34" s="519" t="s">
        <v>387</v>
      </c>
      <c r="K34" s="149" t="s">
        <v>381</v>
      </c>
      <c r="L34" s="519"/>
      <c r="M34" s="519"/>
      <c r="N34" s="519"/>
      <c r="O34" s="519"/>
      <c r="P34" s="519"/>
      <c r="Q34" s="519"/>
      <c r="R34" s="519"/>
      <c r="S34" s="519"/>
      <c r="T34" s="519"/>
      <c r="U34" s="519"/>
      <c r="V34" s="519"/>
      <c r="W34" s="519"/>
      <c r="X34" s="519"/>
      <c r="Y34" s="519"/>
      <c r="Z34" s="519"/>
      <c r="AA34" s="519"/>
      <c r="AB34" s="519"/>
      <c r="AC34" s="519"/>
      <c r="AD34" s="519"/>
      <c r="AE34" s="519"/>
      <c r="AF34" s="519"/>
      <c r="AG34" s="519"/>
      <c r="AH34" s="519"/>
      <c r="AI34" s="519"/>
      <c r="AJ34" s="519"/>
      <c r="AK34" s="519"/>
      <c r="AL34" s="519"/>
      <c r="AM34" s="519"/>
      <c r="AN34" s="519"/>
      <c r="AO34" s="519"/>
      <c r="AP34" s="519"/>
      <c r="AQ34" s="519"/>
      <c r="AR34" s="519"/>
      <c r="AS34" s="519"/>
      <c r="AT34" s="519"/>
    </row>
    <row r="35" spans="1:46" ht="15.75">
      <c r="A35" s="561"/>
      <c r="B35" s="560"/>
      <c r="C35" s="559"/>
      <c r="D35" s="555" t="s">
        <v>244</v>
      </c>
      <c r="E35" s="554"/>
      <c r="F35" s="554"/>
      <c r="G35" s="554"/>
      <c r="H35" s="554"/>
      <c r="I35" s="553"/>
      <c r="J35" s="562" t="s">
        <v>448</v>
      </c>
      <c r="K35" s="519" t="s">
        <v>449</v>
      </c>
      <c r="L35" s="519" t="s">
        <v>450</v>
      </c>
      <c r="M35" s="519" t="s">
        <v>451</v>
      </c>
      <c r="N35" s="519" t="s">
        <v>452</v>
      </c>
      <c r="O35" s="562" t="s">
        <v>453</v>
      </c>
      <c r="P35" s="519" t="s">
        <v>454</v>
      </c>
      <c r="Q35" s="519" t="s">
        <v>455</v>
      </c>
      <c r="R35" s="519" t="s">
        <v>456</v>
      </c>
      <c r="S35" s="519" t="s">
        <v>457</v>
      </c>
      <c r="T35" s="519" t="s">
        <v>458</v>
      </c>
      <c r="U35" s="519" t="s">
        <v>459</v>
      </c>
      <c r="V35" s="519" t="s">
        <v>460</v>
      </c>
      <c r="W35" s="546"/>
      <c r="X35" s="546"/>
      <c r="Y35" s="546"/>
      <c r="Z35" s="546"/>
      <c r="AA35" s="546"/>
      <c r="AB35" s="546"/>
      <c r="AC35" s="546"/>
      <c r="AD35" s="546"/>
      <c r="AE35" s="519"/>
      <c r="AF35" s="519"/>
      <c r="AG35" s="519"/>
      <c r="AH35" s="519"/>
      <c r="AI35" s="519"/>
      <c r="AJ35" s="519"/>
      <c r="AK35" s="519"/>
      <c r="AL35" s="519"/>
      <c r="AM35" s="519"/>
      <c r="AN35" s="519"/>
      <c r="AO35" s="519"/>
      <c r="AP35" s="519"/>
      <c r="AQ35" s="519"/>
      <c r="AR35" s="519"/>
      <c r="AS35" s="519"/>
      <c r="AT35" s="519"/>
    </row>
    <row r="36" spans="1:46" ht="15.75">
      <c r="A36" s="561"/>
      <c r="B36" s="560"/>
      <c r="C36" s="559"/>
      <c r="D36" s="555" t="s">
        <v>245</v>
      </c>
      <c r="E36" s="554"/>
      <c r="F36" s="554"/>
      <c r="G36" s="554"/>
      <c r="H36" s="554"/>
      <c r="I36" s="553"/>
      <c r="J36" s="519" t="s">
        <v>435</v>
      </c>
      <c r="K36" s="519"/>
      <c r="L36" s="519"/>
      <c r="M36" s="519"/>
      <c r="N36" s="519"/>
      <c r="O36" s="519"/>
      <c r="P36" s="519"/>
      <c r="Q36" s="519"/>
      <c r="R36" s="519"/>
      <c r="S36" s="519"/>
      <c r="T36" s="519"/>
      <c r="U36" s="519"/>
      <c r="V36" s="519"/>
      <c r="W36" s="519"/>
      <c r="X36" s="519"/>
      <c r="Y36" s="519"/>
      <c r="Z36" s="519"/>
      <c r="AA36" s="519"/>
      <c r="AB36" s="519"/>
      <c r="AC36" s="519"/>
      <c r="AD36" s="519"/>
      <c r="AE36" s="519"/>
      <c r="AF36" s="519"/>
      <c r="AG36" s="519"/>
      <c r="AH36" s="519"/>
      <c r="AI36" s="519"/>
      <c r="AJ36" s="519"/>
      <c r="AK36" s="519"/>
      <c r="AL36" s="519"/>
      <c r="AM36" s="519"/>
      <c r="AN36" s="519"/>
      <c r="AO36" s="519"/>
      <c r="AP36" s="519"/>
      <c r="AQ36" s="519"/>
      <c r="AR36" s="519"/>
      <c r="AS36" s="519"/>
      <c r="AT36" s="519"/>
    </row>
    <row r="37" spans="1:46" ht="15.75">
      <c r="A37" s="558"/>
      <c r="B37" s="557"/>
      <c r="C37" s="556"/>
      <c r="D37" s="555" t="s">
        <v>246</v>
      </c>
      <c r="E37" s="554"/>
      <c r="F37" s="554"/>
      <c r="G37" s="554"/>
      <c r="H37" s="554"/>
      <c r="I37" s="553"/>
      <c r="J37" s="519" t="s">
        <v>435</v>
      </c>
      <c r="K37" s="519"/>
      <c r="L37" s="519"/>
      <c r="M37" s="519"/>
      <c r="N37" s="519"/>
      <c r="O37" s="519"/>
      <c r="P37" s="519"/>
      <c r="Q37" s="519"/>
      <c r="R37" s="519"/>
      <c r="S37" s="519"/>
      <c r="T37" s="519"/>
      <c r="U37" s="519"/>
      <c r="V37" s="519"/>
      <c r="W37" s="519"/>
      <c r="X37" s="519"/>
      <c r="Y37" s="519"/>
      <c r="Z37" s="519"/>
      <c r="AA37" s="519"/>
      <c r="AB37" s="519"/>
      <c r="AC37" s="519"/>
      <c r="AD37" s="519"/>
      <c r="AE37" s="519"/>
      <c r="AF37" s="519"/>
      <c r="AG37" s="519"/>
      <c r="AH37" s="519"/>
      <c r="AI37" s="519"/>
      <c r="AJ37" s="519"/>
      <c r="AK37" s="519"/>
      <c r="AL37" s="519"/>
      <c r="AM37" s="519"/>
      <c r="AN37" s="519"/>
      <c r="AO37" s="519"/>
      <c r="AP37" s="519"/>
      <c r="AQ37" s="519"/>
      <c r="AR37" s="519"/>
      <c r="AS37" s="519"/>
      <c r="AT37" s="519"/>
    </row>
    <row r="38" spans="1:46" ht="15.75">
      <c r="A38" s="552" t="s">
        <v>252</v>
      </c>
      <c r="B38" s="551"/>
      <c r="C38" s="550"/>
      <c r="D38" s="555" t="s">
        <v>8</v>
      </c>
      <c r="E38" s="554"/>
      <c r="F38" s="554"/>
      <c r="G38" s="554"/>
      <c r="H38" s="554"/>
      <c r="I38" s="553"/>
      <c r="J38" s="519" t="s">
        <v>461</v>
      </c>
      <c r="K38" s="519"/>
      <c r="L38" s="519"/>
      <c r="M38" s="519"/>
      <c r="N38" s="519"/>
      <c r="O38" s="519"/>
      <c r="P38" s="519"/>
      <c r="Q38" s="519"/>
      <c r="R38" s="519"/>
      <c r="S38" s="519"/>
      <c r="T38" s="519"/>
      <c r="U38" s="519"/>
      <c r="V38" s="519"/>
      <c r="W38" s="519"/>
      <c r="X38" s="519"/>
      <c r="Y38" s="519"/>
      <c r="Z38" s="519"/>
      <c r="AA38" s="519"/>
      <c r="AB38" s="519"/>
      <c r="AC38" s="519"/>
      <c r="AD38" s="519"/>
      <c r="AE38" s="519"/>
      <c r="AF38" s="519"/>
      <c r="AG38" s="519"/>
      <c r="AH38" s="519"/>
      <c r="AI38" s="519"/>
      <c r="AJ38" s="519"/>
      <c r="AK38" s="519"/>
      <c r="AL38" s="519"/>
      <c r="AM38" s="519"/>
      <c r="AN38" s="519"/>
      <c r="AO38" s="519"/>
      <c r="AP38" s="519"/>
      <c r="AQ38" s="519"/>
      <c r="AR38" s="519"/>
      <c r="AS38" s="519"/>
      <c r="AT38" s="519"/>
    </row>
    <row r="39" spans="1:46" ht="15.75">
      <c r="A39" s="561"/>
      <c r="B39" s="560"/>
      <c r="C39" s="559"/>
      <c r="D39" s="555" t="s">
        <v>241</v>
      </c>
      <c r="E39" s="554"/>
      <c r="F39" s="554"/>
      <c r="G39" s="554"/>
      <c r="H39" s="554"/>
      <c r="I39" s="553"/>
      <c r="J39" s="519" t="s">
        <v>461</v>
      </c>
      <c r="K39" s="149"/>
      <c r="L39" s="149"/>
      <c r="M39" s="149"/>
      <c r="N39" s="149"/>
      <c r="O39" s="149"/>
      <c r="P39" s="149"/>
      <c r="Q39" s="149"/>
      <c r="R39" s="149"/>
      <c r="S39" s="149"/>
      <c r="T39" s="149"/>
      <c r="U39" s="149"/>
      <c r="V39" s="149"/>
      <c r="W39" s="519"/>
      <c r="X39" s="519"/>
      <c r="Y39" s="519"/>
      <c r="Z39" s="519"/>
      <c r="AA39" s="519"/>
      <c r="AB39" s="519"/>
      <c r="AC39" s="519"/>
      <c r="AD39" s="519"/>
      <c r="AE39" s="519"/>
      <c r="AF39" s="519"/>
      <c r="AG39" s="519"/>
      <c r="AH39" s="519"/>
      <c r="AI39" s="519"/>
      <c r="AJ39" s="519"/>
      <c r="AK39" s="519"/>
      <c r="AL39" s="519"/>
      <c r="AM39" s="519"/>
      <c r="AN39" s="519"/>
      <c r="AO39" s="519"/>
      <c r="AP39" s="519"/>
      <c r="AQ39" s="519"/>
      <c r="AR39" s="519"/>
      <c r="AS39" s="519"/>
      <c r="AT39" s="519"/>
    </row>
    <row r="40" spans="1:46" ht="15.75">
      <c r="A40" s="561"/>
      <c r="B40" s="560"/>
      <c r="C40" s="559"/>
      <c r="D40" s="555" t="s">
        <v>251</v>
      </c>
      <c r="E40" s="554"/>
      <c r="F40" s="554"/>
      <c r="G40" s="554"/>
      <c r="H40" s="554"/>
      <c r="I40" s="553"/>
      <c r="J40" s="519" t="s">
        <v>461</v>
      </c>
      <c r="K40" s="519"/>
      <c r="L40" s="519"/>
      <c r="M40" s="519"/>
      <c r="N40" s="519"/>
      <c r="O40" s="519"/>
      <c r="P40" s="519"/>
      <c r="Q40" s="519"/>
      <c r="R40" s="519"/>
      <c r="S40" s="519"/>
      <c r="T40" s="519"/>
      <c r="U40" s="519"/>
      <c r="V40" s="519"/>
      <c r="W40" s="519"/>
      <c r="X40" s="519"/>
      <c r="Y40" s="519"/>
      <c r="Z40" s="519"/>
      <c r="AA40" s="519"/>
      <c r="AB40" s="519"/>
      <c r="AC40" s="519"/>
      <c r="AD40" s="519"/>
      <c r="AE40" s="519"/>
      <c r="AF40" s="519"/>
      <c r="AG40" s="519"/>
      <c r="AH40" s="519"/>
      <c r="AI40" s="519"/>
      <c r="AJ40" s="519"/>
      <c r="AK40" s="519"/>
      <c r="AL40" s="519"/>
      <c r="AM40" s="519"/>
      <c r="AN40" s="519"/>
      <c r="AO40" s="519"/>
      <c r="AP40" s="519"/>
      <c r="AQ40" s="519"/>
      <c r="AR40" s="519"/>
      <c r="AS40" s="519"/>
      <c r="AT40" s="519"/>
    </row>
    <row r="41" spans="1:46" ht="15.75">
      <c r="A41" s="561"/>
      <c r="B41" s="560"/>
      <c r="C41" s="559"/>
      <c r="D41" s="555" t="s">
        <v>242</v>
      </c>
      <c r="E41" s="554"/>
      <c r="F41" s="554"/>
      <c r="G41" s="554"/>
      <c r="H41" s="554"/>
      <c r="I41" s="553"/>
      <c r="J41" s="519" t="s">
        <v>461</v>
      </c>
      <c r="K41" s="149"/>
      <c r="L41" s="149"/>
      <c r="M41" s="519"/>
      <c r="N41" s="519"/>
      <c r="O41" s="519"/>
      <c r="P41" s="519"/>
      <c r="Q41" s="519"/>
      <c r="R41" s="519"/>
      <c r="S41" s="519"/>
      <c r="T41" s="519"/>
      <c r="U41" s="519"/>
      <c r="V41" s="519"/>
      <c r="W41" s="519"/>
      <c r="X41" s="519"/>
      <c r="Y41" s="519"/>
      <c r="Z41" s="519"/>
      <c r="AA41" s="519"/>
      <c r="AB41" s="519"/>
      <c r="AC41" s="519"/>
      <c r="AD41" s="519"/>
      <c r="AE41" s="519"/>
      <c r="AF41" s="519"/>
      <c r="AG41" s="519"/>
      <c r="AH41" s="519"/>
      <c r="AI41" s="519"/>
      <c r="AJ41" s="519"/>
      <c r="AK41" s="519"/>
      <c r="AL41" s="519"/>
      <c r="AM41" s="519"/>
      <c r="AN41" s="519"/>
      <c r="AO41" s="519"/>
      <c r="AP41" s="519"/>
      <c r="AQ41" s="519"/>
      <c r="AR41" s="519"/>
      <c r="AS41" s="519"/>
      <c r="AT41" s="519"/>
    </row>
    <row r="42" spans="1:46" ht="15.75">
      <c r="A42" s="561"/>
      <c r="B42" s="560"/>
      <c r="C42" s="559"/>
      <c r="D42" s="555" t="s">
        <v>243</v>
      </c>
      <c r="E42" s="554"/>
      <c r="F42" s="554"/>
      <c r="G42" s="554"/>
      <c r="H42" s="554"/>
      <c r="I42" s="553"/>
      <c r="J42" s="519" t="s">
        <v>461</v>
      </c>
      <c r="K42" s="149"/>
      <c r="L42" s="519"/>
      <c r="M42" s="519"/>
      <c r="N42" s="519"/>
      <c r="O42" s="519"/>
      <c r="P42" s="519"/>
      <c r="Q42" s="519"/>
      <c r="R42" s="519"/>
      <c r="S42" s="519"/>
      <c r="T42" s="519"/>
      <c r="U42" s="519"/>
      <c r="V42" s="519"/>
      <c r="W42" s="519"/>
      <c r="X42" s="519"/>
      <c r="Y42" s="519"/>
      <c r="Z42" s="519"/>
      <c r="AA42" s="519"/>
      <c r="AB42" s="519"/>
      <c r="AC42" s="519"/>
      <c r="AD42" s="519"/>
      <c r="AE42" s="519"/>
      <c r="AF42" s="519"/>
      <c r="AG42" s="519"/>
      <c r="AH42" s="519"/>
      <c r="AI42" s="519"/>
      <c r="AJ42" s="519"/>
      <c r="AK42" s="519"/>
      <c r="AL42" s="519"/>
      <c r="AM42" s="519"/>
      <c r="AN42" s="519"/>
      <c r="AO42" s="519"/>
      <c r="AP42" s="519"/>
      <c r="AQ42" s="519"/>
      <c r="AR42" s="519"/>
      <c r="AS42" s="519"/>
      <c r="AT42" s="519"/>
    </row>
    <row r="43" spans="1:46" ht="15.75">
      <c r="A43" s="561"/>
      <c r="B43" s="560"/>
      <c r="C43" s="559"/>
      <c r="D43" s="555" t="s">
        <v>244</v>
      </c>
      <c r="E43" s="554"/>
      <c r="F43" s="554"/>
      <c r="G43" s="554"/>
      <c r="H43" s="554"/>
      <c r="I43" s="553"/>
      <c r="J43" s="519" t="s">
        <v>461</v>
      </c>
      <c r="K43" s="519"/>
      <c r="L43" s="519"/>
      <c r="M43" s="519"/>
      <c r="N43" s="519"/>
      <c r="O43" s="519"/>
      <c r="P43" s="519"/>
      <c r="Q43" s="519"/>
      <c r="R43" s="519"/>
      <c r="S43" s="519"/>
      <c r="T43" s="519"/>
      <c r="U43" s="519"/>
      <c r="V43" s="519"/>
      <c r="W43" s="519"/>
      <c r="X43" s="519"/>
      <c r="Y43" s="519"/>
      <c r="Z43" s="519"/>
      <c r="AA43" s="519"/>
      <c r="AB43" s="519"/>
      <c r="AC43" s="519"/>
      <c r="AD43" s="519"/>
      <c r="AE43" s="519"/>
      <c r="AF43" s="519"/>
      <c r="AG43" s="519"/>
      <c r="AH43" s="519"/>
      <c r="AI43" s="519"/>
      <c r="AJ43" s="519"/>
      <c r="AK43" s="519"/>
      <c r="AL43" s="519"/>
      <c r="AM43" s="519"/>
      <c r="AN43" s="519"/>
      <c r="AO43" s="519"/>
      <c r="AP43" s="519"/>
      <c r="AQ43" s="519"/>
      <c r="AR43" s="519"/>
      <c r="AS43" s="519"/>
      <c r="AT43" s="519"/>
    </row>
    <row r="44" spans="1:46" ht="15.75">
      <c r="A44" s="561"/>
      <c r="B44" s="560"/>
      <c r="C44" s="559"/>
      <c r="D44" s="555" t="s">
        <v>245</v>
      </c>
      <c r="E44" s="554"/>
      <c r="F44" s="554"/>
      <c r="G44" s="554"/>
      <c r="H44" s="554"/>
      <c r="I44" s="553"/>
      <c r="J44" s="519" t="s">
        <v>461</v>
      </c>
      <c r="K44" s="519"/>
      <c r="L44" s="519"/>
      <c r="M44" s="519"/>
      <c r="N44" s="519"/>
      <c r="O44" s="519"/>
      <c r="P44" s="519"/>
      <c r="Q44" s="519"/>
      <c r="R44" s="519"/>
      <c r="S44" s="519"/>
      <c r="T44" s="519"/>
      <c r="U44" s="519"/>
      <c r="V44" s="519"/>
      <c r="W44" s="519"/>
      <c r="X44" s="519"/>
      <c r="Y44" s="519"/>
      <c r="Z44" s="519"/>
      <c r="AA44" s="519"/>
      <c r="AB44" s="519"/>
      <c r="AC44" s="519"/>
      <c r="AD44" s="519"/>
      <c r="AE44" s="519"/>
      <c r="AF44" s="519"/>
      <c r="AG44" s="519"/>
      <c r="AH44" s="519"/>
      <c r="AI44" s="519"/>
      <c r="AJ44" s="519"/>
      <c r="AK44" s="519"/>
      <c r="AL44" s="519"/>
      <c r="AM44" s="519"/>
      <c r="AN44" s="519"/>
      <c r="AO44" s="519"/>
      <c r="AP44" s="519"/>
      <c r="AQ44" s="519"/>
      <c r="AR44" s="519"/>
      <c r="AS44" s="519"/>
      <c r="AT44" s="519"/>
    </row>
    <row r="45" spans="1:46" ht="15.75">
      <c r="A45" s="558"/>
      <c r="B45" s="557"/>
      <c r="C45" s="556"/>
      <c r="D45" s="555" t="s">
        <v>246</v>
      </c>
      <c r="E45" s="554"/>
      <c r="F45" s="554"/>
      <c r="G45" s="554"/>
      <c r="H45" s="554"/>
      <c r="I45" s="553"/>
      <c r="J45" s="519" t="s">
        <v>461</v>
      </c>
      <c r="K45" s="519"/>
      <c r="L45" s="519"/>
      <c r="M45" s="519"/>
      <c r="N45" s="519"/>
      <c r="O45" s="519"/>
      <c r="P45" s="519"/>
      <c r="Q45" s="519"/>
      <c r="R45" s="519"/>
      <c r="S45" s="519"/>
      <c r="T45" s="519"/>
      <c r="U45" s="519"/>
      <c r="V45" s="519"/>
      <c r="W45" s="519"/>
      <c r="X45" s="519"/>
      <c r="Y45" s="519"/>
      <c r="Z45" s="519"/>
      <c r="AA45" s="519"/>
      <c r="AB45" s="519"/>
      <c r="AC45" s="519"/>
      <c r="AD45" s="519"/>
      <c r="AE45" s="519"/>
      <c r="AF45" s="519"/>
      <c r="AG45" s="519"/>
      <c r="AH45" s="519"/>
      <c r="AI45" s="519"/>
      <c r="AJ45" s="519"/>
      <c r="AK45" s="519"/>
      <c r="AL45" s="519"/>
      <c r="AM45" s="519"/>
      <c r="AN45" s="519"/>
      <c r="AO45" s="519"/>
      <c r="AP45" s="519"/>
      <c r="AQ45" s="519"/>
      <c r="AR45" s="519"/>
      <c r="AS45" s="519"/>
      <c r="AT45" s="519"/>
    </row>
    <row r="46" spans="1:46" ht="14.25">
      <c r="A46" s="552" t="s">
        <v>462</v>
      </c>
      <c r="B46" s="551"/>
      <c r="C46" s="550"/>
      <c r="D46" s="555" t="s">
        <v>463</v>
      </c>
      <c r="E46" s="554"/>
      <c r="F46" s="554"/>
      <c r="G46" s="554"/>
      <c r="H46" s="554"/>
      <c r="I46" s="553"/>
      <c r="J46" s="546"/>
      <c r="K46" s="546"/>
      <c r="L46" s="546"/>
      <c r="M46" s="546"/>
      <c r="N46" s="546"/>
      <c r="O46" s="546"/>
      <c r="P46" s="546"/>
      <c r="Q46" s="546"/>
      <c r="R46" s="546"/>
      <c r="S46" s="546"/>
      <c r="T46" s="546"/>
      <c r="U46" s="546"/>
      <c r="V46" s="546"/>
      <c r="W46" s="546"/>
      <c r="X46" s="546"/>
      <c r="Y46" s="546"/>
      <c r="Z46" s="546"/>
      <c r="AA46" s="546"/>
      <c r="AB46" s="546"/>
      <c r="AC46" s="546"/>
      <c r="AD46" s="546"/>
      <c r="AE46" s="546"/>
      <c r="AF46" s="546"/>
      <c r="AG46" s="546"/>
      <c r="AH46" s="546"/>
      <c r="AI46" s="546"/>
      <c r="AJ46" s="546"/>
      <c r="AK46" s="546"/>
      <c r="AL46" s="546"/>
      <c r="AM46" s="546"/>
      <c r="AN46" s="546"/>
      <c r="AO46" s="546"/>
      <c r="AP46" s="546"/>
      <c r="AQ46" s="546"/>
      <c r="AR46" s="546"/>
      <c r="AS46" s="546"/>
      <c r="AT46" s="546"/>
    </row>
    <row r="47" spans="1:46" ht="14.25">
      <c r="A47" s="558"/>
      <c r="B47" s="557"/>
      <c r="C47" s="556"/>
      <c r="D47" s="555" t="s">
        <v>464</v>
      </c>
      <c r="E47" s="554"/>
      <c r="F47" s="554"/>
      <c r="G47" s="554"/>
      <c r="H47" s="554"/>
      <c r="I47" s="553"/>
      <c r="J47" s="546"/>
      <c r="K47" s="546"/>
      <c r="L47" s="546"/>
      <c r="M47" s="546"/>
      <c r="N47" s="546"/>
      <c r="O47" s="546"/>
      <c r="P47" s="546"/>
      <c r="Q47" s="546"/>
      <c r="R47" s="546"/>
      <c r="S47" s="546"/>
      <c r="T47" s="546"/>
      <c r="U47" s="546"/>
      <c r="V47" s="546"/>
      <c r="W47" s="546"/>
      <c r="X47" s="546"/>
      <c r="Y47" s="546"/>
      <c r="Z47" s="546"/>
      <c r="AA47" s="546"/>
      <c r="AB47" s="546"/>
      <c r="AC47" s="546"/>
      <c r="AD47" s="546"/>
      <c r="AE47" s="546"/>
      <c r="AF47" s="546"/>
      <c r="AG47" s="546"/>
      <c r="AH47" s="546"/>
      <c r="AI47" s="546"/>
      <c r="AJ47" s="546"/>
      <c r="AK47" s="546"/>
      <c r="AL47" s="546"/>
      <c r="AM47" s="546"/>
      <c r="AN47" s="546"/>
      <c r="AO47" s="546"/>
      <c r="AP47" s="546"/>
      <c r="AQ47" s="546"/>
      <c r="AR47" s="546"/>
      <c r="AS47" s="546"/>
      <c r="AT47" s="546"/>
    </row>
    <row r="48" spans="1:46" ht="14.25">
      <c r="A48" s="552" t="s">
        <v>296</v>
      </c>
      <c r="B48" s="551"/>
      <c r="C48" s="551"/>
      <c r="D48" s="551"/>
      <c r="E48" s="551"/>
      <c r="F48" s="551"/>
      <c r="G48" s="551"/>
      <c r="H48" s="551"/>
      <c r="I48" s="550"/>
      <c r="J48" s="546"/>
      <c r="K48" s="546"/>
      <c r="L48" s="546"/>
      <c r="M48" s="546"/>
      <c r="N48" s="546"/>
      <c r="O48" s="546"/>
      <c r="P48" s="546"/>
      <c r="Q48" s="546"/>
      <c r="R48" s="546"/>
      <c r="S48" s="546"/>
      <c r="T48" s="546"/>
      <c r="U48" s="546"/>
      <c r="V48" s="546"/>
      <c r="W48" s="546"/>
      <c r="X48" s="546"/>
      <c r="Y48" s="546"/>
      <c r="Z48" s="546"/>
      <c r="AA48" s="546"/>
      <c r="AB48" s="546"/>
      <c r="AC48" s="546"/>
      <c r="AD48" s="546"/>
      <c r="AE48" s="546"/>
      <c r="AF48" s="546"/>
      <c r="AG48" s="546"/>
      <c r="AH48" s="546"/>
      <c r="AI48" s="546"/>
      <c r="AJ48" s="546"/>
      <c r="AK48" s="546"/>
      <c r="AL48" s="546"/>
      <c r="AM48" s="546"/>
      <c r="AN48" s="546"/>
      <c r="AO48" s="546"/>
      <c r="AP48" s="546"/>
      <c r="AQ48" s="546"/>
      <c r="AR48" s="546"/>
      <c r="AS48" s="546"/>
      <c r="AT48" s="546"/>
    </row>
    <row r="49" spans="1:46" ht="15" thickBot="1">
      <c r="A49" s="549"/>
      <c r="B49" s="548"/>
      <c r="C49" s="548"/>
      <c r="D49" s="548"/>
      <c r="E49" s="548"/>
      <c r="F49" s="548"/>
      <c r="G49" s="548"/>
      <c r="H49" s="548"/>
      <c r="I49" s="547"/>
      <c r="J49" s="546"/>
      <c r="K49" s="546"/>
      <c r="L49" s="546"/>
      <c r="M49" s="546"/>
      <c r="N49" s="546"/>
      <c r="O49" s="546"/>
      <c r="P49" s="546"/>
      <c r="Q49" s="546"/>
      <c r="R49" s="546"/>
      <c r="S49" s="546"/>
      <c r="T49" s="546"/>
      <c r="U49" s="546"/>
      <c r="V49" s="546"/>
      <c r="W49" s="546"/>
      <c r="X49" s="546"/>
      <c r="Y49" s="546"/>
      <c r="Z49" s="546"/>
      <c r="AA49" s="546"/>
      <c r="AB49" s="546"/>
      <c r="AC49" s="546"/>
      <c r="AD49" s="546"/>
      <c r="AE49" s="546"/>
      <c r="AF49" s="546"/>
      <c r="AG49" s="546"/>
      <c r="AH49" s="546"/>
      <c r="AI49" s="546"/>
      <c r="AJ49" s="546"/>
      <c r="AK49" s="546"/>
      <c r="AL49" s="546"/>
      <c r="AM49" s="546"/>
      <c r="AN49" s="546"/>
      <c r="AO49" s="546"/>
      <c r="AP49" s="546"/>
      <c r="AQ49" s="546"/>
      <c r="AR49" s="546"/>
      <c r="AS49" s="546"/>
      <c r="AT49" s="546"/>
    </row>
    <row r="50" spans="1:46" ht="15.75">
      <c r="A50" s="202" t="s">
        <v>465</v>
      </c>
      <c r="J50" s="519" t="s">
        <v>389</v>
      </c>
      <c r="K50" s="519" t="s">
        <v>466</v>
      </c>
      <c r="L50" s="238" t="s">
        <v>467</v>
      </c>
      <c r="M50" s="122" t="s">
        <v>468</v>
      </c>
      <c r="N50" s="122" t="s">
        <v>469</v>
      </c>
      <c r="O50" s="122" t="s">
        <v>470</v>
      </c>
      <c r="P50" s="122" t="s">
        <v>471</v>
      </c>
      <c r="Q50" s="122" t="s">
        <v>472</v>
      </c>
      <c r="R50" s="122" t="s">
        <v>473</v>
      </c>
      <c r="S50" s="122" t="s">
        <v>474</v>
      </c>
      <c r="T50" s="122" t="s">
        <v>475</v>
      </c>
      <c r="U50" s="122" t="s">
        <v>476</v>
      </c>
      <c r="V50" s="238" t="s">
        <v>477</v>
      </c>
      <c r="W50" s="238" t="s">
        <v>478</v>
      </c>
      <c r="X50" s="238" t="s">
        <v>479</v>
      </c>
      <c r="Y50" s="122" t="s">
        <v>480</v>
      </c>
      <c r="Z50" s="122" t="s">
        <v>481</v>
      </c>
      <c r="AA50" s="122" t="s">
        <v>482</v>
      </c>
      <c r="AB50" s="122" t="s">
        <v>483</v>
      </c>
      <c r="AC50" s="238" t="s">
        <v>484</v>
      </c>
      <c r="AD50" s="238" t="s">
        <v>485</v>
      </c>
      <c r="AE50" s="238" t="s">
        <v>486</v>
      </c>
      <c r="AF50" s="516" t="s">
        <v>487</v>
      </c>
      <c r="AG50" s="516" t="s">
        <v>488</v>
      </c>
      <c r="AH50" s="516" t="s">
        <v>489</v>
      </c>
    </row>
  </sheetData>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5" tint="0.39997558519241921"/>
    <pageSetUpPr fitToPage="1"/>
  </sheetPr>
  <dimension ref="B1:AY55"/>
  <sheetViews>
    <sheetView showGridLines="0" view="pageBreakPreview" zoomScale="85" zoomScaleNormal="100" zoomScaleSheetLayoutView="85" workbookViewId="0"/>
  </sheetViews>
  <sheetFormatPr defaultColWidth="3.625" defaultRowHeight="18" customHeight="1"/>
  <cols>
    <col min="1" max="39" width="3.625" style="84"/>
    <col min="40" max="44" width="0" style="84" hidden="1" customWidth="1"/>
    <col min="45" max="16384" width="3.625" style="84"/>
  </cols>
  <sheetData>
    <row r="1" spans="2:47" s="74" customFormat="1" ht="10.35" customHeight="1">
      <c r="B1" s="72"/>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row>
    <row r="2" spans="2:47" s="74" customFormat="1" ht="16.5">
      <c r="B2" s="72" t="s">
        <v>204</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row>
    <row r="3" spans="2:47" s="74" customFormat="1" ht="10.35" customHeight="1">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row>
    <row r="4" spans="2:47" s="77" customFormat="1" ht="30.75" customHeight="1">
      <c r="B4" s="1631" t="s">
        <v>205</v>
      </c>
      <c r="C4" s="1631"/>
      <c r="D4" s="1631"/>
      <c r="E4" s="1631"/>
      <c r="F4" s="1631"/>
      <c r="G4" s="1631"/>
      <c r="H4" s="1631"/>
      <c r="I4" s="1631"/>
      <c r="J4" s="1631"/>
      <c r="K4" s="75" t="s">
        <v>206</v>
      </c>
      <c r="L4" s="1632" t="s">
        <v>207</v>
      </c>
      <c r="M4" s="1632"/>
      <c r="N4" s="1632"/>
      <c r="O4" s="1632"/>
      <c r="P4" s="1632"/>
      <c r="Q4" s="1633" t="s">
        <v>21</v>
      </c>
      <c r="R4" s="1633"/>
      <c r="S4" s="1633"/>
      <c r="T4" s="1633"/>
      <c r="U4" s="1633"/>
      <c r="V4" s="1633"/>
      <c r="W4" s="1633"/>
      <c r="X4" s="1633"/>
      <c r="Y4" s="1633"/>
      <c r="Z4" s="1633"/>
      <c r="AA4" s="1633"/>
      <c r="AB4" s="1633"/>
      <c r="AC4" s="1633"/>
      <c r="AD4" s="1633"/>
      <c r="AE4" s="1633"/>
      <c r="AF4" s="1633"/>
      <c r="AG4" s="1633"/>
      <c r="AH4" s="1633"/>
      <c r="AI4" s="1633"/>
      <c r="AJ4" s="1633"/>
      <c r="AK4" s="75" t="s">
        <v>142</v>
      </c>
      <c r="AL4" s="76"/>
      <c r="AM4" s="76"/>
      <c r="AN4" s="76"/>
      <c r="AO4" s="76"/>
      <c r="AP4" s="76"/>
      <c r="AQ4" s="76"/>
      <c r="AR4" s="76"/>
      <c r="AS4" s="599" t="s">
        <v>209</v>
      </c>
      <c r="AT4" s="76"/>
      <c r="AU4" s="76"/>
    </row>
    <row r="5" spans="2:47" s="77" customFormat="1" ht="10.35" customHeight="1">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6"/>
      <c r="AL5" s="76"/>
      <c r="AM5" s="76"/>
      <c r="AN5" s="76"/>
      <c r="AO5" s="76"/>
      <c r="AP5" s="76"/>
      <c r="AQ5" s="76"/>
      <c r="AR5" s="76"/>
      <c r="AS5" s="76"/>
      <c r="AT5" s="76"/>
      <c r="AU5" s="76"/>
    </row>
    <row r="6" spans="2:47" s="77" customFormat="1" ht="12" customHeight="1">
      <c r="B6" s="72"/>
      <c r="C6" s="73"/>
      <c r="D6" s="73"/>
      <c r="E6" s="73"/>
      <c r="F6" s="73"/>
      <c r="G6" s="73"/>
      <c r="H6" s="73"/>
      <c r="I6" s="73"/>
      <c r="J6" s="73"/>
      <c r="K6" s="73"/>
      <c r="L6" s="73"/>
      <c r="M6" s="73"/>
      <c r="N6" s="79"/>
      <c r="O6" s="80"/>
      <c r="P6" s="80"/>
      <c r="Q6" s="81"/>
      <c r="R6" s="81"/>
      <c r="S6" s="81"/>
      <c r="T6" s="81"/>
      <c r="U6" s="81"/>
      <c r="V6" s="81"/>
      <c r="W6" s="81"/>
      <c r="X6" s="81"/>
      <c r="Y6" s="81"/>
      <c r="Z6" s="81"/>
      <c r="AA6" s="81"/>
      <c r="AB6" s="81"/>
      <c r="AC6" s="81"/>
      <c r="AD6" s="81"/>
      <c r="AE6" s="81"/>
      <c r="AF6" s="81"/>
      <c r="AG6" s="81"/>
      <c r="AH6" s="81"/>
      <c r="AI6" s="81"/>
      <c r="AJ6" s="81"/>
      <c r="AK6" s="82" t="s">
        <v>490</v>
      </c>
      <c r="AL6" s="76"/>
      <c r="AM6" s="76"/>
      <c r="AN6" s="76"/>
      <c r="AO6" s="76"/>
      <c r="AS6" s="1634"/>
      <c r="AT6" s="1634"/>
      <c r="AU6" s="1634"/>
    </row>
    <row r="7" spans="2:47" s="77" customFormat="1" ht="15" customHeight="1" thickBot="1">
      <c r="B7" s="83" t="s">
        <v>491</v>
      </c>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6"/>
      <c r="AL7" s="76"/>
      <c r="AM7" s="76"/>
      <c r="AN7" s="76"/>
      <c r="AO7" s="76"/>
      <c r="AS7" s="1634"/>
      <c r="AT7" s="1634"/>
      <c r="AU7" s="1634"/>
    </row>
    <row r="8" spans="2:47" ht="18" customHeight="1">
      <c r="B8" s="1635" t="s">
        <v>220</v>
      </c>
      <c r="C8" s="1636"/>
      <c r="D8" s="1636"/>
      <c r="E8" s="1637"/>
      <c r="F8" s="1642" t="s">
        <v>8</v>
      </c>
      <c r="G8" s="1643"/>
      <c r="H8" s="1643"/>
      <c r="I8" s="1643"/>
      <c r="J8" s="1643"/>
      <c r="K8" s="1643"/>
      <c r="L8" s="1643"/>
      <c r="M8" s="1643"/>
      <c r="N8" s="1643"/>
      <c r="O8" s="1642" t="s">
        <v>492</v>
      </c>
      <c r="P8" s="1643"/>
      <c r="Q8" s="1643"/>
      <c r="R8" s="1643"/>
      <c r="S8" s="1643"/>
      <c r="T8" s="1643"/>
      <c r="U8" s="1643"/>
      <c r="V8" s="1643"/>
      <c r="W8" s="1643"/>
      <c r="X8" s="1643"/>
      <c r="Y8" s="1643"/>
      <c r="Z8" s="1643"/>
      <c r="AA8" s="1643"/>
      <c r="AB8" s="1643"/>
      <c r="AC8" s="1643"/>
      <c r="AD8" s="1643"/>
      <c r="AE8" s="1643"/>
      <c r="AF8" s="1643"/>
      <c r="AG8" s="1643"/>
      <c r="AH8" s="1643"/>
      <c r="AI8" s="1643"/>
      <c r="AJ8" s="1643"/>
      <c r="AK8" s="1644"/>
    </row>
    <row r="9" spans="2:47" ht="18" customHeight="1">
      <c r="B9" s="1638"/>
      <c r="C9" s="1543"/>
      <c r="D9" s="1543"/>
      <c r="E9" s="1544"/>
      <c r="F9" s="85" t="s">
        <v>58</v>
      </c>
      <c r="G9" s="1645" t="s">
        <v>493</v>
      </c>
      <c r="H9" s="1645"/>
      <c r="I9" s="1645"/>
      <c r="J9" s="1645"/>
      <c r="K9" s="1645"/>
      <c r="L9" s="1645"/>
      <c r="M9" s="1645"/>
      <c r="N9" s="1645"/>
      <c r="O9" s="86"/>
      <c r="P9" s="87" t="s">
        <v>494</v>
      </c>
      <c r="Q9" s="87" t="s">
        <v>56</v>
      </c>
      <c r="R9" s="87" t="s">
        <v>61</v>
      </c>
      <c r="S9" s="87"/>
      <c r="T9" s="87"/>
      <c r="U9" s="87"/>
      <c r="V9" s="87"/>
      <c r="W9" s="87"/>
      <c r="X9" s="87"/>
      <c r="Y9" s="87"/>
      <c r="Z9" s="87"/>
      <c r="AA9" s="87"/>
      <c r="AB9" s="87"/>
      <c r="AC9" s="87"/>
      <c r="AD9" s="87"/>
      <c r="AE9" s="87"/>
      <c r="AF9" s="87"/>
      <c r="AG9" s="87"/>
      <c r="AH9" s="87"/>
      <c r="AI9" s="87"/>
      <c r="AJ9" s="87"/>
      <c r="AK9" s="88"/>
      <c r="AN9" s="84" t="s">
        <v>58</v>
      </c>
      <c r="AO9" s="84" t="str">
        <f>IF(AND($F$11="□",$F$12="□"),"■","")</f>
        <v>■</v>
      </c>
    </row>
    <row r="10" spans="2:47" ht="18" customHeight="1">
      <c r="B10" s="1638"/>
      <c r="C10" s="1543"/>
      <c r="D10" s="1543"/>
      <c r="E10" s="1544"/>
      <c r="F10" s="89" t="s">
        <v>58</v>
      </c>
      <c r="G10" s="1646" t="s">
        <v>495</v>
      </c>
      <c r="H10" s="1646"/>
      <c r="I10" s="1646"/>
      <c r="J10" s="1646"/>
      <c r="K10" s="1646"/>
      <c r="L10" s="1646"/>
      <c r="M10" s="1646"/>
      <c r="N10" s="1646"/>
      <c r="O10" s="90"/>
      <c r="P10" s="91" t="s">
        <v>494</v>
      </c>
      <c r="Q10" s="91" t="s">
        <v>496</v>
      </c>
      <c r="R10" s="91" t="s">
        <v>497</v>
      </c>
      <c r="S10" s="91"/>
      <c r="T10" s="91"/>
      <c r="U10" s="92" t="s">
        <v>498</v>
      </c>
      <c r="V10" s="91"/>
      <c r="W10" s="92"/>
      <c r="X10" s="91"/>
      <c r="Y10" s="91"/>
      <c r="Z10" s="91"/>
      <c r="AA10" s="91"/>
      <c r="AB10" s="92"/>
      <c r="AC10" s="91"/>
      <c r="AD10" s="91"/>
      <c r="AE10" s="91"/>
      <c r="AF10" s="91"/>
      <c r="AG10" s="91"/>
      <c r="AH10" s="91"/>
      <c r="AI10" s="91"/>
      <c r="AJ10" s="91"/>
      <c r="AK10" s="93"/>
      <c r="AN10" s="84" t="s">
        <v>58</v>
      </c>
      <c r="AO10" s="84" t="str">
        <f>IF(AND($F$9="□",$F$12="□"),"■","")</f>
        <v>■</v>
      </c>
    </row>
    <row r="11" spans="2:47" ht="18" customHeight="1">
      <c r="B11" s="1638"/>
      <c r="C11" s="1543"/>
      <c r="D11" s="1543"/>
      <c r="E11" s="1544"/>
      <c r="F11" s="89" t="s">
        <v>58</v>
      </c>
      <c r="G11" s="1646" t="s">
        <v>499</v>
      </c>
      <c r="H11" s="1646"/>
      <c r="I11" s="1646"/>
      <c r="J11" s="1646"/>
      <c r="K11" s="1646"/>
      <c r="L11" s="1646"/>
      <c r="M11" s="1646"/>
      <c r="N11" s="1646"/>
      <c r="O11" s="90"/>
      <c r="P11" s="91" t="s">
        <v>494</v>
      </c>
      <c r="Q11" s="91"/>
      <c r="R11" s="91" t="s">
        <v>497</v>
      </c>
      <c r="S11" s="91"/>
      <c r="T11" s="91"/>
      <c r="U11" s="92" t="s">
        <v>498</v>
      </c>
      <c r="V11" s="91"/>
      <c r="W11" s="91"/>
      <c r="X11" s="91"/>
      <c r="Y11" s="91"/>
      <c r="Z11" s="91"/>
      <c r="AA11" s="91"/>
      <c r="AB11" s="91"/>
      <c r="AC11" s="91"/>
      <c r="AD11" s="91"/>
      <c r="AE11" s="91"/>
      <c r="AF11" s="91"/>
      <c r="AG11" s="91"/>
      <c r="AH11" s="91"/>
      <c r="AI11" s="91"/>
      <c r="AJ11" s="91"/>
      <c r="AK11" s="93"/>
      <c r="AN11" s="84" t="s">
        <v>58</v>
      </c>
      <c r="AO11" s="84" t="str">
        <f>IF(AND($F$9="□",$F$12="□"),"■","")</f>
        <v>■</v>
      </c>
    </row>
    <row r="12" spans="2:47" ht="18" customHeight="1" thickBot="1">
      <c r="B12" s="1639"/>
      <c r="C12" s="1640"/>
      <c r="D12" s="1640"/>
      <c r="E12" s="1641"/>
      <c r="F12" s="94" t="s">
        <v>58</v>
      </c>
      <c r="G12" s="1647" t="s">
        <v>262</v>
      </c>
      <c r="H12" s="1647"/>
      <c r="I12" s="1647"/>
      <c r="J12" s="1647"/>
      <c r="K12" s="1647"/>
      <c r="L12" s="1647"/>
      <c r="M12" s="1647"/>
      <c r="N12" s="1647"/>
      <c r="O12" s="95"/>
      <c r="P12" s="96" t="s">
        <v>494</v>
      </c>
      <c r="Q12" s="96"/>
      <c r="R12" s="96"/>
      <c r="S12" s="96"/>
      <c r="T12" s="96"/>
      <c r="U12" s="96"/>
      <c r="V12" s="96"/>
      <c r="W12" s="96"/>
      <c r="X12" s="96"/>
      <c r="Y12" s="96"/>
      <c r="Z12" s="96"/>
      <c r="AA12" s="96"/>
      <c r="AB12" s="96"/>
      <c r="AC12" s="96"/>
      <c r="AD12" s="96"/>
      <c r="AE12" s="96"/>
      <c r="AF12" s="96"/>
      <c r="AG12" s="96"/>
      <c r="AH12" s="96"/>
      <c r="AI12" s="96"/>
      <c r="AJ12" s="96"/>
      <c r="AK12" s="97"/>
      <c r="AN12" s="84" t="s">
        <v>58</v>
      </c>
      <c r="AO12" s="84" t="str">
        <f>IF(AND($F$9="□",$F$11="□"),"■","")</f>
        <v>■</v>
      </c>
    </row>
    <row r="13" spans="2:47" ht="12" customHeight="1" thickBot="1"/>
    <row r="14" spans="2:47" ht="18" customHeight="1">
      <c r="B14" s="1525" t="s">
        <v>494</v>
      </c>
      <c r="C14" s="1648" t="s">
        <v>500</v>
      </c>
      <c r="D14" s="1649"/>
      <c r="E14" s="1649"/>
      <c r="F14" s="1649"/>
      <c r="G14" s="1649"/>
      <c r="H14" s="1649"/>
      <c r="I14" s="1649"/>
      <c r="J14" s="1650"/>
      <c r="K14" s="1650"/>
      <c r="L14" s="1650"/>
      <c r="M14" s="1650"/>
      <c r="N14" s="1650"/>
      <c r="O14" s="1650"/>
      <c r="P14" s="1650"/>
      <c r="Q14" s="1650"/>
      <c r="R14" s="1650"/>
      <c r="S14" s="1650"/>
      <c r="T14" s="1650"/>
      <c r="U14" s="1650"/>
      <c r="V14" s="1650"/>
      <c r="W14" s="1650"/>
      <c r="X14" s="1650"/>
      <c r="Y14" s="1650"/>
      <c r="Z14" s="1650"/>
      <c r="AA14" s="1650"/>
      <c r="AB14" s="1650"/>
      <c r="AC14" s="1650"/>
      <c r="AD14" s="1650"/>
      <c r="AE14" s="1650"/>
      <c r="AF14" s="1650"/>
      <c r="AG14" s="1650"/>
      <c r="AH14" s="1650"/>
      <c r="AI14" s="1650"/>
      <c r="AJ14" s="1650"/>
      <c r="AK14" s="1651"/>
    </row>
    <row r="15" spans="2:47" ht="24" customHeight="1">
      <c r="B15" s="1526"/>
      <c r="C15" s="98"/>
      <c r="D15" s="1652" t="s">
        <v>302</v>
      </c>
      <c r="E15" s="1653"/>
      <c r="F15" s="1653"/>
      <c r="G15" s="1653"/>
      <c r="H15" s="1653"/>
      <c r="I15" s="1654"/>
      <c r="J15" s="1655"/>
      <c r="K15" s="1656"/>
      <c r="L15" s="1656"/>
      <c r="M15" s="1656"/>
      <c r="N15" s="1656"/>
      <c r="O15" s="1656"/>
      <c r="P15" s="1656"/>
      <c r="Q15" s="1656"/>
      <c r="R15" s="1656"/>
      <c r="S15" s="1656"/>
      <c r="T15" s="1657"/>
      <c r="U15" s="1657"/>
      <c r="V15" s="1657"/>
      <c r="W15" s="1657"/>
      <c r="X15" s="1657"/>
      <c r="Y15" s="1657"/>
      <c r="Z15" s="1657"/>
      <c r="AA15" s="1657"/>
      <c r="AB15" s="1657"/>
      <c r="AC15" s="1657"/>
      <c r="AD15" s="1657"/>
      <c r="AE15" s="1657"/>
      <c r="AF15" s="1657"/>
      <c r="AG15" s="1657"/>
      <c r="AH15" s="1657"/>
      <c r="AI15" s="1657"/>
      <c r="AJ15" s="1657"/>
      <c r="AK15" s="1658"/>
    </row>
    <row r="16" spans="2:47" ht="24" customHeight="1" thickBot="1">
      <c r="B16" s="1527"/>
      <c r="C16" s="99"/>
      <c r="D16" s="1659" t="s">
        <v>501</v>
      </c>
      <c r="E16" s="1660"/>
      <c r="F16" s="1660"/>
      <c r="G16" s="1660"/>
      <c r="H16" s="1660"/>
      <c r="I16" s="1661"/>
      <c r="J16" s="94" t="s">
        <v>58</v>
      </c>
      <c r="K16" s="1662" t="s">
        <v>502</v>
      </c>
      <c r="L16" s="1662"/>
      <c r="M16" s="94" t="s">
        <v>58</v>
      </c>
      <c r="N16" s="1662" t="s">
        <v>503</v>
      </c>
      <c r="O16" s="1662"/>
      <c r="P16" s="100" t="s">
        <v>139</v>
      </c>
      <c r="Q16" s="1663" t="s">
        <v>504</v>
      </c>
      <c r="R16" s="1664"/>
      <c r="S16" s="1664"/>
      <c r="T16" s="1665"/>
      <c r="U16" s="1557"/>
      <c r="V16" s="1557"/>
      <c r="W16" s="101" t="s">
        <v>505</v>
      </c>
      <c r="X16" s="1557"/>
      <c r="Y16" s="1557"/>
      <c r="Z16" s="101" t="s">
        <v>506</v>
      </c>
      <c r="AA16" s="102"/>
      <c r="AB16" s="103" t="s">
        <v>507</v>
      </c>
      <c r="AC16" s="104"/>
      <c r="AD16" s="1557"/>
      <c r="AE16" s="1557"/>
      <c r="AF16" s="101" t="s">
        <v>505</v>
      </c>
      <c r="AG16" s="1557"/>
      <c r="AH16" s="1557"/>
      <c r="AI16" s="101" t="s">
        <v>506</v>
      </c>
      <c r="AJ16" s="102"/>
      <c r="AK16" s="105"/>
      <c r="AN16" s="84" t="s">
        <v>58</v>
      </c>
      <c r="AO16" s="84" t="str">
        <f>IF(M16="□","■","")</f>
        <v>■</v>
      </c>
      <c r="AQ16" s="84" t="s">
        <v>58</v>
      </c>
      <c r="AR16" s="84" t="str">
        <f>IF(J16="□","■","")</f>
        <v>■</v>
      </c>
    </row>
    <row r="17" spans="2:51" ht="12" customHeight="1">
      <c r="B17" s="106"/>
      <c r="C17" s="106"/>
    </row>
    <row r="18" spans="2:51" ht="12" customHeight="1" thickBot="1"/>
    <row r="19" spans="2:51" ht="18" customHeight="1">
      <c r="B19" s="1599" t="s">
        <v>508</v>
      </c>
      <c r="C19" s="1602" t="s">
        <v>509</v>
      </c>
      <c r="D19" s="1602"/>
      <c r="E19" s="1602"/>
      <c r="F19" s="1558" t="s">
        <v>510</v>
      </c>
      <c r="G19" s="1558"/>
      <c r="H19" s="1558"/>
      <c r="I19" s="1560"/>
      <c r="J19" s="1561"/>
      <c r="K19" s="1564" t="s">
        <v>511</v>
      </c>
      <c r="L19" s="1565"/>
      <c r="M19" s="107" t="s">
        <v>512</v>
      </c>
    </row>
    <row r="20" spans="2:51" ht="18" customHeight="1" thickBot="1">
      <c r="B20" s="1600"/>
      <c r="C20" s="1603"/>
      <c r="D20" s="1603"/>
      <c r="E20" s="1603"/>
      <c r="F20" s="1559"/>
      <c r="G20" s="1559"/>
      <c r="H20" s="1559"/>
      <c r="I20" s="1562"/>
      <c r="J20" s="1563"/>
      <c r="K20" s="1566"/>
      <c r="L20" s="1567"/>
      <c r="M20" s="107" t="s">
        <v>513</v>
      </c>
    </row>
    <row r="21" spans="2:51" ht="18" customHeight="1">
      <c r="B21" s="1600"/>
      <c r="C21" s="1603"/>
      <c r="D21" s="1603"/>
      <c r="E21" s="1603"/>
      <c r="F21" s="1613" t="s">
        <v>514</v>
      </c>
      <c r="G21" s="1614"/>
      <c r="H21" s="1615"/>
      <c r="I21" s="1605"/>
      <c r="J21" s="1606"/>
      <c r="K21" s="1609" t="s">
        <v>511</v>
      </c>
      <c r="L21" s="1610"/>
      <c r="M21" s="107"/>
      <c r="N21" s="609"/>
      <c r="O21" s="609"/>
      <c r="P21" s="609"/>
      <c r="Q21" s="610"/>
      <c r="R21" s="610"/>
      <c r="S21" s="609"/>
      <c r="T21" s="609"/>
      <c r="AS21" s="1625" t="s">
        <v>515</v>
      </c>
      <c r="AT21" s="1626"/>
      <c r="AU21" s="1627"/>
      <c r="AV21" s="1623" t="str">
        <f>IF(AND($I$19="",$I$21=""),"",$I$19-$I$21)</f>
        <v/>
      </c>
      <c r="AW21" s="1623"/>
      <c r="AX21" s="1619" t="s">
        <v>511</v>
      </c>
      <c r="AY21" s="1620"/>
    </row>
    <row r="22" spans="2:51" ht="18" customHeight="1" thickBot="1">
      <c r="B22" s="1601"/>
      <c r="C22" s="1604"/>
      <c r="D22" s="1604"/>
      <c r="E22" s="1604"/>
      <c r="F22" s="1616"/>
      <c r="G22" s="1617"/>
      <c r="H22" s="1618"/>
      <c r="I22" s="1607"/>
      <c r="J22" s="1608"/>
      <c r="K22" s="1611"/>
      <c r="L22" s="1612"/>
      <c r="M22" s="107"/>
      <c r="N22" s="611"/>
      <c r="O22" s="611"/>
      <c r="P22" s="611"/>
      <c r="Q22" s="611"/>
      <c r="R22" s="611"/>
      <c r="S22" s="611"/>
      <c r="T22" s="611"/>
      <c r="AS22" s="1628"/>
      <c r="AT22" s="1629"/>
      <c r="AU22" s="1630"/>
      <c r="AV22" s="1624"/>
      <c r="AW22" s="1624"/>
      <c r="AX22" s="1621"/>
      <c r="AY22" s="1622"/>
    </row>
    <row r="23" spans="2:51" ht="18" customHeight="1" thickBot="1"/>
    <row r="24" spans="2:51" ht="18" customHeight="1">
      <c r="B24" s="1595" t="s">
        <v>516</v>
      </c>
      <c r="C24" s="108" t="s">
        <v>517</v>
      </c>
      <c r="D24" s="108"/>
      <c r="E24" s="108"/>
      <c r="F24" s="108"/>
      <c r="G24" s="108"/>
      <c r="H24" s="108"/>
      <c r="I24" s="108"/>
      <c r="J24" s="108"/>
      <c r="K24" s="108"/>
      <c r="L24" s="108"/>
      <c r="M24" s="108"/>
      <c r="N24" s="108"/>
      <c r="O24" s="108"/>
      <c r="P24" s="108"/>
      <c r="Q24" s="108"/>
      <c r="R24" s="108"/>
      <c r="S24" s="108"/>
      <c r="T24" s="108"/>
      <c r="U24" s="108"/>
      <c r="V24" s="108"/>
      <c r="W24" s="109"/>
    </row>
    <row r="25" spans="2:51" ht="24" customHeight="1" thickBot="1">
      <c r="B25" s="1596"/>
      <c r="C25" s="110"/>
      <c r="D25" s="1597" t="s">
        <v>518</v>
      </c>
      <c r="E25" s="1597"/>
      <c r="F25" s="1597"/>
      <c r="G25" s="1597"/>
      <c r="H25" s="1568"/>
      <c r="I25" s="1569"/>
      <c r="J25" s="1569"/>
      <c r="K25" s="1569"/>
      <c r="L25" s="1569"/>
      <c r="M25" s="1598"/>
      <c r="N25" s="1597" t="s">
        <v>519</v>
      </c>
      <c r="O25" s="1597"/>
      <c r="P25" s="1597"/>
      <c r="Q25" s="1597"/>
      <c r="R25" s="1568"/>
      <c r="S25" s="1569"/>
      <c r="T25" s="1569"/>
      <c r="U25" s="1569"/>
      <c r="V25" s="1569"/>
      <c r="W25" s="1570"/>
    </row>
    <row r="26" spans="2:51" ht="18" customHeight="1" thickBot="1">
      <c r="C26" s="111"/>
      <c r="D26" s="111"/>
      <c r="E26" s="111"/>
      <c r="F26" s="111"/>
      <c r="G26" s="111"/>
      <c r="H26" s="111"/>
      <c r="I26" s="111"/>
      <c r="J26" s="111"/>
      <c r="K26" s="111"/>
      <c r="L26" s="111"/>
      <c r="M26" s="111"/>
      <c r="N26" s="111"/>
      <c r="O26" s="111"/>
      <c r="P26" s="111"/>
      <c r="Q26" s="111"/>
      <c r="R26" s="111"/>
      <c r="S26" s="111"/>
      <c r="T26" s="111"/>
      <c r="U26" s="111"/>
      <c r="V26" s="111"/>
      <c r="W26" s="112"/>
      <c r="X26" s="112"/>
      <c r="Y26" s="112"/>
      <c r="Z26" s="112"/>
      <c r="AA26" s="112"/>
      <c r="AB26" s="112"/>
      <c r="AC26" s="112"/>
      <c r="AD26" s="112"/>
      <c r="AE26" s="112"/>
      <c r="AF26" s="112"/>
    </row>
    <row r="27" spans="2:51" ht="18" customHeight="1">
      <c r="B27" s="1525" t="s">
        <v>520</v>
      </c>
      <c r="C27" s="1528" t="s">
        <v>521</v>
      </c>
      <c r="D27" s="1529"/>
      <c r="E27" s="1529"/>
      <c r="F27" s="1529"/>
      <c r="G27" s="1529"/>
      <c r="H27" s="1529"/>
      <c r="I27" s="1529"/>
      <c r="J27" s="659"/>
      <c r="K27" s="659"/>
      <c r="L27" s="659"/>
      <c r="M27" s="659"/>
      <c r="N27" s="659"/>
      <c r="O27" s="659"/>
      <c r="P27" s="659"/>
      <c r="Q27" s="659"/>
      <c r="R27" s="660"/>
      <c r="S27" s="661" t="s">
        <v>522</v>
      </c>
      <c r="T27" s="619"/>
      <c r="U27" s="613"/>
      <c r="V27" s="613"/>
      <c r="W27" s="613"/>
      <c r="X27" s="613"/>
      <c r="Y27" s="613"/>
      <c r="Z27" s="613"/>
      <c r="AA27" s="613"/>
      <c r="AB27" s="613"/>
      <c r="AC27" s="613"/>
      <c r="AD27" s="613"/>
      <c r="AE27" s="613"/>
      <c r="AF27" s="613"/>
      <c r="AG27" s="613"/>
      <c r="AH27" s="613"/>
      <c r="AI27" s="613"/>
      <c r="AJ27" s="613"/>
      <c r="AK27" s="613"/>
    </row>
    <row r="28" spans="2:51" ht="24" customHeight="1">
      <c r="B28" s="1526"/>
      <c r="C28" s="657"/>
      <c r="D28" s="1589" t="s">
        <v>523</v>
      </c>
      <c r="E28" s="1590"/>
      <c r="F28" s="1590"/>
      <c r="G28" s="1591"/>
      <c r="H28" s="1549" t="s">
        <v>524</v>
      </c>
      <c r="I28" s="1550"/>
      <c r="J28" s="1550"/>
      <c r="K28" s="1550"/>
      <c r="L28" s="1550"/>
      <c r="M28" s="1551"/>
      <c r="N28" s="1571"/>
      <c r="O28" s="1572"/>
      <c r="P28" s="1572"/>
      <c r="Q28" s="612" t="s">
        <v>525</v>
      </c>
      <c r="R28" s="620"/>
      <c r="S28" s="1573"/>
      <c r="T28" s="1574"/>
      <c r="U28" s="1574"/>
      <c r="V28" s="609"/>
      <c r="W28" s="609"/>
      <c r="X28" s="619"/>
      <c r="Y28" s="619"/>
      <c r="Z28" s="619"/>
      <c r="AA28" s="619"/>
      <c r="AB28" s="619"/>
      <c r="AC28" s="619"/>
      <c r="AD28" s="619"/>
      <c r="AE28" s="619"/>
      <c r="AF28" s="619"/>
      <c r="AG28" s="619"/>
      <c r="AH28" s="619"/>
      <c r="AI28" s="619"/>
      <c r="AJ28" s="619"/>
      <c r="AK28" s="619"/>
      <c r="AL28" s="619"/>
      <c r="AM28" s="619"/>
      <c r="AN28" s="619"/>
      <c r="AO28" s="619"/>
    </row>
    <row r="29" spans="2:51" ht="24" customHeight="1" thickBot="1">
      <c r="B29" s="1527"/>
      <c r="C29" s="658"/>
      <c r="D29" s="1592"/>
      <c r="E29" s="1593"/>
      <c r="F29" s="1593"/>
      <c r="G29" s="1594"/>
      <c r="H29" s="1552" t="s">
        <v>526</v>
      </c>
      <c r="I29" s="1553"/>
      <c r="J29" s="1553"/>
      <c r="K29" s="1553"/>
      <c r="L29" s="1553"/>
      <c r="M29" s="1554"/>
      <c r="N29" s="1568"/>
      <c r="O29" s="1569"/>
      <c r="P29" s="1569"/>
      <c r="Q29" s="621" t="s">
        <v>525</v>
      </c>
      <c r="R29" s="622"/>
      <c r="S29" s="614"/>
      <c r="T29" s="615"/>
      <c r="U29" s="115"/>
      <c r="V29" s="115"/>
      <c r="W29" s="115"/>
      <c r="X29" s="115"/>
      <c r="Y29" s="1555"/>
      <c r="Z29" s="1555"/>
      <c r="AA29" s="616"/>
      <c r="AB29" s="1555"/>
      <c r="AC29" s="1555"/>
      <c r="AD29" s="616"/>
      <c r="AE29" s="615"/>
      <c r="AF29" s="617"/>
      <c r="AG29" s="618"/>
      <c r="AH29" s="1555"/>
      <c r="AI29" s="1555"/>
      <c r="AJ29" s="616"/>
      <c r="AK29" s="1555"/>
      <c r="AL29" s="1555"/>
      <c r="AM29" s="616"/>
      <c r="AN29" s="615"/>
      <c r="AO29" s="619"/>
    </row>
    <row r="30" spans="2:51" ht="18" customHeight="1" thickBot="1">
      <c r="C30" s="111"/>
      <c r="D30" s="111"/>
      <c r="E30" s="111"/>
      <c r="F30" s="111"/>
      <c r="G30" s="111"/>
      <c r="H30" s="111"/>
      <c r="I30" s="111"/>
      <c r="J30" s="111"/>
      <c r="K30" s="111"/>
      <c r="L30" s="111"/>
      <c r="M30" s="111"/>
      <c r="N30" s="111"/>
      <c r="O30" s="111"/>
      <c r="P30" s="111"/>
      <c r="Q30" s="111"/>
      <c r="R30" s="111"/>
      <c r="S30" s="111"/>
      <c r="T30" s="111"/>
      <c r="U30" s="111"/>
      <c r="V30" s="111"/>
      <c r="W30" s="112"/>
      <c r="X30" s="112"/>
      <c r="Y30" s="112"/>
      <c r="Z30" s="112"/>
      <c r="AA30" s="112"/>
      <c r="AB30" s="112"/>
      <c r="AC30" s="112"/>
      <c r="AD30" s="112"/>
      <c r="AE30" s="112"/>
      <c r="AF30" s="112"/>
    </row>
    <row r="31" spans="2:51" ht="18" customHeight="1">
      <c r="B31" s="1575" t="s">
        <v>336</v>
      </c>
      <c r="C31" s="1576"/>
      <c r="D31" s="1576"/>
      <c r="E31" s="1576"/>
      <c r="F31" s="1577"/>
      <c r="G31" s="1581"/>
      <c r="H31" s="1581"/>
      <c r="I31" s="1581"/>
      <c r="J31" s="1581"/>
      <c r="K31" s="1581"/>
      <c r="L31" s="1581"/>
      <c r="M31" s="1581"/>
      <c r="N31" s="1581"/>
      <c r="O31" s="1581"/>
      <c r="P31" s="1581"/>
      <c r="Q31" s="1581"/>
      <c r="R31" s="1581"/>
      <c r="S31" s="1581"/>
      <c r="T31" s="1581"/>
      <c r="U31" s="1581"/>
      <c r="V31" s="1581"/>
      <c r="W31" s="1581"/>
      <c r="X31" s="1581"/>
      <c r="Y31" s="1581"/>
      <c r="Z31" s="1581"/>
      <c r="AA31" s="1581"/>
      <c r="AB31" s="1581"/>
      <c r="AC31" s="1581"/>
      <c r="AD31" s="1581"/>
      <c r="AE31" s="1581"/>
      <c r="AF31" s="1581"/>
      <c r="AG31" s="1581"/>
      <c r="AH31" s="1581"/>
      <c r="AI31" s="1581"/>
      <c r="AJ31" s="1581"/>
      <c r="AK31" s="1582"/>
    </row>
    <row r="32" spans="2:51" ht="18" customHeight="1" thickBot="1">
      <c r="B32" s="1578"/>
      <c r="C32" s="1579"/>
      <c r="D32" s="1579"/>
      <c r="E32" s="1579"/>
      <c r="F32" s="1580"/>
      <c r="G32" s="1583"/>
      <c r="H32" s="1583"/>
      <c r="I32" s="1583"/>
      <c r="J32" s="1583"/>
      <c r="K32" s="1583"/>
      <c r="L32" s="1583"/>
      <c r="M32" s="1583"/>
      <c r="N32" s="1583"/>
      <c r="O32" s="1583"/>
      <c r="P32" s="1583"/>
      <c r="Q32" s="1583"/>
      <c r="R32" s="1583"/>
      <c r="S32" s="1583"/>
      <c r="T32" s="1583"/>
      <c r="U32" s="1583"/>
      <c r="V32" s="1583"/>
      <c r="W32" s="1583"/>
      <c r="X32" s="1583"/>
      <c r="Y32" s="1583"/>
      <c r="Z32" s="1583"/>
      <c r="AA32" s="1583"/>
      <c r="AB32" s="1583"/>
      <c r="AC32" s="1583"/>
      <c r="AD32" s="1583"/>
      <c r="AE32" s="1583"/>
      <c r="AF32" s="1583"/>
      <c r="AG32" s="1583"/>
      <c r="AH32" s="1583"/>
      <c r="AI32" s="1583"/>
      <c r="AJ32" s="1583"/>
      <c r="AK32" s="1584"/>
    </row>
    <row r="33" spans="2:41" ht="10.35" customHeight="1">
      <c r="B33" s="113"/>
      <c r="C33" s="113"/>
      <c r="D33" s="113"/>
      <c r="E33" s="113"/>
      <c r="F33" s="113"/>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row>
    <row r="34" spans="2:41" ht="18" customHeight="1">
      <c r="B34" s="115" t="s">
        <v>255</v>
      </c>
      <c r="C34" s="113"/>
      <c r="D34" s="113"/>
      <c r="E34" s="113"/>
      <c r="F34" s="113"/>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row>
    <row r="35" spans="2:41" ht="20.100000000000001" customHeight="1">
      <c r="B35" s="1530" t="s">
        <v>256</v>
      </c>
      <c r="C35" s="1531"/>
      <c r="D35" s="1531"/>
      <c r="E35" s="1531"/>
      <c r="F35" s="1532"/>
      <c r="G35" s="1488" t="s">
        <v>527</v>
      </c>
      <c r="H35" s="1524"/>
      <c r="I35" s="1489"/>
      <c r="J35" s="1322" t="s">
        <v>258</v>
      </c>
      <c r="K35" s="1323"/>
      <c r="L35" s="1323"/>
      <c r="M35" s="1323"/>
      <c r="N35" s="1323"/>
      <c r="O35" s="1324">
        <v>20</v>
      </c>
      <c r="P35" s="1324"/>
      <c r="Q35" s="1556" t="s">
        <v>528</v>
      </c>
      <c r="R35" s="1556"/>
      <c r="S35" s="1556"/>
      <c r="T35" s="1556"/>
      <c r="U35" s="1556"/>
      <c r="V35" s="1556"/>
      <c r="W35" s="1585" t="s">
        <v>529</v>
      </c>
      <c r="X35" s="1432"/>
      <c r="Y35" s="1432"/>
      <c r="Z35" s="1432"/>
      <c r="AA35" s="1432"/>
      <c r="AB35" s="1432"/>
      <c r="AC35" s="1432"/>
      <c r="AD35" s="1432"/>
      <c r="AE35" s="1432"/>
      <c r="AF35" s="1432"/>
      <c r="AG35" s="1432"/>
      <c r="AH35" s="1432"/>
      <c r="AI35" s="1432"/>
      <c r="AJ35" s="1432"/>
      <c r="AK35" s="1433"/>
    </row>
    <row r="36" spans="2:41" ht="20.100000000000001" customHeight="1">
      <c r="B36" s="1533"/>
      <c r="C36" s="1534"/>
      <c r="D36" s="1534"/>
      <c r="E36" s="1534"/>
      <c r="F36" s="1535"/>
      <c r="G36" s="1488" t="s">
        <v>261</v>
      </c>
      <c r="H36" s="1524"/>
      <c r="I36" s="1489"/>
      <c r="J36" s="1322" t="s">
        <v>258</v>
      </c>
      <c r="K36" s="1323"/>
      <c r="L36" s="1323"/>
      <c r="M36" s="1323"/>
      <c r="N36" s="1323"/>
      <c r="O36" s="1324">
        <v>7</v>
      </c>
      <c r="P36" s="1324"/>
      <c r="Q36" s="1556" t="s">
        <v>528</v>
      </c>
      <c r="R36" s="1556"/>
      <c r="S36" s="1556"/>
      <c r="T36" s="1556"/>
      <c r="U36" s="1556"/>
      <c r="V36" s="1556"/>
      <c r="W36" s="1586"/>
      <c r="X36" s="1587"/>
      <c r="Y36" s="1587"/>
      <c r="Z36" s="1587"/>
      <c r="AA36" s="1587"/>
      <c r="AB36" s="1587"/>
      <c r="AC36" s="1587"/>
      <c r="AD36" s="1587"/>
      <c r="AE36" s="1587"/>
      <c r="AF36" s="1587"/>
      <c r="AG36" s="1587"/>
      <c r="AH36" s="1587"/>
      <c r="AI36" s="1587"/>
      <c r="AJ36" s="1587"/>
      <c r="AK36" s="1588"/>
    </row>
    <row r="37" spans="2:41" ht="24" customHeight="1">
      <c r="B37" s="1530" t="s">
        <v>263</v>
      </c>
      <c r="C37" s="1531"/>
      <c r="D37" s="1531"/>
      <c r="E37" s="1531"/>
      <c r="F37" s="1532"/>
      <c r="G37" s="1488" t="s">
        <v>264</v>
      </c>
      <c r="H37" s="1524"/>
      <c r="I37" s="1524"/>
      <c r="J37" s="1524"/>
      <c r="K37" s="1489"/>
      <c r="L37" s="1545" t="s">
        <v>340</v>
      </c>
      <c r="M37" s="1546"/>
      <c r="N37" s="1546"/>
      <c r="O37" s="1546"/>
      <c r="P37" s="1546"/>
      <c r="Q37" s="1546"/>
      <c r="R37" s="1546"/>
      <c r="S37" s="1546"/>
      <c r="T37" s="1546"/>
      <c r="U37" s="1546"/>
      <c r="V37" s="1546"/>
      <c r="W37" s="1546"/>
      <c r="X37" s="1546"/>
      <c r="Y37" s="1546"/>
      <c r="Z37" s="1546"/>
      <c r="AA37" s="1546"/>
      <c r="AB37" s="1546"/>
      <c r="AC37" s="1546"/>
      <c r="AD37" s="1546"/>
      <c r="AE37" s="1546"/>
      <c r="AF37" s="1546"/>
      <c r="AG37" s="1546"/>
      <c r="AH37" s="1546"/>
      <c r="AI37" s="1546"/>
      <c r="AJ37" s="1546"/>
      <c r="AK37" s="1547"/>
      <c r="AN37" s="84" t="s">
        <v>341</v>
      </c>
      <c r="AO37" s="84" t="s">
        <v>340</v>
      </c>
    </row>
    <row r="38" spans="2:41" ht="24" customHeight="1">
      <c r="B38" s="1542"/>
      <c r="C38" s="1543"/>
      <c r="D38" s="1543"/>
      <c r="E38" s="1543"/>
      <c r="F38" s="1544"/>
      <c r="G38" s="1496" t="s">
        <v>266</v>
      </c>
      <c r="H38" s="1496"/>
      <c r="I38" s="1496"/>
      <c r="J38" s="1496" t="s">
        <v>267</v>
      </c>
      <c r="K38" s="1496"/>
      <c r="L38" s="1548" t="s">
        <v>268</v>
      </c>
      <c r="M38" s="1548"/>
      <c r="N38" s="1548"/>
      <c r="O38" s="1548"/>
      <c r="P38" s="1548"/>
      <c r="Q38" s="1548"/>
      <c r="R38" s="1548"/>
      <c r="S38" s="1548"/>
      <c r="T38" s="1548"/>
      <c r="U38" s="1548"/>
      <c r="V38" s="1548"/>
      <c r="W38" s="1548"/>
      <c r="X38" s="1548"/>
      <c r="Y38" s="1548"/>
      <c r="Z38" s="1548"/>
      <c r="AA38" s="1548"/>
      <c r="AB38" s="1548"/>
      <c r="AC38" s="1548"/>
      <c r="AD38" s="1548"/>
      <c r="AE38" s="1548"/>
      <c r="AF38" s="1548"/>
      <c r="AG38" s="1548"/>
      <c r="AH38" s="1548"/>
      <c r="AI38" s="1548"/>
      <c r="AJ38" s="1548"/>
      <c r="AK38" s="1548"/>
    </row>
    <row r="39" spans="2:41" ht="24" customHeight="1">
      <c r="B39" s="1542"/>
      <c r="C39" s="1543"/>
      <c r="D39" s="1543"/>
      <c r="E39" s="1543"/>
      <c r="F39" s="1544"/>
      <c r="G39" s="1496"/>
      <c r="H39" s="1496"/>
      <c r="I39" s="1496"/>
      <c r="J39" s="1496" t="s">
        <v>269</v>
      </c>
      <c r="K39" s="1496"/>
      <c r="L39" s="1548" t="s">
        <v>270</v>
      </c>
      <c r="M39" s="1548"/>
      <c r="N39" s="1548"/>
      <c r="O39" s="1548"/>
      <c r="P39" s="1548"/>
      <c r="Q39" s="1548"/>
      <c r="R39" s="1548"/>
      <c r="S39" s="1548"/>
      <c r="T39" s="1548"/>
      <c r="U39" s="1548"/>
      <c r="V39" s="1548"/>
      <c r="W39" s="1548"/>
      <c r="X39" s="1548"/>
      <c r="Y39" s="1548"/>
      <c r="Z39" s="1548"/>
      <c r="AA39" s="1548"/>
      <c r="AB39" s="1548"/>
      <c r="AC39" s="1548"/>
      <c r="AD39" s="1548"/>
      <c r="AE39" s="1548"/>
      <c r="AF39" s="1548"/>
      <c r="AG39" s="1548"/>
      <c r="AH39" s="1548"/>
      <c r="AI39" s="1548"/>
      <c r="AJ39" s="1548"/>
      <c r="AK39" s="1548"/>
    </row>
    <row r="40" spans="2:41" ht="28.35" customHeight="1">
      <c r="B40" s="1542"/>
      <c r="C40" s="1543"/>
      <c r="D40" s="1543"/>
      <c r="E40" s="1543"/>
      <c r="F40" s="1544"/>
      <c r="G40" s="1496"/>
      <c r="H40" s="1496"/>
      <c r="I40" s="1496"/>
      <c r="J40" s="1496" t="s">
        <v>271</v>
      </c>
      <c r="K40" s="1496"/>
      <c r="L40" s="1307" t="s">
        <v>272</v>
      </c>
      <c r="M40" s="1308"/>
      <c r="N40" s="1308"/>
      <c r="O40" s="1308"/>
      <c r="P40" s="1308"/>
      <c r="Q40" s="1309" t="s">
        <v>273</v>
      </c>
      <c r="R40" s="1310"/>
      <c r="S40" s="1310"/>
      <c r="T40" s="1310"/>
      <c r="U40" s="1310"/>
      <c r="V40" s="1310"/>
      <c r="W40" s="1310"/>
      <c r="X40" s="1310"/>
      <c r="Y40" s="1310"/>
      <c r="Z40" s="1310"/>
      <c r="AA40" s="1310"/>
      <c r="AB40" s="1310"/>
      <c r="AC40" s="1310"/>
      <c r="AD40" s="1310"/>
      <c r="AE40" s="1310"/>
      <c r="AF40" s="1310"/>
      <c r="AG40" s="1310"/>
      <c r="AH40" s="1310"/>
      <c r="AI40" s="1310"/>
      <c r="AJ40" s="1310"/>
      <c r="AK40" s="1311"/>
    </row>
    <row r="41" spans="2:41" ht="22.35" customHeight="1">
      <c r="B41" s="1530" t="s">
        <v>274</v>
      </c>
      <c r="C41" s="1531"/>
      <c r="D41" s="1531"/>
      <c r="E41" s="1531"/>
      <c r="F41" s="1532"/>
      <c r="G41" s="1488" t="s">
        <v>275</v>
      </c>
      <c r="H41" s="1524"/>
      <c r="I41" s="1524"/>
      <c r="J41" s="1524"/>
      <c r="K41" s="1489"/>
      <c r="L41" s="1536" t="s">
        <v>530</v>
      </c>
      <c r="M41" s="1537"/>
      <c r="N41" s="1537"/>
      <c r="O41" s="1537"/>
      <c r="P41" s="1537"/>
      <c r="Q41" s="1537"/>
      <c r="R41" s="1537"/>
      <c r="S41" s="1537"/>
      <c r="T41" s="1537"/>
      <c r="U41" s="1537"/>
      <c r="V41" s="1537"/>
      <c r="W41" s="1537"/>
      <c r="X41" s="1537"/>
      <c r="Y41" s="1537"/>
      <c r="Z41" s="1537"/>
      <c r="AA41" s="1537"/>
      <c r="AB41" s="1537"/>
      <c r="AC41" s="1537"/>
      <c r="AD41" s="1537"/>
      <c r="AE41" s="1537"/>
      <c r="AF41" s="1537"/>
      <c r="AG41" s="1537"/>
      <c r="AH41" s="1537"/>
      <c r="AI41" s="1537"/>
      <c r="AJ41" s="1537"/>
      <c r="AK41" s="1538"/>
    </row>
    <row r="42" spans="2:41" ht="22.35" customHeight="1">
      <c r="B42" s="1533"/>
      <c r="C42" s="1534"/>
      <c r="D42" s="1534"/>
      <c r="E42" s="1534"/>
      <c r="F42" s="1535"/>
      <c r="G42" s="1488" t="s">
        <v>276</v>
      </c>
      <c r="H42" s="1524"/>
      <c r="I42" s="1524"/>
      <c r="J42" s="1524"/>
      <c r="K42" s="1489"/>
      <c r="L42" s="1539" t="s">
        <v>531</v>
      </c>
      <c r="M42" s="1540"/>
      <c r="N42" s="1540"/>
      <c r="O42" s="1540"/>
      <c r="P42" s="1540"/>
      <c r="Q42" s="1540"/>
      <c r="R42" s="1540"/>
      <c r="S42" s="1540"/>
      <c r="T42" s="1540"/>
      <c r="U42" s="1540"/>
      <c r="V42" s="1540"/>
      <c r="W42" s="1540"/>
      <c r="X42" s="1540"/>
      <c r="Y42" s="1540"/>
      <c r="Z42" s="1540"/>
      <c r="AA42" s="1540"/>
      <c r="AB42" s="1540"/>
      <c r="AC42" s="1540"/>
      <c r="AD42" s="1540"/>
      <c r="AE42" s="1540"/>
      <c r="AF42" s="1540"/>
      <c r="AG42" s="1540"/>
      <c r="AH42" s="1540"/>
      <c r="AI42" s="1540"/>
      <c r="AJ42" s="1540"/>
      <c r="AK42" s="1541"/>
    </row>
    <row r="44" spans="2:41" ht="15" customHeight="1">
      <c r="B44" s="116" t="s">
        <v>94</v>
      </c>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row>
    <row r="45" spans="2:41" ht="10.35" customHeight="1"/>
    <row r="46" spans="2:41" ht="25.35" customHeight="1">
      <c r="B46" s="1504" t="s">
        <v>278</v>
      </c>
      <c r="C46" s="1505"/>
      <c r="D46" s="1505"/>
      <c r="E46" s="1506"/>
      <c r="F46" s="1513" t="s">
        <v>279</v>
      </c>
      <c r="G46" s="1514"/>
      <c r="H46" s="1519" t="s">
        <v>280</v>
      </c>
      <c r="I46" s="1520"/>
      <c r="J46" s="1521"/>
      <c r="K46" s="1522"/>
      <c r="L46" s="1522"/>
      <c r="M46" s="1522"/>
      <c r="N46" s="1522"/>
      <c r="O46" s="1522"/>
      <c r="P46" s="1522"/>
      <c r="Q46" s="1522"/>
      <c r="R46" s="1522"/>
      <c r="S46" s="1522"/>
      <c r="T46" s="1522"/>
      <c r="U46" s="1522"/>
      <c r="V46" s="1522"/>
      <c r="W46" s="1522"/>
      <c r="X46" s="1522"/>
      <c r="Y46" s="1522"/>
      <c r="Z46" s="1522"/>
      <c r="AA46" s="1522"/>
      <c r="AB46" s="1522"/>
      <c r="AC46" s="1522"/>
      <c r="AD46" s="1522"/>
      <c r="AE46" s="1522"/>
      <c r="AF46" s="1522"/>
      <c r="AG46" s="1522"/>
      <c r="AH46" s="1522"/>
      <c r="AI46" s="1522"/>
      <c r="AJ46" s="1522"/>
      <c r="AK46" s="1523"/>
      <c r="AL46" s="118"/>
    </row>
    <row r="47" spans="2:41" ht="25.35" customHeight="1">
      <c r="B47" s="1507"/>
      <c r="C47" s="1508"/>
      <c r="D47" s="1508"/>
      <c r="E47" s="1509"/>
      <c r="F47" s="1515"/>
      <c r="G47" s="1516"/>
      <c r="H47" s="1488" t="s">
        <v>281</v>
      </c>
      <c r="I47" s="1524"/>
      <c r="J47" s="1489"/>
      <c r="K47" s="1488" t="s">
        <v>282</v>
      </c>
      <c r="L47" s="1489"/>
      <c r="M47" s="1490"/>
      <c r="N47" s="1491"/>
      <c r="O47" s="1491"/>
      <c r="P47" s="1491"/>
      <c r="Q47" s="1491"/>
      <c r="R47" s="1491"/>
      <c r="S47" s="1492"/>
      <c r="T47" s="1488" t="s">
        <v>283</v>
      </c>
      <c r="U47" s="1524"/>
      <c r="V47" s="1489"/>
      <c r="W47" s="1490"/>
      <c r="X47" s="1491"/>
      <c r="Y47" s="1491"/>
      <c r="Z47" s="1491"/>
      <c r="AA47" s="1491"/>
      <c r="AB47" s="1491"/>
      <c r="AC47" s="1491"/>
      <c r="AD47" s="1492"/>
      <c r="AE47" s="1488" t="s">
        <v>284</v>
      </c>
      <c r="AF47" s="1489"/>
      <c r="AG47" s="1485"/>
      <c r="AH47" s="1486"/>
      <c r="AI47" s="1486"/>
      <c r="AJ47" s="1486"/>
      <c r="AK47" s="1487"/>
      <c r="AL47" s="118"/>
    </row>
    <row r="48" spans="2:41" ht="25.35" customHeight="1">
      <c r="B48" s="1507"/>
      <c r="C48" s="1508"/>
      <c r="D48" s="1508"/>
      <c r="E48" s="1509"/>
      <c r="F48" s="1517"/>
      <c r="G48" s="1518"/>
      <c r="H48" s="1488"/>
      <c r="I48" s="1524"/>
      <c r="J48" s="1489"/>
      <c r="K48" s="1488" t="s">
        <v>285</v>
      </c>
      <c r="L48" s="1489"/>
      <c r="M48" s="1490"/>
      <c r="N48" s="1491"/>
      <c r="O48" s="1491"/>
      <c r="P48" s="1491"/>
      <c r="Q48" s="1491"/>
      <c r="R48" s="1491"/>
      <c r="S48" s="1491"/>
      <c r="T48" s="1491"/>
      <c r="U48" s="1491"/>
      <c r="V48" s="1491"/>
      <c r="W48" s="1491"/>
      <c r="X48" s="1491"/>
      <c r="Y48" s="1491"/>
      <c r="Z48" s="1491"/>
      <c r="AA48" s="1491"/>
      <c r="AB48" s="1491"/>
      <c r="AC48" s="1491"/>
      <c r="AD48" s="1491"/>
      <c r="AE48" s="1491"/>
      <c r="AF48" s="1491"/>
      <c r="AG48" s="1491"/>
      <c r="AH48" s="1491"/>
      <c r="AI48" s="1491"/>
      <c r="AJ48" s="1491"/>
      <c r="AK48" s="1492"/>
      <c r="AL48" s="118"/>
    </row>
    <row r="49" spans="2:43" ht="24" customHeight="1">
      <c r="B49" s="1507"/>
      <c r="C49" s="1508"/>
      <c r="D49" s="1508"/>
      <c r="E49" s="1509"/>
      <c r="F49" s="1493" t="s">
        <v>286</v>
      </c>
      <c r="G49" s="1494"/>
      <c r="H49" s="1494"/>
      <c r="I49" s="1494"/>
      <c r="J49" s="1495"/>
      <c r="K49" s="1496" t="s">
        <v>287</v>
      </c>
      <c r="L49" s="1496"/>
      <c r="M49" s="1497" t="s">
        <v>288</v>
      </c>
      <c r="N49" s="1497"/>
      <c r="O49" s="1497"/>
      <c r="P49" s="1497"/>
      <c r="Q49" s="1497"/>
      <c r="R49" s="1497"/>
      <c r="S49" s="1497"/>
      <c r="T49" s="119" t="s">
        <v>289</v>
      </c>
      <c r="U49" s="1498" t="s">
        <v>532</v>
      </c>
      <c r="V49" s="1498"/>
      <c r="W49" s="1498"/>
      <c r="X49" s="1498"/>
      <c r="Y49" s="1498"/>
      <c r="Z49" s="1498"/>
      <c r="AA49" s="1498"/>
      <c r="AB49" s="1498"/>
      <c r="AC49" s="1498"/>
      <c r="AD49" s="1498"/>
      <c r="AE49" s="1498"/>
      <c r="AF49" s="1498"/>
      <c r="AG49" s="1498"/>
      <c r="AH49" s="1498"/>
      <c r="AI49" s="1498"/>
      <c r="AJ49" s="1498"/>
      <c r="AK49" s="1499"/>
      <c r="AL49" s="118"/>
      <c r="AN49" s="84" t="s">
        <v>342</v>
      </c>
      <c r="AO49" s="84" t="s">
        <v>343</v>
      </c>
      <c r="AP49" s="84" t="s">
        <v>344</v>
      </c>
      <c r="AQ49" s="84" t="s">
        <v>345</v>
      </c>
    </row>
    <row r="50" spans="2:43" s="122" customFormat="1" ht="25.35" customHeight="1">
      <c r="B50" s="1507"/>
      <c r="C50" s="1508"/>
      <c r="D50" s="1508"/>
      <c r="E50" s="1509"/>
      <c r="F50" s="1500" t="s">
        <v>533</v>
      </c>
      <c r="G50" s="1501"/>
      <c r="H50" s="1501"/>
      <c r="I50" s="1501"/>
      <c r="J50" s="1502"/>
      <c r="K50" s="120"/>
      <c r="L50" s="120"/>
      <c r="M50" s="120"/>
      <c r="N50" s="120"/>
      <c r="O50" s="120"/>
      <c r="P50" s="120"/>
      <c r="Q50" s="120"/>
      <c r="R50" s="120"/>
      <c r="S50" s="120"/>
      <c r="T50" s="1503"/>
      <c r="U50" s="1503"/>
      <c r="V50" s="1503"/>
      <c r="W50" s="1503"/>
      <c r="X50" s="1503"/>
      <c r="Y50" s="1503"/>
      <c r="Z50" s="1503"/>
      <c r="AA50" s="1503"/>
      <c r="AB50" s="1503"/>
      <c r="AC50" s="1503"/>
      <c r="AD50" s="1503"/>
      <c r="AE50" s="1503"/>
      <c r="AF50" s="1503"/>
      <c r="AG50" s="1503"/>
      <c r="AH50" s="1503"/>
      <c r="AI50" s="1503"/>
      <c r="AJ50" s="645" t="s">
        <v>534</v>
      </c>
      <c r="AK50" s="646"/>
      <c r="AL50" s="121"/>
    </row>
    <row r="51" spans="2:43" s="122" customFormat="1" ht="25.35" customHeight="1">
      <c r="B51" s="1510"/>
      <c r="C51" s="1511"/>
      <c r="D51" s="1511"/>
      <c r="E51" s="1512"/>
      <c r="F51" s="1259" t="s">
        <v>535</v>
      </c>
      <c r="G51" s="1265"/>
      <c r="H51" s="1265"/>
      <c r="I51" s="1265"/>
      <c r="J51" s="1260"/>
      <c r="K51" s="119" t="s">
        <v>289</v>
      </c>
      <c r="L51" s="645" t="s">
        <v>165</v>
      </c>
      <c r="M51" s="645"/>
      <c r="N51" s="123" t="s">
        <v>289</v>
      </c>
      <c r="O51" s="645" t="s">
        <v>536</v>
      </c>
      <c r="P51" s="124" t="s">
        <v>537</v>
      </c>
      <c r="Q51" s="1503" t="s">
        <v>538</v>
      </c>
      <c r="R51" s="1503"/>
      <c r="S51" s="1503"/>
      <c r="T51" s="125"/>
      <c r="U51" s="125"/>
      <c r="V51" s="125"/>
      <c r="W51" s="125"/>
      <c r="X51" s="125"/>
      <c r="Y51" s="125"/>
      <c r="Z51" s="125"/>
      <c r="AA51" s="125"/>
      <c r="AB51" s="125"/>
      <c r="AC51" s="125"/>
      <c r="AD51" s="125"/>
      <c r="AE51" s="125"/>
      <c r="AF51" s="125"/>
      <c r="AG51" s="125"/>
      <c r="AH51" s="125"/>
      <c r="AI51" s="125"/>
      <c r="AJ51" s="125"/>
      <c r="AK51" s="126"/>
      <c r="AL51" s="121"/>
    </row>
    <row r="52" spans="2:43" s="122" customFormat="1" ht="10.35" customHeight="1">
      <c r="T52" s="84"/>
      <c r="U52" s="84"/>
      <c r="V52" s="84"/>
      <c r="W52" s="84"/>
      <c r="X52" s="84"/>
      <c r="Y52" s="84"/>
      <c r="Z52" s="84"/>
      <c r="AA52" s="84"/>
      <c r="AB52" s="84"/>
      <c r="AC52" s="84"/>
      <c r="AD52" s="84"/>
      <c r="AE52" s="84"/>
      <c r="AF52" s="84"/>
      <c r="AG52" s="84"/>
      <c r="AH52" s="84"/>
      <c r="AI52" s="84"/>
      <c r="AJ52" s="84"/>
      <c r="AK52" s="84"/>
    </row>
    <row r="53" spans="2:43" ht="10.35" customHeight="1">
      <c r="T53" s="644"/>
      <c r="U53" s="644"/>
      <c r="V53" s="644"/>
      <c r="W53" s="644"/>
      <c r="X53" s="644"/>
      <c r="Y53" s="644"/>
      <c r="Z53" s="644"/>
      <c r="AA53" s="644"/>
      <c r="AB53" s="644"/>
      <c r="AC53" s="644"/>
      <c r="AD53" s="644"/>
      <c r="AE53" s="644"/>
      <c r="AF53" s="644"/>
      <c r="AG53" s="644"/>
      <c r="AH53" s="644"/>
      <c r="AI53" s="644"/>
      <c r="AJ53" s="644"/>
      <c r="AK53" s="644"/>
    </row>
    <row r="54" spans="2:43" s="127" customFormat="1" ht="12" customHeight="1">
      <c r="B54" s="16" t="s">
        <v>539</v>
      </c>
      <c r="I54" s="1484" t="s">
        <v>540</v>
      </c>
      <c r="J54" s="1484"/>
      <c r="K54" s="1484"/>
      <c r="L54" s="1484"/>
      <c r="M54" s="1484"/>
      <c r="N54" s="1484"/>
      <c r="O54" s="1484"/>
      <c r="P54" s="1484"/>
      <c r="Q54" s="1484"/>
      <c r="R54" s="1484"/>
      <c r="S54" s="1484"/>
      <c r="T54" s="1484"/>
      <c r="U54" s="1484"/>
      <c r="V54" s="1484"/>
      <c r="W54" s="1484"/>
      <c r="X54" s="1484"/>
      <c r="Y54" s="1484"/>
      <c r="Z54" s="1484"/>
      <c r="AA54" s="1484"/>
      <c r="AB54" s="1484"/>
      <c r="AC54" s="1484"/>
      <c r="AD54" s="1484"/>
      <c r="AE54" s="1484"/>
      <c r="AF54" s="1484"/>
      <c r="AG54" s="1484"/>
      <c r="AH54" s="1484"/>
      <c r="AI54" s="1484"/>
      <c r="AJ54" s="1484"/>
      <c r="AK54" s="1484"/>
      <c r="AL54" s="17"/>
      <c r="AM54" s="17"/>
    </row>
    <row r="55" spans="2:43" s="127" customFormat="1" ht="12" customHeight="1">
      <c r="B55" s="16" t="s">
        <v>541</v>
      </c>
      <c r="I55" s="1484" t="s">
        <v>542</v>
      </c>
      <c r="J55" s="1484"/>
      <c r="K55" s="1484"/>
      <c r="L55" s="1484"/>
      <c r="M55" s="1484"/>
      <c r="N55" s="1484"/>
      <c r="O55" s="1484"/>
      <c r="P55" s="1484"/>
      <c r="Q55" s="1484"/>
      <c r="R55" s="1484"/>
      <c r="S55" s="1484"/>
      <c r="T55" s="1484"/>
      <c r="U55" s="1484"/>
      <c r="V55" s="1484"/>
      <c r="W55" s="1484"/>
      <c r="X55" s="1484"/>
      <c r="Y55" s="1484"/>
      <c r="Z55" s="1484"/>
      <c r="AA55" s="1484"/>
      <c r="AB55" s="1484"/>
      <c r="AC55" s="1484"/>
      <c r="AD55" s="1484"/>
      <c r="AE55" s="1484"/>
      <c r="AF55" s="1484"/>
      <c r="AG55" s="1484"/>
      <c r="AH55" s="1484"/>
      <c r="AI55" s="1484"/>
      <c r="AJ55" s="1484"/>
      <c r="AK55" s="1484"/>
      <c r="AL55" s="17"/>
    </row>
  </sheetData>
  <mergeCells count="104">
    <mergeCell ref="AX21:AY22"/>
    <mergeCell ref="AV21:AW22"/>
    <mergeCell ref="AS21:AU22"/>
    <mergeCell ref="B4:J4"/>
    <mergeCell ref="L4:P4"/>
    <mergeCell ref="Q4:AJ4"/>
    <mergeCell ref="AS6:AU7"/>
    <mergeCell ref="B8:E12"/>
    <mergeCell ref="F8:N8"/>
    <mergeCell ref="O8:AK8"/>
    <mergeCell ref="G9:N9"/>
    <mergeCell ref="G10:N10"/>
    <mergeCell ref="G11:N11"/>
    <mergeCell ref="G12:N12"/>
    <mergeCell ref="B14:B16"/>
    <mergeCell ref="C14:I14"/>
    <mergeCell ref="J14:AK14"/>
    <mergeCell ref="D15:I15"/>
    <mergeCell ref="J15:S15"/>
    <mergeCell ref="T15:AK15"/>
    <mergeCell ref="D16:I16"/>
    <mergeCell ref="K16:L16"/>
    <mergeCell ref="N16:O16"/>
    <mergeCell ref="Q16:T16"/>
    <mergeCell ref="B24:B25"/>
    <mergeCell ref="D25:G25"/>
    <mergeCell ref="H25:M25"/>
    <mergeCell ref="B19:B22"/>
    <mergeCell ref="C19:E22"/>
    <mergeCell ref="I21:J22"/>
    <mergeCell ref="K21:L22"/>
    <mergeCell ref="F21:H22"/>
    <mergeCell ref="N25:Q25"/>
    <mergeCell ref="G36:I36"/>
    <mergeCell ref="J36:N36"/>
    <mergeCell ref="O36:P36"/>
    <mergeCell ref="Q36:V36"/>
    <mergeCell ref="U16:V16"/>
    <mergeCell ref="X16:Y16"/>
    <mergeCell ref="AD16:AE16"/>
    <mergeCell ref="AG16:AH16"/>
    <mergeCell ref="F19:H20"/>
    <mergeCell ref="I19:J20"/>
    <mergeCell ref="K19:L20"/>
    <mergeCell ref="R25:W25"/>
    <mergeCell ref="N28:P28"/>
    <mergeCell ref="S28:U28"/>
    <mergeCell ref="N29:P29"/>
    <mergeCell ref="B31:F32"/>
    <mergeCell ref="G31:AK32"/>
    <mergeCell ref="B35:F36"/>
    <mergeCell ref="G35:I35"/>
    <mergeCell ref="J35:N35"/>
    <mergeCell ref="O35:P35"/>
    <mergeCell ref="Q35:V35"/>
    <mergeCell ref="W35:AK36"/>
    <mergeCell ref="D28:G29"/>
    <mergeCell ref="B27:B29"/>
    <mergeCell ref="C27:I27"/>
    <mergeCell ref="B41:F42"/>
    <mergeCell ref="G41:K41"/>
    <mergeCell ref="L41:AK41"/>
    <mergeCell ref="G42:K42"/>
    <mergeCell ref="L42:AK42"/>
    <mergeCell ref="B37:F40"/>
    <mergeCell ref="G37:K37"/>
    <mergeCell ref="L37:AK37"/>
    <mergeCell ref="G38:I40"/>
    <mergeCell ref="J38:K38"/>
    <mergeCell ref="L38:AK38"/>
    <mergeCell ref="J39:K39"/>
    <mergeCell ref="L39:AK39"/>
    <mergeCell ref="J40:K40"/>
    <mergeCell ref="L40:P40"/>
    <mergeCell ref="Q40:AK40"/>
    <mergeCell ref="H28:M28"/>
    <mergeCell ref="H29:M29"/>
    <mergeCell ref="Y29:Z29"/>
    <mergeCell ref="AB29:AC29"/>
    <mergeCell ref="AH29:AI29"/>
    <mergeCell ref="AK29:AL29"/>
    <mergeCell ref="B46:E51"/>
    <mergeCell ref="F46:G48"/>
    <mergeCell ref="H46:J46"/>
    <mergeCell ref="K46:AK46"/>
    <mergeCell ref="H47:J48"/>
    <mergeCell ref="K47:L47"/>
    <mergeCell ref="M47:S47"/>
    <mergeCell ref="T47:V47"/>
    <mergeCell ref="W47:AD47"/>
    <mergeCell ref="AE47:AF47"/>
    <mergeCell ref="I55:AK55"/>
    <mergeCell ref="AG47:AK47"/>
    <mergeCell ref="K48:L48"/>
    <mergeCell ref="M48:AK48"/>
    <mergeCell ref="F49:J49"/>
    <mergeCell ref="K49:L49"/>
    <mergeCell ref="M49:S49"/>
    <mergeCell ref="U49:AK49"/>
    <mergeCell ref="F50:J50"/>
    <mergeCell ref="T50:AI50"/>
    <mergeCell ref="F51:J51"/>
    <mergeCell ref="Q51:S51"/>
    <mergeCell ref="I54:AK54"/>
  </mergeCells>
  <phoneticPr fontId="3"/>
  <conditionalFormatting sqref="M49">
    <cfRule type="cellIs" dxfId="39" priority="26" operator="equal">
      <formula>""</formula>
    </cfRule>
  </conditionalFormatting>
  <conditionalFormatting sqref="Q16 U16:AK16">
    <cfRule type="expression" dxfId="38" priority="25">
      <formula>$J$16="■"</formula>
    </cfRule>
  </conditionalFormatting>
  <conditionalFormatting sqref="D16:Q16 U16:AK16">
    <cfRule type="expression" dxfId="37" priority="24">
      <formula>$F$12="■"</formula>
    </cfRule>
  </conditionalFormatting>
  <conditionalFormatting sqref="L37:AK37">
    <cfRule type="cellIs" dxfId="36" priority="23" operator="equal">
      <formula>""</formula>
    </cfRule>
  </conditionalFormatting>
  <conditionalFormatting sqref="O35">
    <cfRule type="cellIs" dxfId="35" priority="22" operator="equal">
      <formula>""</formula>
    </cfRule>
  </conditionalFormatting>
  <conditionalFormatting sqref="O36">
    <cfRule type="cellIs" dxfId="34" priority="21" operator="equal">
      <formula>""</formula>
    </cfRule>
  </conditionalFormatting>
  <conditionalFormatting sqref="L41">
    <cfRule type="cellIs" dxfId="33" priority="20" operator="equal">
      <formula>""</formula>
    </cfRule>
  </conditionalFormatting>
  <conditionalFormatting sqref="L42">
    <cfRule type="cellIs" dxfId="32" priority="19" operator="equal">
      <formula>""</formula>
    </cfRule>
  </conditionalFormatting>
  <conditionalFormatting sqref="I19:L22">
    <cfRule type="expression" dxfId="31" priority="17">
      <formula>$F$11="■"</formula>
    </cfRule>
  </conditionalFormatting>
  <conditionalFormatting sqref="I19:L22 H25:M25 R25:W25">
    <cfRule type="expression" dxfId="30" priority="16">
      <formula>$F$12="■"</formula>
    </cfRule>
  </conditionalFormatting>
  <conditionalFormatting sqref="I21:L22">
    <cfRule type="expression" dxfId="29" priority="15">
      <formula>$F$9="■"</formula>
    </cfRule>
  </conditionalFormatting>
  <conditionalFormatting sqref="AV21 AX21">
    <cfRule type="expression" dxfId="28" priority="11">
      <formula>$F$11="■"</formula>
    </cfRule>
  </conditionalFormatting>
  <conditionalFormatting sqref="AV21 AX21">
    <cfRule type="expression" dxfId="27" priority="10">
      <formula>$F$12="■"</formula>
    </cfRule>
  </conditionalFormatting>
  <conditionalFormatting sqref="AV21 AX21">
    <cfRule type="expression" dxfId="26" priority="9">
      <formula>$F$9="■"</formula>
    </cfRule>
  </conditionalFormatting>
  <dataValidations count="3">
    <dataValidation type="list" allowBlank="1" showInputMessage="1" showErrorMessage="1" sqref="X16:X17 AG16:AG17 AB29 AK29">
      <formula1>"00,30"</formula1>
    </dataValidation>
    <dataValidation type="list" allowBlank="1" showInputMessage="1" showErrorMessage="1" sqref="U16:U17 AD16:AD17 Y29 AH29">
      <formula1>"9,10,11,12,13,14,15,16,17,18,19,20,21,22,23,0,1,2,3,4,5,6,7,8"</formula1>
    </dataValidation>
    <dataValidation type="list" allowBlank="1" showInputMessage="1" showErrorMessage="1" sqref="F9:F12 J16:J17 M16:M17">
      <formula1>$AN9:$AO9</formula1>
    </dataValidation>
  </dataValidations>
  <hyperlinks>
    <hyperlink ref="AS4" location="目次!A1" display="目次へ戻る"/>
  </hyperlinks>
  <printOptions horizontalCentered="1"/>
  <pageMargins left="0" right="0" top="0" bottom="0" header="0.31496062992125984" footer="0.19685039370078741"/>
  <pageSetup paperSize="9" scale="70" fitToHeight="0" orientation="portrait" r:id="rId1"/>
  <headerFooter>
    <oddFooter>&amp;C&amp;"Meiryo UI,標準"&amp;9&amp;D_&amp;T　&amp;F　&amp;P/&amp;N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7d5e6dbc-8e91-4084-a45d-8e5335bbec8c" xsi:nil="true"/>
    <TaxCatchAll xmlns="c061640e-bc47-4f0c-880c-a8b19c425eac" xsi:nil="true"/>
    <_x30b3__x30e1__x30f3__x30c8_ xmlns="7d5e6dbc-8e91-4084-a45d-8e5335bbec8c" xsi:nil="true"/>
    <lcf76f155ced4ddcb4097134ff3c332f xmlns="7d5e6dbc-8e91-4084-a45d-8e5335bbec8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88169F9D88D3A458733A16DCCE2DC38" ma:contentTypeVersion="19" ma:contentTypeDescription="新しいドキュメントを作成します。" ma:contentTypeScope="" ma:versionID="f5f08518376f063b50e6e30cb37daffe">
  <xsd:schema xmlns:xsd="http://www.w3.org/2001/XMLSchema" xmlns:xs="http://www.w3.org/2001/XMLSchema" xmlns:p="http://schemas.microsoft.com/office/2006/metadata/properties" xmlns:ns2="7d5e6dbc-8e91-4084-a45d-8e5335bbec8c" xmlns:ns3="c061640e-bc47-4f0c-880c-a8b19c425eac" targetNamespace="http://schemas.microsoft.com/office/2006/metadata/properties" ma:root="true" ma:fieldsID="b300033c1e56d594dae619b19246057d" ns2:_="" ns3:_="">
    <xsd:import namespace="7d5e6dbc-8e91-4084-a45d-8e5335bbec8c"/>
    <xsd:import namespace="c061640e-bc47-4f0c-880c-a8b19c425eac"/>
    <xsd:element name="properties">
      <xsd:complexType>
        <xsd:sequence>
          <xsd:element name="documentManagement">
            <xsd:complexType>
              <xsd:all>
                <xsd:element ref="ns2:_x30b3__x30e1__x30f3__x30c8_" minOccurs="0"/>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_Flow_SignoffStatu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5e6dbc-8e91-4084-a45d-8e5335bbec8c" elementFormDefault="qualified">
    <xsd:import namespace="http://schemas.microsoft.com/office/2006/documentManagement/types"/>
    <xsd:import namespace="http://schemas.microsoft.com/office/infopath/2007/PartnerControls"/>
    <xsd:element name="_x30b3__x30e1__x30f3__x30c8_" ma:index="8" nillable="true" ma:displayName="コメント" ma:internalName="_x30b3__x30e1__x30f3__x30c8_" ma:readOnly="false">
      <xsd:simpleType>
        <xsd:restriction base="dms:Text">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Location" ma:index="14"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承認の状態" ma:internalName="_x627f__x8a8d__x306e__x72b6__x614b_">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12ff8844-7f78-48cf-b5c5-6eb2e72d678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61640e-bc47-4f0c-880c-a8b19c425eac"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8b71deb9-4719-4783-9f95-715c23fca08d}" ma:internalName="TaxCatchAll" ma:showField="CatchAllData" ma:web="c061640e-bc47-4f0c-880c-a8b19c425ea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63A934-C49F-4352-B3D9-934155DF3A0C}">
  <ds:schemaRefs>
    <ds:schemaRef ds:uri="http://purl.org/dc/elements/1.1/"/>
    <ds:schemaRef ds:uri="http://schemas.microsoft.com/office/2006/metadata/properties"/>
    <ds:schemaRef ds:uri="http://purl.org/dc/terms/"/>
    <ds:schemaRef ds:uri="http://schemas.openxmlformats.org/package/2006/metadata/core-properties"/>
    <ds:schemaRef ds:uri="4230ea65-bce6-4e7e-92d6-9a3cbb5baa86"/>
    <ds:schemaRef ds:uri="http://schemas.microsoft.com/office/2006/documentManagement/types"/>
    <ds:schemaRef ds:uri="http://schemas.microsoft.com/office/infopath/2007/PartnerControls"/>
    <ds:schemaRef ds:uri="c061640e-bc47-4f0c-880c-a8b19c425eac"/>
    <ds:schemaRef ds:uri="http://www.w3.org/XML/1998/namespace"/>
    <ds:schemaRef ds:uri="http://purl.org/dc/dcmitype/"/>
  </ds:schemaRefs>
</ds:datastoreItem>
</file>

<file path=customXml/itemProps2.xml><?xml version="1.0" encoding="utf-8"?>
<ds:datastoreItem xmlns:ds="http://schemas.openxmlformats.org/officeDocument/2006/customXml" ds:itemID="{1F9C7772-167E-4889-B17B-F3F146FB2FD6}"/>
</file>

<file path=customXml/itemProps3.xml><?xml version="1.0" encoding="utf-8"?>
<ds:datastoreItem xmlns:ds="http://schemas.openxmlformats.org/officeDocument/2006/customXml" ds:itemID="{1167D9F4-D7D0-4F54-8181-1C51BC39EC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28</vt:i4>
      </vt:variant>
    </vt:vector>
  </HeadingPairs>
  <TitlesOfParts>
    <vt:vector size="63" baseType="lpstr">
      <vt:lpstr>改訂履歴</vt:lpstr>
      <vt:lpstr>目次</vt:lpstr>
      <vt:lpstr>【A】【B】【必須】基本情報</vt:lpstr>
      <vt:lpstr>【A】【B】【任意】基本情報 別紙</vt:lpstr>
      <vt:lpstr>【A】【選択必須】サービス個別_回線</vt:lpstr>
      <vt:lpstr>【A】【任意】サービス個別_ルータ設定変更(3拠点以上)</vt:lpstr>
      <vt:lpstr>【A】【選択必須】サービス個別_アドレス変換OP</vt:lpstr>
      <vt:lpstr>項目2</vt:lpstr>
      <vt:lpstr>【B】【必須】サービス個別</vt:lpstr>
      <vt:lpstr>【B】【必須】別紙1_(1)基本情報</vt:lpstr>
      <vt:lpstr>【B】(記入例) 別紙1_(1)基本情報</vt:lpstr>
      <vt:lpstr>【B】【必須】別紙1_(2)ルーティング</vt:lpstr>
      <vt:lpstr>【B】(記入例) 別紙1_(2)ルーティング</vt:lpstr>
      <vt:lpstr>Data</vt:lpstr>
      <vt:lpstr>【任意】別紙1_(3-1)NAT</vt:lpstr>
      <vt:lpstr>【B】(記入例) 別紙1_(3-1)NAT</vt:lpstr>
      <vt:lpstr>【任意】別紙2_①FW</vt:lpstr>
      <vt:lpstr>【B】(記入例) 別紙2_①FW</vt:lpstr>
      <vt:lpstr>【任意】別紙3_②URLF</vt:lpstr>
      <vt:lpstr>(記入例)【任意】別紙3_②URLF</vt:lpstr>
      <vt:lpstr>別紙3用</vt:lpstr>
      <vt:lpstr>【B】【任意】別紙4_⑤IPS</vt:lpstr>
      <vt:lpstr>【B】(記入例) 別紙4_⑤IPS</vt:lpstr>
      <vt:lpstr>【B】別紙4用</vt:lpstr>
      <vt:lpstr>【B】【任意】別紙5_④-1AV,ASW</vt:lpstr>
      <vt:lpstr>【B】(記入例) 別紙5_④-1AV,ASW</vt:lpstr>
      <vt:lpstr>【B】【任意】別紙6_⑤WF</vt:lpstr>
      <vt:lpstr>【B】(記入例) 別紙6-⑤WF</vt:lpstr>
      <vt:lpstr>【B】【任意】別紙7_URLフィルタ適用IP</vt:lpstr>
      <vt:lpstr>【B】(記入例) 別紙7_URLフィルタ適用IP</vt:lpstr>
      <vt:lpstr>【B】【任意】別紙8_URLカテゴリ作成</vt:lpstr>
      <vt:lpstr>【B】(記入例)別紙8_URLカテゴリ作成</vt:lpstr>
      <vt:lpstr>【B】【任意】別紙9_アドレスグループ</vt:lpstr>
      <vt:lpstr>【B】(記入例)別紙9_アドレスグループ</vt:lpstr>
      <vt:lpstr>【B】【任意】詳細ポリシー記入用</vt:lpstr>
      <vt:lpstr>HUBオプション</vt:lpstr>
      <vt:lpstr>HUB標準設定</vt:lpstr>
      <vt:lpstr>'(記入例)【任意】別紙3_②URLF'!Print_Area</vt:lpstr>
      <vt:lpstr>'【A】【B】【任意】基本情報 別紙'!Print_Area</vt:lpstr>
      <vt:lpstr>【A】【B】【必須】基本情報!Print_Area</vt:lpstr>
      <vt:lpstr>【A】【選択必須】サービス個別_アドレス変換OP!Print_Area</vt:lpstr>
      <vt:lpstr>【A】【選択必須】サービス個別_回線!Print_Area</vt:lpstr>
      <vt:lpstr>'【A】【任意】サービス個別_ルータ設定変更(3拠点以上)'!Print_Area</vt:lpstr>
      <vt:lpstr>'【B】(記入例) 別紙2_①FW'!Print_Area</vt:lpstr>
      <vt:lpstr>'【B】(記入例) 別紙5_④-1AV,ASW'!Print_Area</vt:lpstr>
      <vt:lpstr>'【B】(記入例)別紙8_URLカテゴリ作成'!Print_Area</vt:lpstr>
      <vt:lpstr>【B】【任意】詳細ポリシー記入用!Print_Area</vt:lpstr>
      <vt:lpstr>【B】【任意】別紙4_⑤IPS!Print_Area</vt:lpstr>
      <vt:lpstr>'【B】【任意】別紙5_④-1AV,ASW'!Print_Area</vt:lpstr>
      <vt:lpstr>【B】【任意】別紙6_⑤WF!Print_Area</vt:lpstr>
      <vt:lpstr>【B】【任意】別紙8_URLカテゴリ作成!Print_Area</vt:lpstr>
      <vt:lpstr>【B】【任意】別紙9_アドレスグループ!Print_Area</vt:lpstr>
      <vt:lpstr>【B】【必須】サービス個別!Print_Area</vt:lpstr>
      <vt:lpstr>'【B】【必須】別紙1_(1)基本情報'!Print_Area</vt:lpstr>
      <vt:lpstr>'【B】【必須】別紙1_(2)ルーティング'!Print_Area</vt:lpstr>
      <vt:lpstr>【任意】別紙2_①FW!Print_Area</vt:lpstr>
      <vt:lpstr>【任意】別紙3_②URLF!Print_Area</vt:lpstr>
      <vt:lpstr>別紙3用!Print_Area</vt:lpstr>
      <vt:lpstr>目次!Print_Area</vt:lpstr>
      <vt:lpstr>オンサイト_オプション</vt:lpstr>
      <vt:lpstr>オンサイト_標準設定</vt:lpstr>
      <vt:lpstr>リモート</vt:lpstr>
      <vt:lpstr>有線回線</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Terai, Yuka/寺井 夕賀</dc:creator>
  <cp:keywords/>
  <dc:description/>
  <cp:lastModifiedBy>Yamamoto, Haruki/山本 晴紀</cp:lastModifiedBy>
  <cp:revision/>
  <dcterms:created xsi:type="dcterms:W3CDTF">2020-12-01T01:45:07Z</dcterms:created>
  <dcterms:modified xsi:type="dcterms:W3CDTF">2022-07-29T08:29:34Z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0x010100F88169F9D88D3A458733A16DCCE2DC38</vt:lpwstr>
  </property>
</Properties>
</file>